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財政関係\001各種報告\01県市町村課\H29\38 平成28年度財政状況資料集\回答\"/>
    </mc:Choice>
  </mc:AlternateContent>
  <bookViews>
    <workbookView xWindow="0" yWindow="0" windowWidth="20490" windowHeight="90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BE40" i="9"/>
  <c r="AM40" i="9"/>
  <c r="U40" i="9"/>
  <c r="C40" i="9"/>
  <c r="BE39" i="9"/>
  <c r="AM39" i="9"/>
  <c r="U39" i="9"/>
  <c r="C39" i="9"/>
  <c r="BE38" i="9"/>
  <c r="AM38" i="9"/>
  <c r="C38" i="9"/>
  <c r="BE37" i="9"/>
  <c r="AM37" i="9"/>
  <c r="C37" i="9"/>
  <c r="CO36" i="9"/>
  <c r="CO37" i="9" s="1"/>
  <c r="CO38" i="9" s="1"/>
  <c r="CO39" i="9" s="1"/>
  <c r="CO40" i="9" s="1"/>
  <c r="AM36" i="9"/>
  <c r="C36" i="9"/>
  <c r="CO35" i="9"/>
  <c r="AM35" i="9"/>
  <c r="CO34" i="9"/>
  <c r="BW34" i="9"/>
  <c r="BW35" i="9" s="1"/>
  <c r="BW36" i="9" s="1"/>
  <c r="BW37" i="9" s="1"/>
  <c r="BW38" i="9" s="1"/>
  <c r="BW39" i="9" s="1"/>
  <c r="BW40" i="9" s="1"/>
  <c r="BW41" i="9" s="1"/>
  <c r="BW42"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BE34" i="9"/>
  <c r="BE35" i="9" s="1"/>
  <c r="BE36" i="9" s="1"/>
</calcChain>
</file>

<file path=xl/sharedStrings.xml><?xml version="1.0" encoding="utf-8"?>
<sst xmlns="http://schemas.openxmlformats.org/spreadsheetml/2006/main" count="1058" uniqueCount="572">
  <si>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</si>
  <si>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</si>
  <si>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</si>
  <si>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</si>
  <si>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</si>
  <si>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</si>
  <si>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</si>
  <si>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</si>
  <si>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</si>
  <si>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</si>
  <si>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</si>
  <si>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</si>
  <si>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</si>
  <si>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</si>
  <si>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</si>
  <si>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</si>
  <si>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</si>
  <si>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</si>
  <si>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</si>
  <si>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</si>
  <si>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</si>
  <si>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</si>
  <si>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</si>
  <si>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</si>
  <si>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</si>
  <si>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</si>
  <si>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</si>
  <si>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</si>
  <si>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</si>
  <si>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</si>
  <si>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</si>
  <si>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</si>
  <si>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</si>
  <si>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</si>
  <si>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</si>
  <si>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</si>
  <si>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</si>
  <si>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</si>
  <si>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</si>
  <si>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</si>
  <si>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</si>
  <si>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</si>
  <si>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</si>
  <si>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</si>
  <si>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</si>
  <si>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</si>
  <si>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</si>
  <si>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</si>
  <si>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</si>
  <si>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</si>
  <si>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</si>
  <si>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</si>
  <si>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</si>
  <si>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</si>
  <si>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</si>
  <si>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</si>
  <si>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</si>
  <si>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</si>
  <si>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</si>
  <si>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</si>
  <si>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</si>
  <si>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</si>
  <si>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</si>
  <si>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</si>
  <si>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</si>
  <si>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</si>
  <si>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</si>
  <si>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</si>
  <si>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</si>
  <si>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</si>
  <si>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</si>
  <si>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</si>
  <si>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</si>
  <si>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</si>
  <si>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</si>
  <si>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</si>
  <si>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</si>
  <si>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</si>
  <si>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</si>
  <si>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</si>
  <si>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</si>
  <si>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</si>
  <si>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</si>
  <si>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</si>
  <si>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</si>
  <si>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</si>
  <si>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</si>
  <si>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</si>
  <si>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</si>
  <si>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</si>
  <si>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</si>
  <si>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</si>
  <si>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</si>
  <si>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</si>
  <si>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</si>
  <si>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</si>
  <si>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</si>
  <si>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</si>
  <si>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</si>
  <si>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</si>
  <si>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</si>
  <si>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</si>
  <si>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</si>
  <si>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</si>
  <si>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</si>
  <si>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</si>
  <si>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</si>
  <si>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</si>
  <si>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</si>
  <si>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</si>
  <si>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</si>
  <si>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</si>
  <si>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</si>
  <si>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</si>
  <si>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</si>
  <si>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</si>
  <si>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</si>
  <si>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</si>
  <si>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</si>
  <si>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</si>
  <si>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</si>
  <si>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</si>
  <si>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</si>
  <si>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</si>
  <si>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</si>
  <si>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</si>
  <si>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</si>
  <si>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</si>
  <si>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</si>
  <si>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</si>
  <si>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</si>
  <si>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</si>
  <si>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</si>
  <si>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</si>
  <si>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</si>
  <si>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</si>
  <si>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</si>
  <si>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簡易水道事業特別会計</t>
    <phoneticPr fontId="5"/>
  </si>
  <si>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</si>
  <si>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</si>
  <si>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</si>
  <si>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</si>
  <si>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</si>
  <si>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</si>
  <si>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</si>
  <si>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</si>
  <si>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</si>
  <si>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</si>
  <si>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</si>
  <si>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</si>
  <si>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</si>
  <si>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</si>
  <si>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</si>
  <si>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</si>
  <si>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</si>
  <si>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</si>
  <si>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</si>
  <si>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</si>
  <si>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</si>
  <si>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</si>
  <si>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</si>
  <si>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</si>
  <si>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</si>
  <si>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</si>
  <si>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</si>
  <si>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</si>
  <si>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</si>
  <si>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</si>
  <si>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</si>
  <si>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</si>
  <si>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</si>
  <si>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</si>
  <si>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</si>
  <si>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</si>
  <si>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</si>
  <si>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</si>
  <si>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</si>
  <si>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</si>
  <si>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</si>
  <si>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</si>
  <si>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</si>
  <si>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</si>
  <si>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</si>
  <si>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</si>
  <si>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</si>
  <si>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</si>
  <si>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</si>
  <si>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</si>
  <si>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</si>
  <si>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</si>
  <si>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</si>
  <si>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</si>
  <si>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</si>
  <si>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</si>
  <si>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</si>
  <si>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</si>
  <si>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</si>
  <si>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</si>
  <si>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</si>
  <si>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長崎県対馬市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</si>
  <si>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</si>
  <si>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</si>
  <si>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</si>
  <si>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</si>
  <si>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</si>
  <si>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</si>
  <si>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</si>
  <si>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</si>
  <si>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</si>
  <si>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</si>
  <si>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</si>
  <si>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</si>
  <si>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</si>
  <si>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</si>
  <si>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</si>
  <si>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</si>
  <si>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</si>
  <si>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</si>
  <si>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</si>
  <si>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</si>
  <si>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</si>
  <si>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</si>
  <si>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</si>
  <si>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</si>
  <si>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</si>
  <si>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</si>
  <si>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</si>
  <si>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</si>
  <si>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</si>
  <si>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</si>
  <si>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</si>
  <si>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</si>
  <si>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</si>
  <si>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</si>
  <si>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</si>
  <si>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</si>
  <si>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</si>
  <si>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</si>
  <si>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</si>
  <si>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</si>
  <si>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</si>
  <si>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</si>
  <si>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</si>
  <si>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</si>
  <si>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</si>
  <si>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</si>
  <si>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</si>
  <si>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</si>
  <si>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</si>
  <si>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</si>
  <si>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</si>
  <si>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</si>
  <si>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</si>
  <si>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</si>
  <si>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</si>
  <si>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</si>
  <si>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</si>
  <si>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</si>
  <si>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</si>
  <si>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</si>
  <si>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</si>
  <si>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</si>
  <si>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</si>
  <si>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</si>
  <si>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</si>
  <si>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</si>
  <si>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</si>
  <si>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</si>
  <si>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</si>
  <si>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</si>
  <si>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</si>
  <si>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</si>
  <si>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</si>
  <si>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</si>
  <si>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</si>
  <si>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</si>
  <si>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</si>
  <si>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</si>
  <si>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</si>
  <si>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</si>
  <si>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</si>
  <si>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</si>
  <si>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</si>
  <si>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</si>
  <si>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</si>
  <si>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</si>
  <si>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</si>
  <si>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</si>
  <si>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</si>
  <si>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</si>
  <si>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</si>
  <si>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</si>
  <si>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</si>
  <si>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</si>
  <si>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</si>
  <si>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</si>
  <si>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</si>
  <si>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</si>
  <si>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</si>
  <si>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</si>
  <si>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</si>
  <si>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</si>
  <si>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</si>
  <si>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</si>
  <si>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</si>
  <si>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</si>
  <si>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</si>
  <si>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</si>
  <si>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</si>
  <si>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</si>
  <si>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</si>
  <si>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</si>
  <si>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</si>
  <si>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</si>
  <si>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</si>
  <si>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</si>
  <si>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</si>
  <si>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</si>
  <si>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</si>
  <si>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</si>
  <si>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</si>
  <si>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</si>
  <si>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</si>
  <si>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</si>
  <si>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</si>
  <si>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</si>
  <si>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</si>
  <si>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</si>
  <si>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</si>
  <si>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</si>
  <si>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</si>
  <si>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</si>
  <si>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</si>
  <si>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</si>
  <si>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</si>
  <si>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</si>
  <si>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</si>
  <si>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</si>
  <si>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</si>
  <si>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</si>
  <si>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</si>
  <si>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</si>
  <si>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</si>
  <si>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</si>
  <si>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</si>
  <si>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</si>
  <si>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</si>
  <si>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</si>
  <si>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</si>
  <si>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長崎県対馬市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</si>
  <si>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</si>
  <si>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</si>
  <si>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</si>
  <si>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</si>
  <si>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</si>
  <si>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</si>
  <si>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</si>
  <si>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</si>
  <si>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</si>
  <si>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</si>
  <si>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</si>
  <si>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</si>
  <si>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</si>
  <si>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</si>
  <si>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</si>
  <si>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</si>
  <si>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</si>
  <si>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</si>
  <si>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</si>
  <si>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</si>
  <si>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</si>
  <si>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</si>
  <si>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</si>
  <si>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</si>
  <si>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</si>
  <si>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</si>
  <si>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</si>
  <si>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</si>
  <si>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</si>
  <si>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</si>
  <si>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</si>
  <si>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</si>
  <si>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</si>
  <si>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</si>
  <si>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</si>
  <si>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</si>
  <si>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介護保険地域支援事業特別会計</t>
    <phoneticPr fontId="5"/>
  </si>
  <si>
    <t>後期高齢者医療特別会計</t>
    <phoneticPr fontId="5"/>
  </si>
  <si>
    <t>特別養護老人ホーム特別会計</t>
    <phoneticPr fontId="5"/>
  </si>
  <si>
    <t>水道事業会計</t>
    <phoneticPr fontId="5"/>
  </si>
  <si>
    <t>法適用企業</t>
    <phoneticPr fontId="5"/>
  </si>
  <si>
    <t>簡易水道事業特別会計</t>
    <phoneticPr fontId="5"/>
  </si>
  <si>
    <t>法非適用企業</t>
    <phoneticPr fontId="5"/>
  </si>
  <si>
    <t>旅客定期航路事業特別会計</t>
    <phoneticPr fontId="5"/>
  </si>
  <si>
    <t>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</si>
  <si>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</si>
  <si>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</si>
  <si>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</si>
  <si>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</si>
  <si>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</si>
  <si>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</si>
  <si>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</si>
  <si>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</si>
  <si>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</si>
  <si>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</si>
  <si>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</si>
  <si>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</si>
  <si>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</si>
  <si>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</si>
  <si>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</si>
  <si>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</si>
  <si>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</si>
  <si>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</si>
  <si>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</si>
  <si>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</si>
  <si>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</si>
  <si>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</si>
  <si>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</si>
  <si>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</si>
  <si>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</si>
  <si>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</si>
  <si>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</si>
  <si>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</si>
  <si>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</si>
  <si>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</si>
  <si>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</si>
  <si>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</si>
  <si>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</si>
  <si>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</si>
  <si>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</si>
  <si>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</si>
  <si>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</si>
  <si>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</si>
  <si>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</si>
  <si>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</si>
  <si>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</si>
  <si>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</si>
  <si>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</si>
  <si>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</si>
  <si>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</si>
  <si>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</si>
  <si>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</si>
  <si>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</si>
  <si>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</si>
  <si>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</si>
  <si>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</si>
  <si>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</si>
  <si>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</si>
  <si>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</si>
  <si>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</si>
  <si>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</si>
  <si>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</si>
  <si>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</si>
  <si>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</si>
  <si>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</si>
  <si>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</si>
  <si>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</si>
  <si>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</si>
  <si>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</si>
  <si>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</si>
  <si>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</si>
  <si>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</si>
  <si>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</si>
  <si>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</si>
  <si>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</si>
  <si>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</si>
  <si>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</si>
  <si>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</si>
  <si>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</si>
  <si>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</si>
  <si>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</si>
  <si>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</si>
  <si>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</si>
  <si>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</si>
  <si>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</si>
  <si>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</si>
  <si>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</si>
  <si>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</si>
  <si>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</si>
  <si>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</si>
  <si>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</si>
  <si>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</si>
  <si>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</si>
  <si>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</si>
  <si>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</si>
  <si>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</si>
  <si>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</si>
  <si>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</si>
  <si>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</si>
  <si>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</si>
  <si>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</si>
  <si>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</si>
  <si>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</si>
  <si>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</si>
  <si>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</si>
  <si>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</si>
  <si>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</si>
  <si>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</si>
  <si>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</si>
  <si>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</si>
  <si>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</si>
  <si>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</si>
  <si>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</si>
  <si>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</si>
  <si>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</si>
  <si>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</si>
  <si>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</si>
  <si>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</si>
  <si>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</si>
  <si>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</si>
  <si>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</si>
  <si>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</si>
  <si>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</si>
  <si>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</si>
  <si>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</si>
  <si>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</si>
  <si>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</si>
  <si>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</si>
  <si>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</si>
  <si>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</si>
  <si>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</si>
  <si>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</si>
  <si>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</si>
  <si>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</si>
  <si>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</si>
  <si>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</si>
  <si>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</si>
  <si>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</si>
  <si>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</si>
  <si>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</si>
  <si>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簡易水道事業特別会計</t>
  </si>
  <si>
    <t>▲ 0.13</t>
  </si>
  <si>
    <t>水道事業会計</t>
  </si>
  <si>
    <t>一般会計</t>
  </si>
  <si>
    <t>介護保険特別会計</t>
  </si>
  <si>
    <t>国民健康保険特別会計</t>
  </si>
  <si>
    <t>介護保険地域支援事業特別会計</t>
  </si>
  <si>
    <t>後期高齢者医療特別会計</t>
  </si>
  <si>
    <t>診療所特別会計</t>
  </si>
  <si>
    <t>その他会計（赤字）</t>
  </si>
  <si>
    <t>その他会計（黒字）</t>
  </si>
  <si>
    <t>-</t>
    <phoneticPr fontId="2"/>
  </si>
  <si>
    <t>長崎県病院企業団（対馬市関係分）</t>
    <rPh sb="0" eb="3">
      <t>ナガサキケン</t>
    </rPh>
    <rPh sb="3" eb="5">
      <t>ビョウイン</t>
    </rPh>
    <rPh sb="5" eb="8">
      <t>キギョウダン</t>
    </rPh>
    <rPh sb="9" eb="12">
      <t>ツシマシ</t>
    </rPh>
    <rPh sb="12" eb="14">
      <t>カンケイ</t>
    </rPh>
    <rPh sb="14" eb="15">
      <t>ブン</t>
    </rPh>
    <phoneticPr fontId="24"/>
  </si>
  <si>
    <t>　うち対馬病院</t>
    <rPh sb="3" eb="5">
      <t>ツシマ</t>
    </rPh>
    <rPh sb="5" eb="7">
      <t>ビョウイン</t>
    </rPh>
    <phoneticPr fontId="24"/>
  </si>
  <si>
    <t>　うち上対馬病院</t>
    <rPh sb="3" eb="6">
      <t>カミツシマ</t>
    </rPh>
    <rPh sb="6" eb="8">
      <t>ビョウイン</t>
    </rPh>
    <phoneticPr fontId="24"/>
  </si>
  <si>
    <t>長崎県市町村総合事務組合</t>
    <rPh sb="0" eb="3">
      <t>ナガサキケン</t>
    </rPh>
    <rPh sb="3" eb="6">
      <t>シチョウソン</t>
    </rPh>
    <rPh sb="6" eb="8">
      <t>ソウゴウ</t>
    </rPh>
    <rPh sb="8" eb="10">
      <t>ジム</t>
    </rPh>
    <rPh sb="10" eb="12">
      <t>クミアイ</t>
    </rPh>
    <phoneticPr fontId="24"/>
  </si>
  <si>
    <t>　うち一般会計</t>
    <rPh sb="3" eb="5">
      <t>イッパン</t>
    </rPh>
    <rPh sb="5" eb="7">
      <t>カイケイ</t>
    </rPh>
    <phoneticPr fontId="24"/>
  </si>
  <si>
    <t>　うちその他の会計</t>
    <rPh sb="5" eb="6">
      <t>タ</t>
    </rPh>
    <rPh sb="7" eb="9">
      <t>カイケイ</t>
    </rPh>
    <phoneticPr fontId="24"/>
  </si>
  <si>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4"/>
  </si>
  <si>
    <t>　うち普通会計</t>
    <rPh sb="3" eb="5">
      <t>フツウ</t>
    </rPh>
    <rPh sb="5" eb="7">
      <t>カイケイ</t>
    </rPh>
    <phoneticPr fontId="24"/>
  </si>
  <si>
    <t>　うち事業会計</t>
    <rPh sb="3" eb="5">
      <t>ジギョウ</t>
    </rPh>
    <rPh sb="5" eb="7">
      <t>カイケイ</t>
    </rPh>
    <phoneticPr fontId="24"/>
  </si>
  <si>
    <t>-</t>
    <phoneticPr fontId="2"/>
  </si>
  <si>
    <t>（一財）対馬市農業振興公社</t>
    <rPh sb="1" eb="2">
      <t>イッ</t>
    </rPh>
    <rPh sb="2" eb="3">
      <t>ザイ</t>
    </rPh>
    <rPh sb="4" eb="7">
      <t>ツシマシ</t>
    </rPh>
    <rPh sb="7" eb="9">
      <t>ノウギョウ</t>
    </rPh>
    <rPh sb="9" eb="11">
      <t>シンコウ</t>
    </rPh>
    <rPh sb="11" eb="13">
      <t>コウシャ</t>
    </rPh>
    <phoneticPr fontId="24"/>
  </si>
  <si>
    <t>（一財）豊玉町振興公社</t>
    <rPh sb="1" eb="2">
      <t>イッ</t>
    </rPh>
    <rPh sb="2" eb="3">
      <t>ザイ</t>
    </rPh>
    <rPh sb="4" eb="7">
      <t>トヨタママチ</t>
    </rPh>
    <rPh sb="7" eb="9">
      <t>シンコウ</t>
    </rPh>
    <rPh sb="9" eb="11">
      <t>コウシャ</t>
    </rPh>
    <phoneticPr fontId="24"/>
  </si>
  <si>
    <t>（株）まちづくり厳原</t>
    <rPh sb="1" eb="2">
      <t>カブ</t>
    </rPh>
    <rPh sb="8" eb="10">
      <t>イヅハラ</t>
    </rPh>
    <phoneticPr fontId="24"/>
  </si>
  <si>
    <t>（一財）対馬市国際交流協会</t>
    <rPh sb="1" eb="2">
      <t>イチ</t>
    </rPh>
    <rPh sb="4" eb="7">
      <t>ツシマシ</t>
    </rPh>
    <rPh sb="7" eb="9">
      <t>コクサイ</t>
    </rPh>
    <rPh sb="9" eb="11">
      <t>コウリュウ</t>
    </rPh>
    <rPh sb="11" eb="13">
      <t>キョウカイ</t>
    </rPh>
    <phoneticPr fontId="24"/>
  </si>
  <si>
    <t>（公財）厳原愛育会</t>
    <rPh sb="1" eb="2">
      <t>コウ</t>
    </rPh>
    <rPh sb="2" eb="3">
      <t>ザイ</t>
    </rPh>
    <rPh sb="4" eb="6">
      <t>イズハラ</t>
    </rPh>
    <rPh sb="6" eb="8">
      <t>アイイク</t>
    </rPh>
    <rPh sb="8" eb="9">
      <t>カイ</t>
    </rPh>
    <phoneticPr fontId="24"/>
  </si>
  <si>
    <t>（公財）対馬栽培漁業振興公社</t>
    <rPh sb="1" eb="2">
      <t>コウ</t>
    </rPh>
    <rPh sb="2" eb="3">
      <t>ザイ</t>
    </rPh>
    <rPh sb="4" eb="6">
      <t>ツシマ</t>
    </rPh>
    <rPh sb="6" eb="8">
      <t>サイバイ</t>
    </rPh>
    <rPh sb="8" eb="10">
      <t>ギョギョウ</t>
    </rPh>
    <rPh sb="10" eb="12">
      <t>シンコウ</t>
    </rPh>
    <rPh sb="12" eb="14">
      <t>コウシャ</t>
    </rPh>
    <phoneticPr fontId="24"/>
  </si>
  <si>
    <t>（公社）長崎県林業公社</t>
    <rPh sb="1" eb="2">
      <t>コウ</t>
    </rPh>
    <rPh sb="2" eb="3">
      <t>シャ</t>
    </rPh>
    <rPh sb="4" eb="6">
      <t>ナガサキ</t>
    </rPh>
    <rPh sb="6" eb="7">
      <t>ケン</t>
    </rPh>
    <rPh sb="7" eb="9">
      <t>リンギョウ</t>
    </rPh>
    <rPh sb="9" eb="11">
      <t>コウシャ</t>
    </rPh>
    <phoneticPr fontId="24"/>
  </si>
  <si>
    <t>○</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</si>
  <si>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</si>
  <si>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</si>
  <si>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</si>
  <si>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</si>
  <si>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</si>
  <si>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</si>
  <si>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</si>
  <si>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</si>
  <si>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</si>
  <si>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</si>
  <si>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</si>
  <si>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実質公債費比率は年々下降しており、類似団体と比較しても低い数値となっている。これは、交付税算入率の高い地方債の活用や、繰上償還を効果的に実施（平成18年度から平成28年度まで約70.3億円）してきたこと等によるものである。今後は、普通交付税の減額（合併算定替えの終了）、交付税算入率の低い地方債の増（合併特例債の発行終了）、基金の取り崩しの増等により上昇していくことが予想され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</si>
</sst>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3" fillId="0" borderId="41"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123713</c:v>
                </c:pt>
                <c:pt idx="1">
                  <c:v>202906</c:v>
                </c:pt>
                <c:pt idx="2">
                  <c:v>241812</c:v>
                </c:pt>
                <c:pt idx="3">
                  <c:v>195417</c:v>
                </c:pt>
                <c:pt idx="4">
                  <c:v>179730</c:v>
                </c:pt>
              </c:numCache>
            </c:numRef>
          </c:val>
          <c:smooth val="0"/>
        </c:ser>
        <c:dLbls>
          <c:showLegendKey val="0"/>
          <c:showVal val="0"/>
          <c:showCatName val="0"/>
          <c:showSerName val="0"/>
          <c:showPercent val="0"/>
          <c:showBubbleSize val="0"/>
        </c:dLbls>
        <c:marker val="1"/>
        <c:smooth val="0"/>
        <c:axId val="588888800"/>
        <c:axId val="588888408"/>
      </c:lineChart>
      <c:catAx>
        <c:axId val="588888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8888408"/>
        <c:crosses val="autoZero"/>
        <c:auto val="1"/>
        <c:lblAlgn val="ctr"/>
        <c:lblOffset val="100"/>
        <c:tickLblSkip val="1"/>
        <c:tickMarkSkip val="1"/>
        <c:noMultiLvlLbl val="0"/>
      </c:catAx>
      <c:valAx>
        <c:axId val="58888840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8888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1.8</c:v>
                </c:pt>
                <c:pt idx="1">
                  <c:v>2.0299999999999998</c:v>
                </c:pt>
                <c:pt idx="2">
                  <c:v>2.12</c:v>
                </c:pt>
                <c:pt idx="3">
                  <c:v>1.89</c:v>
                </c:pt>
                <c:pt idx="4">
                  <c:v>1.46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6.53</c:v>
                </c:pt>
                <c:pt idx="1">
                  <c:v>7.54</c:v>
                </c:pt>
                <c:pt idx="2">
                  <c:v>13.58</c:v>
                </c:pt>
                <c:pt idx="3">
                  <c:v>15.02</c:v>
                </c:pt>
                <c:pt idx="4">
                  <c:v>16.54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88891152"/>
        <c:axId val="588887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1.19</c:v>
                </c:pt>
                <c:pt idx="1">
                  <c:v>5.22</c:v>
                </c:pt>
                <c:pt idx="2">
                  <c:v>7.3</c:v>
                </c:pt>
                <c:pt idx="3">
                  <c:v>2.41</c:v>
                </c:pt>
                <c:pt idx="4">
                  <c:v>1.06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88891152"/>
        <c:axId val="588887624"/>
      </c:lineChart>
      <c:catAx>
        <c:axId val="58889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8887624"/>
        <c:crosses val="autoZero"/>
        <c:auto val="1"/>
        <c:lblAlgn val="ctr"/>
        <c:lblOffset val="100"/>
        <c:tickLblSkip val="1"/>
        <c:tickMarkSkip val="1"/>
        <c:noMultiLvlLbl val="0"/>
      </c:catAx>
      <c:valAx>
        <c:axId val="588887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889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0.08</c:v>
                </c:pt>
                <c:pt idx="2">
                  <c:v>#N/A</c:v>
                </c:pt>
                <c:pt idx="3">
                  <c:v>0.02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介護保険地域支援事業特別会計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0.13</c:v>
                </c:pt>
                <c:pt idx="4">
                  <c:v>#N/A</c:v>
                </c:pt>
                <c:pt idx="5">
                  <c:v>0.03</c:v>
                </c:pt>
                <c:pt idx="6">
                  <c:v>#N/A</c:v>
                </c:pt>
                <c:pt idx="7">
                  <c:v>0.01</c:v>
                </c:pt>
                <c:pt idx="8">
                  <c:v>#N/A</c:v>
                </c:pt>
                <c:pt idx="9">
                  <c:v>0.06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1.08</c:v>
                </c:pt>
                <c:pt idx="2">
                  <c:v>#N/A</c:v>
                </c:pt>
                <c:pt idx="3">
                  <c:v>0.76</c:v>
                </c:pt>
                <c:pt idx="4">
                  <c:v>#N/A</c:v>
                </c:pt>
                <c:pt idx="5">
                  <c:v>1.02</c:v>
                </c:pt>
                <c:pt idx="6">
                  <c:v>#N/A</c:v>
                </c:pt>
                <c:pt idx="7">
                  <c:v>0.56999999999999995</c:v>
                </c:pt>
                <c:pt idx="8">
                  <c:v>#N/A</c:v>
                </c:pt>
                <c:pt idx="9">
                  <c:v>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0.35</c:v>
                </c:pt>
                <c:pt idx="2">
                  <c:v>#N/A</c:v>
                </c:pt>
                <c:pt idx="3">
                  <c:v>0.42</c:v>
                </c:pt>
                <c:pt idx="4">
                  <c:v>#N/A</c:v>
                </c:pt>
                <c:pt idx="5">
                  <c:v>0.17</c:v>
                </c:pt>
                <c:pt idx="6">
                  <c:v>#N/A</c:v>
                </c:pt>
                <c:pt idx="7">
                  <c:v>0.3</c:v>
                </c:pt>
                <c:pt idx="8">
                  <c:v>#N/A</c:v>
                </c:pt>
                <c:pt idx="9">
                  <c:v>0.46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1.79</c:v>
                </c:pt>
                <c:pt idx="2">
                  <c:v>#N/A</c:v>
                </c:pt>
                <c:pt idx="3">
                  <c:v>2.02</c:v>
                </c:pt>
                <c:pt idx="4">
                  <c:v>#N/A</c:v>
                </c:pt>
                <c:pt idx="5">
                  <c:v>2.11</c:v>
                </c:pt>
                <c:pt idx="6">
                  <c:v>#N/A</c:v>
                </c:pt>
                <c:pt idx="7">
                  <c:v>1.88</c:v>
                </c:pt>
                <c:pt idx="8">
                  <c:v>#N/A</c:v>
                </c:pt>
                <c:pt idx="9">
                  <c:v>1.45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2.67</c:v>
                </c:pt>
                <c:pt idx="2">
                  <c:v>#N/A</c:v>
                </c:pt>
                <c:pt idx="3">
                  <c:v>2.65</c:v>
                </c:pt>
                <c:pt idx="4">
                  <c:v>#N/A</c:v>
                </c:pt>
                <c:pt idx="5">
                  <c:v>2.95</c:v>
                </c:pt>
                <c:pt idx="6">
                  <c:v>#N/A</c:v>
                </c:pt>
                <c:pt idx="7">
                  <c:v>3.05</c:v>
                </c:pt>
                <c:pt idx="8">
                  <c:v>#N/A</c:v>
                </c:pt>
                <c:pt idx="9">
                  <c:v>3.38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0.01</c:v>
                </c:pt>
                <c:pt idx="2">
                  <c:v>0</c:v>
                </c:pt>
                <c:pt idx="3">
                  <c:v>0</c:v>
                </c:pt>
                <c:pt idx="4">
                  <c:v>#N/A</c:v>
                </c:pt>
                <c:pt idx="5">
                  <c:v>0.02</c:v>
                </c:pt>
                <c:pt idx="6">
                  <c:v>#N/A</c:v>
                </c:pt>
                <c:pt idx="7">
                  <c:v>0.11</c:v>
                </c:pt>
                <c:pt idx="8">
                  <c:v>0.13</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88884488"/>
        <c:axId val="588886056"/>
      </c:barChart>
      <c:catAx>
        <c:axId val="588884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8886056"/>
        <c:crosses val="autoZero"/>
        <c:auto val="1"/>
        <c:lblAlgn val="ctr"/>
        <c:lblOffset val="100"/>
        <c:tickLblSkip val="1"/>
        <c:tickMarkSkip val="1"/>
        <c:noMultiLvlLbl val="0"/>
      </c:catAx>
      <c:valAx>
        <c:axId val="588886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8884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4718</c:v>
                </c:pt>
                <c:pt idx="5">
                  <c:v>4655</c:v>
                </c:pt>
                <c:pt idx="8">
                  <c:v>4570</c:v>
                </c:pt>
                <c:pt idx="11">
                  <c:v>4430</c:v>
                </c:pt>
                <c:pt idx="14">
                  <c:v>4129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3</c:v>
                </c:pt>
                <c:pt idx="3">
                  <c:v>2</c:v>
                </c:pt>
                <c:pt idx="6">
                  <c:v>5</c:v>
                </c:pt>
                <c:pt idx="9">
                  <c:v>8</c:v>
                </c:pt>
                <c:pt idx="12">
                  <c:v>4</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104</c:v>
                </c:pt>
                <c:pt idx="3">
                  <c:v>100</c:v>
                </c:pt>
                <c:pt idx="6">
                  <c:v>105</c:v>
                </c:pt>
                <c:pt idx="9">
                  <c:v>120</c:v>
                </c:pt>
                <c:pt idx="12">
                  <c:v>78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298</c:v>
                </c:pt>
                <c:pt idx="3">
                  <c:v>285</c:v>
                </c:pt>
                <c:pt idx="6">
                  <c:v>253</c:v>
                </c:pt>
                <c:pt idx="9">
                  <c:v>316</c:v>
                </c:pt>
                <c:pt idx="12">
                  <c:v>280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6008</c:v>
                </c:pt>
                <c:pt idx="3">
                  <c:v>5904</c:v>
                </c:pt>
                <c:pt idx="6">
                  <c:v>5654</c:v>
                </c:pt>
                <c:pt idx="9">
                  <c:v>5326</c:v>
                </c:pt>
                <c:pt idx="12">
                  <c:v>4989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89904024"/>
        <c:axId val="589904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1696</c:v>
                </c:pt>
                <c:pt idx="2">
                  <c:v>#N/A</c:v>
                </c:pt>
                <c:pt idx="3">
                  <c:v>#N/A</c:v>
                </c:pt>
                <c:pt idx="4">
                  <c:v>1636</c:v>
                </c:pt>
                <c:pt idx="5">
                  <c:v>#N/A</c:v>
                </c:pt>
                <c:pt idx="6">
                  <c:v>#N/A</c:v>
                </c:pt>
                <c:pt idx="7">
                  <c:v>1447</c:v>
                </c:pt>
                <c:pt idx="8">
                  <c:v>#N/A</c:v>
                </c:pt>
                <c:pt idx="9">
                  <c:v>#N/A</c:v>
                </c:pt>
                <c:pt idx="10">
                  <c:v>1340</c:v>
                </c:pt>
                <c:pt idx="11">
                  <c:v>#N/A</c:v>
                </c:pt>
                <c:pt idx="12">
                  <c:v>#N/A</c:v>
                </c:pt>
                <c:pt idx="13">
                  <c:v>1222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89904024"/>
        <c:axId val="589904416"/>
      </c:lineChart>
      <c:catAx>
        <c:axId val="589904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9904416"/>
        <c:crosses val="autoZero"/>
        <c:auto val="1"/>
        <c:lblAlgn val="ctr"/>
        <c:lblOffset val="100"/>
        <c:tickLblSkip val="1"/>
        <c:tickMarkSkip val="1"/>
        <c:noMultiLvlLbl val="0"/>
      </c:catAx>
      <c:valAx>
        <c:axId val="589904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9904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36897</c:v>
                </c:pt>
                <c:pt idx="5">
                  <c:v>37798</c:v>
                </c:pt>
                <c:pt idx="8">
                  <c:v>38207</c:v>
                </c:pt>
                <c:pt idx="11">
                  <c:v>37965</c:v>
                </c:pt>
                <c:pt idx="14">
                  <c:v>36605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1053</c:v>
                </c:pt>
                <c:pt idx="5">
                  <c:v>973</c:v>
                </c:pt>
                <c:pt idx="8">
                  <c:v>877</c:v>
                </c:pt>
                <c:pt idx="11">
                  <c:v>787</c:v>
                </c:pt>
                <c:pt idx="14">
                  <c:v>1169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8157</c:v>
                </c:pt>
                <c:pt idx="5">
                  <c:v>8823</c:v>
                </c:pt>
                <c:pt idx="8">
                  <c:v>9914</c:v>
                </c:pt>
                <c:pt idx="11">
                  <c:v>10773</c:v>
                </c:pt>
                <c:pt idx="14">
                  <c:v>10935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156</c:v>
                </c:pt>
                <c:pt idx="3">
                  <c:v>152</c:v>
                </c:pt>
                <c:pt idx="6">
                  <c:v>145</c:v>
                </c:pt>
                <c:pt idx="9">
                  <c:v>138</c:v>
                </c:pt>
                <c:pt idx="12">
                  <c:v>130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2290</c:v>
                </c:pt>
                <c:pt idx="3">
                  <c:v>2304</c:v>
                </c:pt>
                <c:pt idx="6">
                  <c:v>1360</c:v>
                </c:pt>
                <c:pt idx="9">
                  <c:v>1489</c:v>
                </c:pt>
                <c:pt idx="12">
                  <c:v>1838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534</c:v>
                </c:pt>
                <c:pt idx="3">
                  <c:v>592</c:v>
                </c:pt>
                <c:pt idx="6">
                  <c:v>1167</c:v>
                </c:pt>
                <c:pt idx="9">
                  <c:v>1306</c:v>
                </c:pt>
                <c:pt idx="12">
                  <c:v>1220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3394</c:v>
                </c:pt>
                <c:pt idx="3">
                  <c:v>3184</c:v>
                </c:pt>
                <c:pt idx="6">
                  <c:v>2911</c:v>
                </c:pt>
                <c:pt idx="9">
                  <c:v>2732</c:v>
                </c:pt>
                <c:pt idx="12">
                  <c:v>2651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326</c:v>
                </c:pt>
                <c:pt idx="12">
                  <c:v>170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46611</c:v>
                </c:pt>
                <c:pt idx="3">
                  <c:v>45634</c:v>
                </c:pt>
                <c:pt idx="6">
                  <c:v>46746</c:v>
                </c:pt>
                <c:pt idx="9">
                  <c:v>45600</c:v>
                </c:pt>
                <c:pt idx="12">
                  <c:v>44629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89904808"/>
        <c:axId val="589903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6879</c:v>
                </c:pt>
                <c:pt idx="2">
                  <c:v>#N/A</c:v>
                </c:pt>
                <c:pt idx="3">
                  <c:v>#N/A</c:v>
                </c:pt>
                <c:pt idx="4">
                  <c:v>4272</c:v>
                </c:pt>
                <c:pt idx="5">
                  <c:v>#N/A</c:v>
                </c:pt>
                <c:pt idx="6">
                  <c:v>#N/A</c:v>
                </c:pt>
                <c:pt idx="7">
                  <c:v>3331</c:v>
                </c:pt>
                <c:pt idx="8">
                  <c:v>#N/A</c:v>
                </c:pt>
                <c:pt idx="9">
                  <c:v>#N/A</c:v>
                </c:pt>
                <c:pt idx="10">
                  <c:v>2067</c:v>
                </c:pt>
                <c:pt idx="11">
                  <c:v>#N/A</c:v>
                </c:pt>
                <c:pt idx="12">
                  <c:v>#N/A</c:v>
                </c:pt>
                <c:pt idx="13">
                  <c:v>1929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89904808"/>
        <c:axId val="589903240"/>
      </c:lineChart>
      <c:catAx>
        <c:axId val="589904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9903240"/>
        <c:crosses val="autoZero"/>
        <c:auto val="1"/>
        <c:lblAlgn val="ctr"/>
        <c:lblOffset val="100"/>
        <c:tickLblSkip val="1"/>
        <c:tickMarkSkip val="1"/>
        <c:noMultiLvlLbl val="0"/>
      </c:catAx>
      <c:valAx>
        <c:axId val="589903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9904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{900FC74A-6FA0-413B-9CE9-0F377FB8D276}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{D0A1BCEC-4D63-4EEF-A476-6FDDC5519E44}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{76DAE1BE-42AE-4FF5-9B19-CF2F1744F507}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{8AC81D60-DA9F-46D4-857E-09F6E90685B3}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{23A67EBD-308B-492B-AA91-5BBFE66836D0}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{A6389FC8-87FD-4291-87CE-2641BDEA28D9}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{C1142A18-6AFF-444A-B84E-CE09BDDB0483}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{9B80C8C6-7D62-402E-AFDA-41812991EB44}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{BA4262A5-ADD6-4E9C-888A-E2246A1CCEB8}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{F289D4A7-485F-4D49-A6CC-789DCA834F8D}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96533744"/>
        <c:axId val="496529040"/>
      </c:scatterChart>
      <c:valAx>
        <c:axId val="4965337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529040"/>
        <c:crosses val="autoZero"/>
        <c:crossBetween val="midCat"/>
      </c:valAx>
      <c:valAx>
        <c:axId val="4965290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6533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{8105D5D0-D247-492D-8992-07E0DB377755}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{8F206E8A-1C97-4A58-B854-A31E6734074C}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{B5257CB6-123A-47A1-BEF9-DF74B8C2049C}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{864D32A4-30A3-4833-AC2B-0767BD278037}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{81FE1FB2-E308-4EA6-89C1-B991479D5658}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11.4</c:v>
                </c:pt>
                <c:pt idx="1">
                  <c:v>11</c:v>
                </c:pt>
                <c:pt idx="2">
                  <c:v>10.4</c:v>
                </c:pt>
                <c:pt idx="3">
                  <c:v>9.8000000000000007</c:v>
                </c:pt>
                <c:pt idx="4">
                  <c:v>9.1</c:v>
                </c:pt>
              </c:numCache>
            </c:numRef>
          </c:xVal>
          <c:yVal>
            <c:numRef>
              <c:f>公会計指標分析・財政指標組合せ分析表!$K$73:$O$73</c:f>
              <c:numCache>
                <c:formatCode>#,##0.0;"▲ "#,##0.0</c:formatCode>
                <c:ptCount val="5"/>
                <c:pt idx="0">
                  <c:v>44.2</c:v>
                </c:pt>
                <c:pt idx="1">
                  <c:v>27.6</c:v>
                </c:pt>
                <c:pt idx="2">
                  <c:v>22.4</c:v>
                </c:pt>
                <c:pt idx="3">
                  <c:v>14.1</c:v>
                </c:pt>
                <c:pt idx="4">
                  <c:v>13.6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{62647C98-FA0D-4F0E-BCB0-F1D4184396D7}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{E9A31323-13FF-4EE1-86C3-5B6526BA9C7E}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{A69C3849-71FF-495F-A4D3-3EC266589F15}</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{5CFD633B-8B7E-41D4-A6F8-1D3A61F04153}</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{B7528CE0-6E17-46B0-9F33-D356F01A5148}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96529824"/>
        <c:axId val="496529432"/>
      </c:scatterChart>
      <c:valAx>
        <c:axId val="496529824"/>
        <c:scaling>
          <c:orientation val="minMax"/>
          <c:max val="13.2"/>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529432"/>
        <c:crosses val="autoZero"/>
        <c:crossBetween val="midCat"/>
      </c:valAx>
      <c:valAx>
        <c:axId val="496529432"/>
        <c:scaling>
          <c:orientation val="minMax"/>
          <c:max val="8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6529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繰上償還、起債の抑制により、実質公債費比率の分子は減少しているが、今後は普通交付税の減額によ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る分母の減少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合併特例債の終了等による分子の増加により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実質公債費比率の上昇が見込まれる。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今後も繰上償還を積極的に実施するとともに起債の抑制に努め、分子の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抑制を図る。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繰上償還、起債の抑制、基金残高の増により将来負担比率の分子は減少しているが、今後は普通交付税の減額によ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分母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合併特例債の終了や基金残高の減少等による分子の増加により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将来負担比率の上昇が見込まれる。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今後も繰上償還を積極的に実施するとともに起債の抑制、職員数の削減に努め、分子の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抑制を図る。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31,853
31,661
708.65
31,503,202
30,456,931
264,725
18,173,078
44,628,875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13.6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31,853
31,661
708.65
31,503,202
30,456,931
264,725
18,173,078
44,628,875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13.6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31,853
31,661
708.65
31,503,202
30,456,931
264,725
18,173,078
44,628,875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13.6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31,853
31,661
708.65
31,503,202
30,456,931
264,725
18,173,078
44,628,875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13.6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雇用の場が少ない</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こと等による人口の減少が続き、財政基盤が弱く、類似団体平均を大きく下回っている。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現状では税収の大きな伸びは期待できないが、職員数の削減による人件費の抑制や効率的な行政運用による事務費抑制に努めるとともに、移住定住促進、</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雇用機会拡充支援</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、子育て支援等</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人口減少抑制につながる事業を展開し、市の活性化、財政基盤の強化を図る。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94192</xdr:rowOff>
    </xdr:from>
    <xdr:to>
      <xdr:col>7</xdr:col>
      <xdr:colOff>152400</xdr:colOff>
      <xdr:row>45</xdr:row>
      <xdr:rowOff>94192</xdr:rowOff>
    </xdr:to>
    <xdr:cxnSp macro="">
      <xdr:nvCxnSpPr>
        <xdr:cNvPr id="68" name="直線コネクタ 67"/>
        <xdr:cNvCxnSpPr/>
      </xdr:nvCxnSpPr>
      <xdr:spPr>
        <a:xfrm>
          <a:off x="4114800" y="7809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94192</xdr:rowOff>
    </xdr:from>
    <xdr:to>
      <xdr:col>6</xdr:col>
      <xdr:colOff>0</xdr:colOff>
      <xdr:row>45</xdr:row>
      <xdr:rowOff>114300</xdr:rowOff>
    </xdr:to>
    <xdr:cxnSp macro="">
      <xdr:nvCxnSpPr>
        <xdr:cNvPr id="71" name="直線コネクタ 70"/>
        <xdr:cNvCxnSpPr/>
      </xdr:nvCxnSpPr>
      <xdr:spPr>
        <a:xfrm flipV="1">
          <a:off x="3225800" y="78094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114300</xdr:rowOff>
    </xdr:from>
    <xdr:to>
      <xdr:col>4</xdr:col>
      <xdr:colOff>482600</xdr:colOff>
      <xdr:row>45</xdr:row>
      <xdr:rowOff>114300</xdr:rowOff>
    </xdr:to>
    <xdr:cxnSp macro="">
      <xdr:nvCxnSpPr>
        <xdr:cNvPr id="74" name="直線コネクタ 73"/>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114300</xdr:rowOff>
    </xdr:from>
    <xdr:to>
      <xdr:col>3</xdr:col>
      <xdr:colOff>279400</xdr:colOff>
      <xdr:row>45</xdr:row>
      <xdr:rowOff>114300</xdr:rowOff>
    </xdr:to>
    <xdr:cxnSp macro="">
      <xdr:nvCxnSpPr>
        <xdr:cNvPr id="77" name="直線コネクタ 76"/>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45</xdr:row>
      <xdr:rowOff>43392</xdr:rowOff>
    </xdr:from>
    <xdr:to>
      <xdr:col>7</xdr:col>
      <xdr:colOff>203200</xdr:colOff>
      <xdr:row>45</xdr:row>
      <xdr:rowOff>144992</xdr:rowOff>
    </xdr:to>
    <xdr:sp macro="" textlink="">
      <xdr:nvSpPr>
        <xdr:cNvPr id="87" name="円/楕円 86"/>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110719</xdr:rowOff>
    </xdr:from>
    <xdr:ext cx="762000" cy="259045"/>
    <xdr:sp macro="" textlink="">
      <xdr:nvSpPr>
        <xdr:cNvPr id="88" name="財政力該当値テキスト"/>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43392</xdr:rowOff>
    </xdr:from>
    <xdr:to>
      <xdr:col>6</xdr:col>
      <xdr:colOff>50800</xdr:colOff>
      <xdr:row>45</xdr:row>
      <xdr:rowOff>144992</xdr:rowOff>
    </xdr:to>
    <xdr:sp macro="" textlink="">
      <xdr:nvSpPr>
        <xdr:cNvPr id="89" name="円/楕円 88"/>
        <xdr:cNvSpPr/>
      </xdr:nvSpPr>
      <xdr:spPr>
        <a:xfrm>
          <a:off x="4064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129769</xdr:rowOff>
    </xdr:from>
    <xdr:ext cx="736600" cy="259045"/>
    <xdr:sp macro="" textlink="">
      <xdr:nvSpPr>
        <xdr:cNvPr id="90" name="テキスト ボックス 89"/>
        <xdr:cNvSpPr txBox="1"/>
      </xdr:nvSpPr>
      <xdr:spPr>
        <a:xfrm>
          <a:off x="3733800" y="7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63500</xdr:rowOff>
    </xdr:from>
    <xdr:to>
      <xdr:col>4</xdr:col>
      <xdr:colOff>533400</xdr:colOff>
      <xdr:row>45</xdr:row>
      <xdr:rowOff>165100</xdr:rowOff>
    </xdr:to>
    <xdr:sp macro="" textlink="">
      <xdr:nvSpPr>
        <xdr:cNvPr id="91" name="円/楕円 90"/>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149877</xdr:rowOff>
    </xdr:from>
    <xdr:ext cx="762000" cy="259045"/>
    <xdr:sp macro="" textlink="">
      <xdr:nvSpPr>
        <xdr:cNvPr id="92" name="テキスト ボックス 91"/>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63500</xdr:rowOff>
    </xdr:from>
    <xdr:to>
      <xdr:col>3</xdr:col>
      <xdr:colOff>330200</xdr:colOff>
      <xdr:row>45</xdr:row>
      <xdr:rowOff>165100</xdr:rowOff>
    </xdr:to>
    <xdr:sp macro="" textlink="">
      <xdr:nvSpPr>
        <xdr:cNvPr id="93" name="円/楕円 92"/>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149877</xdr:rowOff>
    </xdr:from>
    <xdr:ext cx="762000" cy="259045"/>
    <xdr:sp macro="" textlink="">
      <xdr:nvSpPr>
        <xdr:cNvPr id="94" name="テキスト ボックス 93"/>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63500</xdr:rowOff>
    </xdr:from>
    <xdr:to>
      <xdr:col>2</xdr:col>
      <xdr:colOff>127000</xdr:colOff>
      <xdr:row>45</xdr:row>
      <xdr:rowOff>165100</xdr:rowOff>
    </xdr:to>
    <xdr:sp macro="" textlink="">
      <xdr:nvSpPr>
        <xdr:cNvPr id="95" name="円/楕円 94"/>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149877</xdr:rowOff>
    </xdr:from>
    <xdr:ext cx="762000" cy="259045"/>
    <xdr:sp macro="" textlink="">
      <xdr:nvSpPr>
        <xdr:cNvPr id="96" name="テキスト ボックス 95"/>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性質別経費毎に見ると、これまでの繰上償還の実施等により公債費については減少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（Ｈ２７：２７．３→Ｈ２８：２６．７）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、その他の経費</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普通交付税の合併算定替えの縮減</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や公共</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施設の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老朽化による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維持管理経費の増等に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より対前年度比２．５ポイントの増となった。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現状の財政運営では財政構造の硬直化は避けられない。</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公共施設管理運営の見直し等により経常経費の抑制に努める。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116659</xdr:rowOff>
    </xdr:from>
    <xdr:to>
      <xdr:col>7</xdr:col>
      <xdr:colOff>152400</xdr:colOff>
      <xdr:row>59</xdr:row>
      <xdr:rowOff>31387</xdr:rowOff>
    </xdr:to>
    <xdr:cxnSp macro="">
      <xdr:nvCxnSpPr>
        <xdr:cNvPr id="133" name="直線コネクタ 132"/>
        <xdr:cNvCxnSpPr/>
      </xdr:nvCxnSpPr>
      <xdr:spPr>
        <a:xfrm>
          <a:off x="4114800" y="1006075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116659</xdr:rowOff>
    </xdr:from>
    <xdr:to>
      <xdr:col>6</xdr:col>
      <xdr:colOff>0</xdr:colOff>
      <xdr:row>58</xdr:row>
      <xdr:rowOff>116659</xdr:rowOff>
    </xdr:to>
    <xdr:cxnSp macro="">
      <xdr:nvCxnSpPr>
        <xdr:cNvPr id="136" name="直線コネクタ 135"/>
        <xdr:cNvCxnSpPr/>
      </xdr:nvCxnSpPr>
      <xdr:spPr>
        <a:xfrm>
          <a:off x="3225800" y="100607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106317</xdr:rowOff>
    </xdr:from>
    <xdr:to>
      <xdr:col>4</xdr:col>
      <xdr:colOff>482600</xdr:colOff>
      <xdr:row>58</xdr:row>
      <xdr:rowOff>116659</xdr:rowOff>
    </xdr:to>
    <xdr:cxnSp macro="">
      <xdr:nvCxnSpPr>
        <xdr:cNvPr id="139" name="直線コネクタ 138"/>
        <xdr:cNvCxnSpPr/>
      </xdr:nvCxnSpPr>
      <xdr:spPr>
        <a:xfrm>
          <a:off x="2336800" y="1005041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106317</xdr:rowOff>
    </xdr:from>
    <xdr:to>
      <xdr:col>3</xdr:col>
      <xdr:colOff>279400</xdr:colOff>
      <xdr:row>58</xdr:row>
      <xdr:rowOff>137341</xdr:rowOff>
    </xdr:to>
    <xdr:cxnSp macro="">
      <xdr:nvCxnSpPr>
        <xdr:cNvPr id="142" name="直線コネクタ 141"/>
        <xdr:cNvCxnSpPr/>
      </xdr:nvCxnSpPr>
      <xdr:spPr>
        <a:xfrm flipV="1">
          <a:off x="1447800" y="1005041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58</xdr:row>
      <xdr:rowOff>152037</xdr:rowOff>
    </xdr:from>
    <xdr:to>
      <xdr:col>7</xdr:col>
      <xdr:colOff>203200</xdr:colOff>
      <xdr:row>59</xdr:row>
      <xdr:rowOff>82187</xdr:rowOff>
    </xdr:to>
    <xdr:sp macro="" textlink="">
      <xdr:nvSpPr>
        <xdr:cNvPr id="152" name="円/楕円 151"/>
        <xdr:cNvSpPr/>
      </xdr:nvSpPr>
      <xdr:spPr>
        <a:xfrm>
          <a:off x="49022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168564</xdr:rowOff>
    </xdr:from>
    <xdr:ext cx="762000" cy="259045"/>
    <xdr:sp macro="" textlink="">
      <xdr:nvSpPr>
        <xdr:cNvPr id="153" name="財政構造の弾力性該当値テキスト"/>
        <xdr:cNvSpPr txBox="1"/>
      </xdr:nvSpPr>
      <xdr:spPr>
        <a:xfrm>
          <a:off x="5041900" y="994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65859</xdr:rowOff>
    </xdr:from>
    <xdr:to>
      <xdr:col>6</xdr:col>
      <xdr:colOff>50800</xdr:colOff>
      <xdr:row>58</xdr:row>
      <xdr:rowOff>167459</xdr:rowOff>
    </xdr:to>
    <xdr:sp macro="" textlink="">
      <xdr:nvSpPr>
        <xdr:cNvPr id="154" name="円/楕円 153"/>
        <xdr:cNvSpPr/>
      </xdr:nvSpPr>
      <xdr:spPr>
        <a:xfrm>
          <a:off x="4064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6186</xdr:rowOff>
    </xdr:from>
    <xdr:ext cx="736600" cy="259045"/>
    <xdr:sp macro="" textlink="">
      <xdr:nvSpPr>
        <xdr:cNvPr id="155" name="テキスト ボックス 154"/>
        <xdr:cNvSpPr txBox="1"/>
      </xdr:nvSpPr>
      <xdr:spPr>
        <a:xfrm>
          <a:off x="3733800" y="9778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65859</xdr:rowOff>
    </xdr:from>
    <xdr:to>
      <xdr:col>4</xdr:col>
      <xdr:colOff>533400</xdr:colOff>
      <xdr:row>58</xdr:row>
      <xdr:rowOff>167459</xdr:rowOff>
    </xdr:to>
    <xdr:sp macro="" textlink="">
      <xdr:nvSpPr>
        <xdr:cNvPr id="156" name="円/楕円 155"/>
        <xdr:cNvSpPr/>
      </xdr:nvSpPr>
      <xdr:spPr>
        <a:xfrm>
          <a:off x="3175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6186</xdr:rowOff>
    </xdr:from>
    <xdr:ext cx="762000" cy="259045"/>
    <xdr:sp macro="" textlink="">
      <xdr:nvSpPr>
        <xdr:cNvPr id="157" name="テキスト ボックス 156"/>
        <xdr:cNvSpPr txBox="1"/>
      </xdr:nvSpPr>
      <xdr:spPr>
        <a:xfrm>
          <a:off x="2844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55517</xdr:rowOff>
    </xdr:from>
    <xdr:to>
      <xdr:col>3</xdr:col>
      <xdr:colOff>330200</xdr:colOff>
      <xdr:row>58</xdr:row>
      <xdr:rowOff>157117</xdr:rowOff>
    </xdr:to>
    <xdr:sp macro="" textlink="">
      <xdr:nvSpPr>
        <xdr:cNvPr id="158" name="円/楕円 157"/>
        <xdr:cNvSpPr/>
      </xdr:nvSpPr>
      <xdr:spPr>
        <a:xfrm>
          <a:off x="2286000" y="99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56</xdr:row>
      <xdr:rowOff>167294</xdr:rowOff>
    </xdr:from>
    <xdr:ext cx="762000" cy="259045"/>
    <xdr:sp macro="" textlink="">
      <xdr:nvSpPr>
        <xdr:cNvPr id="159" name="テキスト ボックス 158"/>
        <xdr:cNvSpPr txBox="1"/>
      </xdr:nvSpPr>
      <xdr:spPr>
        <a:xfrm>
          <a:off x="1955800" y="976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86541</xdr:rowOff>
    </xdr:from>
    <xdr:to>
      <xdr:col>2</xdr:col>
      <xdr:colOff>127000</xdr:colOff>
      <xdr:row>59</xdr:row>
      <xdr:rowOff>16691</xdr:rowOff>
    </xdr:to>
    <xdr:sp macro="" textlink="">
      <xdr:nvSpPr>
        <xdr:cNvPr id="160" name="円/楕円 159"/>
        <xdr:cNvSpPr/>
      </xdr:nvSpPr>
      <xdr:spPr>
        <a:xfrm>
          <a:off x="1397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26868</xdr:rowOff>
    </xdr:from>
    <xdr:ext cx="762000" cy="259045"/>
    <xdr:sp macro="" textlink="">
      <xdr:nvSpPr>
        <xdr:cNvPr id="161" name="テキスト ボックス 160"/>
        <xdr:cNvSpPr txBox="1"/>
      </xdr:nvSpPr>
      <xdr:spPr>
        <a:xfrm>
          <a:off x="1066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[282,834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険しい地勢で広範囲に集落が点在するため、市役所機能の分散や小規模な保育所、小・中学校の運営等、効率の悪い行政運営を余儀なくされている。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また、離島であるため、海岸漂着物対策に多額の経費を要したり、事業に係る経費が割高になり、他団体に比べ高額になっている。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平成２８年度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策定</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施設の統廃合</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事務の効率化等を進め、経費の抑制に努める。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89</xdr:row>
      <xdr:rowOff>12212</xdr:rowOff>
    </xdr:from>
    <xdr:to>
      <xdr:col>7</xdr:col>
      <xdr:colOff>152400</xdr:colOff>
      <xdr:row>89</xdr:row>
      <xdr:rowOff>44617</xdr:rowOff>
    </xdr:to>
    <xdr:cxnSp macro="">
      <xdr:nvCxnSpPr>
        <xdr:cNvPr id="196" name="直線コネクタ 195"/>
        <xdr:cNvCxnSpPr/>
      </xdr:nvCxnSpPr>
      <xdr:spPr>
        <a:xfrm flipV="1">
          <a:off x="4114800" y="15271262"/>
          <a:ext cx="838200" cy="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89</xdr:row>
      <xdr:rowOff>28676</xdr:rowOff>
    </xdr:from>
    <xdr:to>
      <xdr:col>6</xdr:col>
      <xdr:colOff>0</xdr:colOff>
      <xdr:row>89</xdr:row>
      <xdr:rowOff>44617</xdr:rowOff>
    </xdr:to>
    <xdr:cxnSp macro="">
      <xdr:nvCxnSpPr>
        <xdr:cNvPr id="199" name="直線コネクタ 198"/>
        <xdr:cNvCxnSpPr/>
      </xdr:nvCxnSpPr>
      <xdr:spPr>
        <a:xfrm>
          <a:off x="3225800" y="15287726"/>
          <a:ext cx="889000" cy="1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69286</xdr:rowOff>
    </xdr:from>
    <xdr:to>
      <xdr:col>4</xdr:col>
      <xdr:colOff>482600</xdr:colOff>
      <xdr:row>89</xdr:row>
      <xdr:rowOff>28676</xdr:rowOff>
    </xdr:to>
    <xdr:cxnSp macro="">
      <xdr:nvCxnSpPr>
        <xdr:cNvPr id="202" name="直線コネクタ 201"/>
        <xdr:cNvCxnSpPr/>
      </xdr:nvCxnSpPr>
      <xdr:spPr>
        <a:xfrm>
          <a:off x="2336800" y="15156886"/>
          <a:ext cx="889000" cy="13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82426</xdr:rowOff>
    </xdr:from>
    <xdr:to>
      <xdr:col>3</xdr:col>
      <xdr:colOff>279400</xdr:colOff>
      <xdr:row>88</xdr:row>
      <xdr:rowOff>69286</xdr:rowOff>
    </xdr:to>
    <xdr:cxnSp macro="">
      <xdr:nvCxnSpPr>
        <xdr:cNvPr id="205" name="直線コネクタ 204"/>
        <xdr:cNvCxnSpPr/>
      </xdr:nvCxnSpPr>
      <xdr:spPr>
        <a:xfrm>
          <a:off x="1447800" y="14998576"/>
          <a:ext cx="889000" cy="15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132862</xdr:rowOff>
    </xdr:from>
    <xdr:to>
      <xdr:col>7</xdr:col>
      <xdr:colOff>203200</xdr:colOff>
      <xdr:row>89</xdr:row>
      <xdr:rowOff>63012</xdr:rowOff>
    </xdr:to>
    <xdr:sp macro="" textlink="">
      <xdr:nvSpPr>
        <xdr:cNvPr id="215" name="円/楕円 214"/>
        <xdr:cNvSpPr/>
      </xdr:nvSpPr>
      <xdr:spPr>
        <a:xfrm>
          <a:off x="4902200" y="1522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28739</xdr:rowOff>
    </xdr:from>
    <xdr:ext cx="762000" cy="259045"/>
    <xdr:sp macro="" textlink="">
      <xdr:nvSpPr>
        <xdr:cNvPr id="216" name="人件費・物件費等の状況該当値テキスト"/>
        <xdr:cNvSpPr txBox="1"/>
      </xdr:nvSpPr>
      <xdr:spPr>
        <a:xfrm>
          <a:off x="5041900" y="1511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282,834</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165267</xdr:rowOff>
    </xdr:from>
    <xdr:to>
      <xdr:col>6</xdr:col>
      <xdr:colOff>50800</xdr:colOff>
      <xdr:row>89</xdr:row>
      <xdr:rowOff>95417</xdr:rowOff>
    </xdr:to>
    <xdr:sp macro="" textlink="">
      <xdr:nvSpPr>
        <xdr:cNvPr id="217" name="円/楕円 216"/>
        <xdr:cNvSpPr/>
      </xdr:nvSpPr>
      <xdr:spPr>
        <a:xfrm>
          <a:off x="4064000" y="152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80194</xdr:rowOff>
    </xdr:from>
    <xdr:ext cx="736600" cy="259045"/>
    <xdr:sp macro="" textlink="">
      <xdr:nvSpPr>
        <xdr:cNvPr id="218" name="テキスト ボックス 217"/>
        <xdr:cNvSpPr txBox="1"/>
      </xdr:nvSpPr>
      <xdr:spPr>
        <a:xfrm>
          <a:off x="3733800" y="15339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286,863</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149326</xdr:rowOff>
    </xdr:from>
    <xdr:to>
      <xdr:col>4</xdr:col>
      <xdr:colOff>533400</xdr:colOff>
      <xdr:row>89</xdr:row>
      <xdr:rowOff>79476</xdr:rowOff>
    </xdr:to>
    <xdr:sp macro="" textlink="">
      <xdr:nvSpPr>
        <xdr:cNvPr id="219" name="円/楕円 218"/>
        <xdr:cNvSpPr/>
      </xdr:nvSpPr>
      <xdr:spPr>
        <a:xfrm>
          <a:off x="3175000" y="1523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64253</xdr:rowOff>
    </xdr:from>
    <xdr:ext cx="762000" cy="259045"/>
    <xdr:sp macro="" textlink="">
      <xdr:nvSpPr>
        <xdr:cNvPr id="220" name="テキスト ボックス 219"/>
        <xdr:cNvSpPr txBox="1"/>
      </xdr:nvSpPr>
      <xdr:spPr>
        <a:xfrm>
          <a:off x="2844800" y="15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284,881</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18486</xdr:rowOff>
    </xdr:from>
    <xdr:to>
      <xdr:col>3</xdr:col>
      <xdr:colOff>330200</xdr:colOff>
      <xdr:row>88</xdr:row>
      <xdr:rowOff>120086</xdr:rowOff>
    </xdr:to>
    <xdr:sp macro="" textlink="">
      <xdr:nvSpPr>
        <xdr:cNvPr id="221" name="円/楕円 220"/>
        <xdr:cNvSpPr/>
      </xdr:nvSpPr>
      <xdr:spPr>
        <a:xfrm>
          <a:off x="2286000" y="1510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104863</xdr:rowOff>
    </xdr:from>
    <xdr:ext cx="762000" cy="259045"/>
    <xdr:sp macro="" textlink="">
      <xdr:nvSpPr>
        <xdr:cNvPr id="222" name="テキスト ボックス 221"/>
        <xdr:cNvSpPr txBox="1"/>
      </xdr:nvSpPr>
      <xdr:spPr>
        <a:xfrm>
          <a:off x="1955800" y="1519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268,614</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31626</xdr:rowOff>
    </xdr:from>
    <xdr:to>
      <xdr:col>2</xdr:col>
      <xdr:colOff>127000</xdr:colOff>
      <xdr:row>87</xdr:row>
      <xdr:rowOff>133226</xdr:rowOff>
    </xdr:to>
    <xdr:sp macro="" textlink="">
      <xdr:nvSpPr>
        <xdr:cNvPr id="223" name="円/楕円 222"/>
        <xdr:cNvSpPr/>
      </xdr:nvSpPr>
      <xdr:spPr>
        <a:xfrm>
          <a:off x="1397000" y="149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118003</xdr:rowOff>
    </xdr:from>
    <xdr:ext cx="762000" cy="259045"/>
    <xdr:sp macro="" textlink="">
      <xdr:nvSpPr>
        <xdr:cNvPr id="224" name="テキスト ボックス 223"/>
        <xdr:cNvSpPr txBox="1"/>
      </xdr:nvSpPr>
      <xdr:spPr>
        <a:xfrm>
          <a:off x="1066800" y="1503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248,932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類似団体平均と同様に推移しているが、若干平均値を上回っている。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今後は、年功的な給与体系から能力や成果を重視する給与体系への移行を図り、より一層の給与適正化に努める。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34713</xdr:rowOff>
    </xdr:from>
    <xdr:to>
      <xdr:col>24</xdr:col>
      <xdr:colOff>558800</xdr:colOff>
      <xdr:row>87</xdr:row>
      <xdr:rowOff>42757</xdr:rowOff>
    </xdr:to>
    <xdr:cxnSp macro="">
      <xdr:nvCxnSpPr>
        <xdr:cNvPr id="258" name="直線コネクタ 257"/>
        <xdr:cNvCxnSpPr/>
      </xdr:nvCxnSpPr>
      <xdr:spPr>
        <a:xfrm flipV="1">
          <a:off x="16179800" y="1495086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34713</xdr:rowOff>
    </xdr:from>
    <xdr:to>
      <xdr:col>23</xdr:col>
      <xdr:colOff>406400</xdr:colOff>
      <xdr:row>87</xdr:row>
      <xdr:rowOff>42757</xdr:rowOff>
    </xdr:to>
    <xdr:cxnSp macro="">
      <xdr:nvCxnSpPr>
        <xdr:cNvPr id="261" name="直線コネクタ 260"/>
        <xdr:cNvCxnSpPr/>
      </xdr:nvCxnSpPr>
      <xdr:spPr>
        <a:xfrm>
          <a:off x="15290800" y="149508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87</xdr:row>
      <xdr:rowOff>34713</xdr:rowOff>
    </xdr:to>
    <xdr:cxnSp macro="">
      <xdr:nvCxnSpPr>
        <xdr:cNvPr id="264" name="直線コネクタ 263"/>
        <xdr:cNvCxnSpPr/>
      </xdr:nvCxnSpPr>
      <xdr:spPr>
        <a:xfrm>
          <a:off x="14401800" y="1472565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90</xdr:row>
      <xdr:rowOff>75354</xdr:rowOff>
    </xdr:to>
    <xdr:cxnSp macro="">
      <xdr:nvCxnSpPr>
        <xdr:cNvPr id="267" name="直線コネクタ 266"/>
        <xdr:cNvCxnSpPr/>
      </xdr:nvCxnSpPr>
      <xdr:spPr>
        <a:xfrm flipV="1">
          <a:off x="13512800" y="14725650"/>
          <a:ext cx="889000" cy="78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155363</xdr:rowOff>
    </xdr:from>
    <xdr:to>
      <xdr:col>24</xdr:col>
      <xdr:colOff>609600</xdr:colOff>
      <xdr:row>87</xdr:row>
      <xdr:rowOff>85513</xdr:rowOff>
    </xdr:to>
    <xdr:sp macro="" textlink="">
      <xdr:nvSpPr>
        <xdr:cNvPr id="277" name="円/楕円 276"/>
        <xdr:cNvSpPr/>
      </xdr:nvSpPr>
      <xdr:spPr>
        <a:xfrm>
          <a:off x="169672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127440</xdr:rowOff>
    </xdr:from>
    <xdr:ext cx="762000" cy="259045"/>
    <xdr:sp macro="" textlink="">
      <xdr:nvSpPr>
        <xdr:cNvPr id="278" name="給与水準   （国との比較）該当値テキスト"/>
        <xdr:cNvSpPr txBox="1"/>
      </xdr:nvSpPr>
      <xdr:spPr>
        <a:xfrm>
          <a:off x="17106900" y="148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163407</xdr:rowOff>
    </xdr:from>
    <xdr:to>
      <xdr:col>23</xdr:col>
      <xdr:colOff>457200</xdr:colOff>
      <xdr:row>87</xdr:row>
      <xdr:rowOff>93557</xdr:rowOff>
    </xdr:to>
    <xdr:sp macro="" textlink="">
      <xdr:nvSpPr>
        <xdr:cNvPr id="279" name="円/楕円 278"/>
        <xdr:cNvSpPr/>
      </xdr:nvSpPr>
      <xdr:spPr>
        <a:xfrm>
          <a:off x="16129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78334</xdr:rowOff>
    </xdr:from>
    <xdr:ext cx="736600" cy="259045"/>
    <xdr:sp macro="" textlink="">
      <xdr:nvSpPr>
        <xdr:cNvPr id="280" name="テキスト ボックス 279"/>
        <xdr:cNvSpPr txBox="1"/>
      </xdr:nvSpPr>
      <xdr:spPr>
        <a:xfrm>
          <a:off x="15798800" y="14994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155363</xdr:rowOff>
    </xdr:from>
    <xdr:to>
      <xdr:col>22</xdr:col>
      <xdr:colOff>254000</xdr:colOff>
      <xdr:row>87</xdr:row>
      <xdr:rowOff>85513</xdr:rowOff>
    </xdr:to>
    <xdr:sp macro="" textlink="">
      <xdr:nvSpPr>
        <xdr:cNvPr id="281" name="円/楕円 280"/>
        <xdr:cNvSpPr/>
      </xdr:nvSpPr>
      <xdr:spPr>
        <a:xfrm>
          <a:off x="15240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70290</xdr:rowOff>
    </xdr:from>
    <xdr:ext cx="762000" cy="259045"/>
    <xdr:sp macro="" textlink="">
      <xdr:nvSpPr>
        <xdr:cNvPr id="282" name="テキスト ボックス 281"/>
        <xdr:cNvSpPr txBox="1"/>
      </xdr:nvSpPr>
      <xdr:spPr>
        <a:xfrm>
          <a:off x="14909800" y="1498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83" name="円/楕円 282"/>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41927</xdr:rowOff>
    </xdr:from>
    <xdr:ext cx="762000" cy="259045"/>
    <xdr:sp macro="" textlink="">
      <xdr:nvSpPr>
        <xdr:cNvPr id="284" name="テキスト ボックス 283"/>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24554</xdr:rowOff>
    </xdr:from>
    <xdr:to>
      <xdr:col>19</xdr:col>
      <xdr:colOff>533400</xdr:colOff>
      <xdr:row>90</xdr:row>
      <xdr:rowOff>126154</xdr:rowOff>
    </xdr:to>
    <xdr:sp macro="" textlink="">
      <xdr:nvSpPr>
        <xdr:cNvPr id="285" name="円/楕円 284"/>
        <xdr:cNvSpPr/>
      </xdr:nvSpPr>
      <xdr:spPr>
        <a:xfrm>
          <a:off x="13462000" y="154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110931</xdr:rowOff>
    </xdr:from>
    <xdr:ext cx="762000" cy="259045"/>
    <xdr:sp macro="" textlink="">
      <xdr:nvSpPr>
        <xdr:cNvPr id="286" name="テキスト ボックス 285"/>
        <xdr:cNvSpPr txBox="1"/>
      </xdr:nvSpPr>
      <xdr:spPr>
        <a:xfrm>
          <a:off x="13131800" y="1554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消防職員の増等による職員数の増（平成２８年４月１日現在５０７人→平成２９年４月１日現在５１３人）、</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により前年度に比べ増加している。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また、地理的要因等により類似団体平均と比較して大きく上回っている。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住民サービスを低下させないよう配慮しながら事務の効率化を図り、人員の削減に努める。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64165</xdr:rowOff>
    </xdr:from>
    <xdr:to>
      <xdr:col>24</xdr:col>
      <xdr:colOff>558800</xdr:colOff>
      <xdr:row>66</xdr:row>
      <xdr:rowOff>123916</xdr:rowOff>
    </xdr:to>
    <xdr:cxnSp macro="">
      <xdr:nvCxnSpPr>
        <xdr:cNvPr id="323" name="直線コネクタ 322"/>
        <xdr:cNvCxnSpPr/>
      </xdr:nvCxnSpPr>
      <xdr:spPr>
        <a:xfrm>
          <a:off x="16179800" y="11379865"/>
          <a:ext cx="8382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64165</xdr:rowOff>
    </xdr:from>
    <xdr:to>
      <xdr:col>23</xdr:col>
      <xdr:colOff>406400</xdr:colOff>
      <xdr:row>66</xdr:row>
      <xdr:rowOff>66463</xdr:rowOff>
    </xdr:to>
    <xdr:cxnSp macro="">
      <xdr:nvCxnSpPr>
        <xdr:cNvPr id="326" name="直線コネクタ 325"/>
        <xdr:cNvCxnSpPr/>
      </xdr:nvCxnSpPr>
      <xdr:spPr>
        <a:xfrm flipV="1">
          <a:off x="15290800" y="1137986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15905</xdr:rowOff>
    </xdr:from>
    <xdr:to>
      <xdr:col>22</xdr:col>
      <xdr:colOff>203200</xdr:colOff>
      <xdr:row>66</xdr:row>
      <xdr:rowOff>66463</xdr:rowOff>
    </xdr:to>
    <xdr:cxnSp macro="">
      <xdr:nvCxnSpPr>
        <xdr:cNvPr id="329" name="直線コネクタ 328"/>
        <xdr:cNvCxnSpPr/>
      </xdr:nvCxnSpPr>
      <xdr:spPr>
        <a:xfrm>
          <a:off x="14401800" y="11331605"/>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15905</xdr:rowOff>
    </xdr:from>
    <xdr:to>
      <xdr:col>21</xdr:col>
      <xdr:colOff>0</xdr:colOff>
      <xdr:row>66</xdr:row>
      <xdr:rowOff>69910</xdr:rowOff>
    </xdr:to>
    <xdr:cxnSp macro="">
      <xdr:nvCxnSpPr>
        <xdr:cNvPr id="332" name="直線コネクタ 331"/>
        <xdr:cNvCxnSpPr/>
      </xdr:nvCxnSpPr>
      <xdr:spPr>
        <a:xfrm flipV="1">
          <a:off x="13512800" y="11331605"/>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73116</xdr:rowOff>
    </xdr:from>
    <xdr:to>
      <xdr:col>24</xdr:col>
      <xdr:colOff>609600</xdr:colOff>
      <xdr:row>67</xdr:row>
      <xdr:rowOff>3266</xdr:rowOff>
    </xdr:to>
    <xdr:sp macro="" textlink="">
      <xdr:nvSpPr>
        <xdr:cNvPr id="342" name="円/楕円 341"/>
        <xdr:cNvSpPr/>
      </xdr:nvSpPr>
      <xdr:spPr>
        <a:xfrm>
          <a:off x="16967200" y="113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140443</xdr:rowOff>
    </xdr:from>
    <xdr:ext cx="762000" cy="259045"/>
    <xdr:sp macro="" textlink="">
      <xdr:nvSpPr>
        <xdr:cNvPr id="343" name="定員管理の状況該当値テキスト"/>
        <xdr:cNvSpPr txBox="1"/>
      </xdr:nvSpPr>
      <xdr:spPr>
        <a:xfrm>
          <a:off x="17106900" y="1128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13365</xdr:rowOff>
    </xdr:from>
    <xdr:to>
      <xdr:col>23</xdr:col>
      <xdr:colOff>457200</xdr:colOff>
      <xdr:row>66</xdr:row>
      <xdr:rowOff>114965</xdr:rowOff>
    </xdr:to>
    <xdr:sp macro="" textlink="">
      <xdr:nvSpPr>
        <xdr:cNvPr id="344" name="円/楕円 343"/>
        <xdr:cNvSpPr/>
      </xdr:nvSpPr>
      <xdr:spPr>
        <a:xfrm>
          <a:off x="16129000" y="113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99742</xdr:rowOff>
    </xdr:from>
    <xdr:ext cx="736600" cy="259045"/>
    <xdr:sp macro="" textlink="">
      <xdr:nvSpPr>
        <xdr:cNvPr id="345" name="テキスト ボックス 344"/>
        <xdr:cNvSpPr txBox="1"/>
      </xdr:nvSpPr>
      <xdr:spPr>
        <a:xfrm>
          <a:off x="15798800" y="1141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15663</xdr:rowOff>
    </xdr:from>
    <xdr:to>
      <xdr:col>22</xdr:col>
      <xdr:colOff>254000</xdr:colOff>
      <xdr:row>66</xdr:row>
      <xdr:rowOff>117263</xdr:rowOff>
    </xdr:to>
    <xdr:sp macro="" textlink="">
      <xdr:nvSpPr>
        <xdr:cNvPr id="346" name="円/楕円 345"/>
        <xdr:cNvSpPr/>
      </xdr:nvSpPr>
      <xdr:spPr>
        <a:xfrm>
          <a:off x="15240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102040</xdr:rowOff>
    </xdr:from>
    <xdr:ext cx="762000" cy="259045"/>
    <xdr:sp macro="" textlink="">
      <xdr:nvSpPr>
        <xdr:cNvPr id="347" name="テキスト ボックス 346"/>
        <xdr:cNvSpPr txBox="1"/>
      </xdr:nvSpPr>
      <xdr:spPr>
        <a:xfrm>
          <a:off x="14909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136555</xdr:rowOff>
    </xdr:from>
    <xdr:to>
      <xdr:col>21</xdr:col>
      <xdr:colOff>50800</xdr:colOff>
      <xdr:row>66</xdr:row>
      <xdr:rowOff>66705</xdr:rowOff>
    </xdr:to>
    <xdr:sp macro="" textlink="">
      <xdr:nvSpPr>
        <xdr:cNvPr id="348" name="円/楕円 347"/>
        <xdr:cNvSpPr/>
      </xdr:nvSpPr>
      <xdr:spPr>
        <a:xfrm>
          <a:off x="14351000" y="1128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51482</xdr:rowOff>
    </xdr:from>
    <xdr:ext cx="762000" cy="259045"/>
    <xdr:sp macro="" textlink="">
      <xdr:nvSpPr>
        <xdr:cNvPr id="349" name="テキスト ボックス 348"/>
        <xdr:cNvSpPr txBox="1"/>
      </xdr:nvSpPr>
      <xdr:spPr>
        <a:xfrm>
          <a:off x="14020800" y="1136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15.17</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19110</xdr:rowOff>
    </xdr:from>
    <xdr:to>
      <xdr:col>19</xdr:col>
      <xdr:colOff>533400</xdr:colOff>
      <xdr:row>66</xdr:row>
      <xdr:rowOff>120710</xdr:rowOff>
    </xdr:to>
    <xdr:sp macro="" textlink="">
      <xdr:nvSpPr>
        <xdr:cNvPr id="350" name="円/楕円 349"/>
        <xdr:cNvSpPr/>
      </xdr:nvSpPr>
      <xdr:spPr>
        <a:xfrm>
          <a:off x="13462000" y="113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105487</xdr:rowOff>
    </xdr:from>
    <xdr:ext cx="762000" cy="259045"/>
    <xdr:sp macro="" textlink="">
      <xdr:nvSpPr>
        <xdr:cNvPr id="351" name="テキスト ボックス 350"/>
        <xdr:cNvSpPr txBox="1"/>
      </xdr:nvSpPr>
      <xdr:spPr>
        <a:xfrm>
          <a:off x="13131800" y="1142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交付税措置率の低い残債を中心に毎年度繰上償還を実施してきたため、合併直後に比べ大幅に改善しているが、合併算定替えの縮減等による普通交付税の減</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に伴い比率の上昇が予想される。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20003</xdr:rowOff>
    </xdr:from>
    <xdr:to>
      <xdr:col>24</xdr:col>
      <xdr:colOff>558800</xdr:colOff>
      <xdr:row>37</xdr:row>
      <xdr:rowOff>34078</xdr:rowOff>
    </xdr:to>
    <xdr:cxnSp macro="">
      <xdr:nvCxnSpPr>
        <xdr:cNvPr id="385" name="直線コネクタ 384"/>
        <xdr:cNvCxnSpPr/>
      </xdr:nvCxnSpPr>
      <xdr:spPr>
        <a:xfrm flipV="1">
          <a:off x="16179800" y="6363653"/>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6"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34078</xdr:rowOff>
    </xdr:from>
    <xdr:to>
      <xdr:col>23</xdr:col>
      <xdr:colOff>406400</xdr:colOff>
      <xdr:row>37</xdr:row>
      <xdr:rowOff>46143</xdr:rowOff>
    </xdr:to>
    <xdr:cxnSp macro="">
      <xdr:nvCxnSpPr>
        <xdr:cNvPr id="388" name="直線コネクタ 387"/>
        <xdr:cNvCxnSpPr/>
      </xdr:nvCxnSpPr>
      <xdr:spPr>
        <a:xfrm flipV="1">
          <a:off x="15290800" y="63777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46143</xdr:rowOff>
    </xdr:from>
    <xdr:to>
      <xdr:col>22</xdr:col>
      <xdr:colOff>203200</xdr:colOff>
      <xdr:row>37</xdr:row>
      <xdr:rowOff>58208</xdr:rowOff>
    </xdr:to>
    <xdr:cxnSp macro="">
      <xdr:nvCxnSpPr>
        <xdr:cNvPr id="391" name="直線コネクタ 390"/>
        <xdr:cNvCxnSpPr/>
      </xdr:nvCxnSpPr>
      <xdr:spPr>
        <a:xfrm flipV="1">
          <a:off x="14401800" y="638979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58208</xdr:rowOff>
    </xdr:from>
    <xdr:to>
      <xdr:col>21</xdr:col>
      <xdr:colOff>0</xdr:colOff>
      <xdr:row>37</xdr:row>
      <xdr:rowOff>66252</xdr:rowOff>
    </xdr:to>
    <xdr:cxnSp macro="">
      <xdr:nvCxnSpPr>
        <xdr:cNvPr id="394" name="直線コネクタ 393"/>
        <xdr:cNvCxnSpPr/>
      </xdr:nvCxnSpPr>
      <xdr:spPr>
        <a:xfrm flipV="1">
          <a:off x="13512800" y="640185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140653</xdr:rowOff>
    </xdr:from>
    <xdr:to>
      <xdr:col>24</xdr:col>
      <xdr:colOff>609600</xdr:colOff>
      <xdr:row>37</xdr:row>
      <xdr:rowOff>70803</xdr:rowOff>
    </xdr:to>
    <xdr:sp macro="" textlink="">
      <xdr:nvSpPr>
        <xdr:cNvPr id="404" name="円/楕円 403"/>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157180</xdr:rowOff>
    </xdr:from>
    <xdr:ext cx="762000" cy="259045"/>
    <xdr:sp macro="" textlink="">
      <xdr:nvSpPr>
        <xdr:cNvPr id="405" name="公債費負担の状況該当値テキスト"/>
        <xdr:cNvSpPr txBox="1"/>
      </xdr:nvSpPr>
      <xdr:spPr>
        <a:xfrm>
          <a:off x="17106900" y="615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154728</xdr:rowOff>
    </xdr:from>
    <xdr:to>
      <xdr:col>23</xdr:col>
      <xdr:colOff>457200</xdr:colOff>
      <xdr:row>37</xdr:row>
      <xdr:rowOff>84878</xdr:rowOff>
    </xdr:to>
    <xdr:sp macro="" textlink="">
      <xdr:nvSpPr>
        <xdr:cNvPr id="406" name="円/楕円 405"/>
        <xdr:cNvSpPr/>
      </xdr:nvSpPr>
      <xdr:spPr>
        <a:xfrm>
          <a:off x="16129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95055</xdr:rowOff>
    </xdr:from>
    <xdr:ext cx="736600" cy="259045"/>
    <xdr:sp macro="" textlink="">
      <xdr:nvSpPr>
        <xdr:cNvPr id="407" name="テキスト ボックス 406"/>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166793</xdr:rowOff>
    </xdr:from>
    <xdr:to>
      <xdr:col>22</xdr:col>
      <xdr:colOff>254000</xdr:colOff>
      <xdr:row>37</xdr:row>
      <xdr:rowOff>96943</xdr:rowOff>
    </xdr:to>
    <xdr:sp macro="" textlink="">
      <xdr:nvSpPr>
        <xdr:cNvPr id="408" name="円/楕円 407"/>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107120</xdr:rowOff>
    </xdr:from>
    <xdr:ext cx="762000" cy="259045"/>
    <xdr:sp macro="" textlink="">
      <xdr:nvSpPr>
        <xdr:cNvPr id="409" name="テキスト ボックス 408"/>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7408</xdr:rowOff>
    </xdr:from>
    <xdr:to>
      <xdr:col>21</xdr:col>
      <xdr:colOff>50800</xdr:colOff>
      <xdr:row>37</xdr:row>
      <xdr:rowOff>109008</xdr:rowOff>
    </xdr:to>
    <xdr:sp macro="" textlink="">
      <xdr:nvSpPr>
        <xdr:cNvPr id="410" name="円/楕円 409"/>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119185</xdr:rowOff>
    </xdr:from>
    <xdr:ext cx="762000" cy="259045"/>
    <xdr:sp macro="" textlink="">
      <xdr:nvSpPr>
        <xdr:cNvPr id="411" name="テキスト ボックス 410"/>
        <xdr:cNvSpPr txBox="1"/>
      </xdr:nvSpPr>
      <xdr:spPr>
        <a:xfrm>
          <a:off x="14020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15452</xdr:rowOff>
    </xdr:from>
    <xdr:to>
      <xdr:col>19</xdr:col>
      <xdr:colOff>533400</xdr:colOff>
      <xdr:row>37</xdr:row>
      <xdr:rowOff>117052</xdr:rowOff>
    </xdr:to>
    <xdr:sp macro="" textlink="">
      <xdr:nvSpPr>
        <xdr:cNvPr id="412" name="円/楕円 411"/>
        <xdr:cNvSpPr/>
      </xdr:nvSpPr>
      <xdr:spPr>
        <a:xfrm>
          <a:off x="13462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127229</xdr:rowOff>
    </xdr:from>
    <xdr:ext cx="762000" cy="259045"/>
    <xdr:sp macro="" textlink="">
      <xdr:nvSpPr>
        <xdr:cNvPr id="413" name="テキスト ボックス 412"/>
        <xdr:cNvSpPr txBox="1"/>
      </xdr:nvSpPr>
      <xdr:spPr>
        <a:xfrm>
          <a:off x="13131800" y="612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繰上償還の実施</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や交付税措置率の高い地方債</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活用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により年々改善されて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きた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が、今後は、合併特例債の終了や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博物館建設、</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厳原国内ターミナル建設等</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大型事業</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実施による交付税算入率の低い地方債発行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の増や基金取り崩しの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普通</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交付税の減額による標準財政規模の大幅な減が見込まれるため、比率の上昇が予想される。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積極的な繰上償還による地方債残高増額の抑制や職員数の削減による退職手当負担金の減額を図り、比率上昇の抑制に努める。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83617</xdr:rowOff>
    </xdr:from>
    <xdr:to>
      <xdr:col>24</xdr:col>
      <xdr:colOff>558800</xdr:colOff>
      <xdr:row>14</xdr:row>
      <xdr:rowOff>84823</xdr:rowOff>
    </xdr:to>
    <xdr:cxnSp macro="">
      <xdr:nvCxnSpPr>
        <xdr:cNvPr id="445" name="直線コネクタ 444"/>
        <xdr:cNvCxnSpPr/>
      </xdr:nvCxnSpPr>
      <xdr:spPr>
        <a:xfrm flipV="1">
          <a:off x="16179800" y="2483917"/>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84823</xdr:rowOff>
    </xdr:from>
    <xdr:to>
      <xdr:col>23</xdr:col>
      <xdr:colOff>406400</xdr:colOff>
      <xdr:row>14</xdr:row>
      <xdr:rowOff>104851</xdr:rowOff>
    </xdr:to>
    <xdr:cxnSp macro="">
      <xdr:nvCxnSpPr>
        <xdr:cNvPr id="448" name="直線コネクタ 447"/>
        <xdr:cNvCxnSpPr/>
      </xdr:nvCxnSpPr>
      <xdr:spPr>
        <a:xfrm flipV="1">
          <a:off x="15290800" y="2485123"/>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50" name="テキスト ボックス 449"/>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104851</xdr:rowOff>
    </xdr:from>
    <xdr:to>
      <xdr:col>22</xdr:col>
      <xdr:colOff>203200</xdr:colOff>
      <xdr:row>14</xdr:row>
      <xdr:rowOff>117399</xdr:rowOff>
    </xdr:to>
    <xdr:cxnSp macro="">
      <xdr:nvCxnSpPr>
        <xdr:cNvPr id="451" name="直線コネクタ 450"/>
        <xdr:cNvCxnSpPr/>
      </xdr:nvCxnSpPr>
      <xdr:spPr>
        <a:xfrm flipV="1">
          <a:off x="14401800" y="2505151"/>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3" name="テキスト ボックス 452"/>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117399</xdr:rowOff>
    </xdr:from>
    <xdr:to>
      <xdr:col>21</xdr:col>
      <xdr:colOff>0</xdr:colOff>
      <xdr:row>14</xdr:row>
      <xdr:rowOff>157455</xdr:rowOff>
    </xdr:to>
    <xdr:cxnSp macro="">
      <xdr:nvCxnSpPr>
        <xdr:cNvPr id="454" name="直線コネクタ 453"/>
        <xdr:cNvCxnSpPr/>
      </xdr:nvCxnSpPr>
      <xdr:spPr>
        <a:xfrm flipV="1">
          <a:off x="13512800" y="2517699"/>
          <a:ext cx="889000" cy="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6" name="テキスト ボックス 455"/>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8" name="テキスト ボックス 457"/>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32817</xdr:rowOff>
    </xdr:from>
    <xdr:to>
      <xdr:col>24</xdr:col>
      <xdr:colOff>609600</xdr:colOff>
      <xdr:row>14</xdr:row>
      <xdr:rowOff>134417</xdr:rowOff>
    </xdr:to>
    <xdr:sp macro="" textlink="">
      <xdr:nvSpPr>
        <xdr:cNvPr id="464" name="円/楕円 463"/>
        <xdr:cNvSpPr/>
      </xdr:nvSpPr>
      <xdr:spPr>
        <a:xfrm>
          <a:off x="16967200" y="24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125544</xdr:rowOff>
    </xdr:from>
    <xdr:ext cx="762000" cy="259045"/>
    <xdr:sp macro="" textlink="">
      <xdr:nvSpPr>
        <xdr:cNvPr id="465" name="将来負担の状況該当値テキスト"/>
        <xdr:cNvSpPr txBox="1"/>
      </xdr:nvSpPr>
      <xdr:spPr>
        <a:xfrm>
          <a:off x="17106900" y="235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34023</xdr:rowOff>
    </xdr:from>
    <xdr:to>
      <xdr:col>23</xdr:col>
      <xdr:colOff>457200</xdr:colOff>
      <xdr:row>14</xdr:row>
      <xdr:rowOff>135623</xdr:rowOff>
    </xdr:to>
    <xdr:sp macro="" textlink="">
      <xdr:nvSpPr>
        <xdr:cNvPr id="466" name="円/楕円 465"/>
        <xdr:cNvSpPr/>
      </xdr:nvSpPr>
      <xdr:spPr>
        <a:xfrm>
          <a:off x="16129000" y="24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145800</xdr:rowOff>
    </xdr:from>
    <xdr:ext cx="736600" cy="259045"/>
    <xdr:sp macro="" textlink="">
      <xdr:nvSpPr>
        <xdr:cNvPr id="467" name="テキスト ボックス 466"/>
        <xdr:cNvSpPr txBox="1"/>
      </xdr:nvSpPr>
      <xdr:spPr>
        <a:xfrm>
          <a:off x="15798800" y="2203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54051</xdr:rowOff>
    </xdr:from>
    <xdr:to>
      <xdr:col>22</xdr:col>
      <xdr:colOff>254000</xdr:colOff>
      <xdr:row>14</xdr:row>
      <xdr:rowOff>155651</xdr:rowOff>
    </xdr:to>
    <xdr:sp macro="" textlink="">
      <xdr:nvSpPr>
        <xdr:cNvPr id="468" name="円/楕円 467"/>
        <xdr:cNvSpPr/>
      </xdr:nvSpPr>
      <xdr:spPr>
        <a:xfrm>
          <a:off x="15240000" y="24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165828</xdr:rowOff>
    </xdr:from>
    <xdr:ext cx="762000" cy="259045"/>
    <xdr:sp macro="" textlink="">
      <xdr:nvSpPr>
        <xdr:cNvPr id="469" name="テキスト ボックス 468"/>
        <xdr:cNvSpPr txBox="1"/>
      </xdr:nvSpPr>
      <xdr:spPr>
        <a:xfrm>
          <a:off x="14909800" y="2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66599</xdr:rowOff>
    </xdr:from>
    <xdr:to>
      <xdr:col>21</xdr:col>
      <xdr:colOff>50800</xdr:colOff>
      <xdr:row>14</xdr:row>
      <xdr:rowOff>168199</xdr:rowOff>
    </xdr:to>
    <xdr:sp macro="" textlink="">
      <xdr:nvSpPr>
        <xdr:cNvPr id="470" name="円/楕円 469"/>
        <xdr:cNvSpPr/>
      </xdr:nvSpPr>
      <xdr:spPr>
        <a:xfrm>
          <a:off x="14351000" y="24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6926</xdr:rowOff>
    </xdr:from>
    <xdr:ext cx="762000" cy="259045"/>
    <xdr:sp macro="" textlink="">
      <xdr:nvSpPr>
        <xdr:cNvPr id="471" name="テキスト ボックス 470"/>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106655</xdr:rowOff>
    </xdr:from>
    <xdr:to>
      <xdr:col>19</xdr:col>
      <xdr:colOff>533400</xdr:colOff>
      <xdr:row>15</xdr:row>
      <xdr:rowOff>36805</xdr:rowOff>
    </xdr:to>
    <xdr:sp macro="" textlink="">
      <xdr:nvSpPr>
        <xdr:cNvPr id="472" name="円/楕円 471"/>
        <xdr:cNvSpPr/>
      </xdr:nvSpPr>
      <xdr:spPr>
        <a:xfrm>
          <a:off x="13462000" y="25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46982</xdr:rowOff>
    </xdr:from>
    <xdr:ext cx="762000" cy="259045"/>
    <xdr:sp macro="" textlink="">
      <xdr:nvSpPr>
        <xdr:cNvPr id="473" name="テキスト ボックス 472"/>
        <xdr:cNvSpPr txBox="1"/>
      </xdr:nvSpPr>
      <xdr:spPr>
        <a:xfrm>
          <a:off x="13131800" y="227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31,853
31,661
708.65
31,503,202
30,456,931
264,725
18,173,078
44,628,875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13.6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人件費の経常収支比率は類似団体と同程度の比率で推移しているが、人口千人当たりの職員数は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類似団体平均９．</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９６</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人に対し本市１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６．１１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上回っている。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計画的な職員数の削減による人件費の抑制を図る。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96520</xdr:rowOff>
    </xdr:from>
    <xdr:to>
      <xdr:col>7</xdr:col>
      <xdr:colOff>15875</xdr:colOff>
      <xdr:row>36</xdr:row>
      <xdr:rowOff>149860</xdr:rowOff>
    </xdr:to>
    <xdr:cxnSp macro="">
      <xdr:nvCxnSpPr>
        <xdr:cNvPr id="66" name="直線コネクタ 65"/>
        <xdr:cNvCxnSpPr/>
      </xdr:nvCxnSpPr>
      <xdr:spPr>
        <a:xfrm>
          <a:off x="3987800" y="6268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36</xdr:row>
      <xdr:rowOff>96520</xdr:rowOff>
    </xdr:to>
    <xdr:cxnSp macro="">
      <xdr:nvCxnSpPr>
        <xdr:cNvPr id="69" name="直線コネクタ 68"/>
        <xdr:cNvCxnSpPr/>
      </xdr:nvCxnSpPr>
      <xdr:spPr>
        <a:xfrm>
          <a:off x="3098800" y="626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37</xdr:row>
      <xdr:rowOff>1270</xdr:rowOff>
    </xdr:to>
    <xdr:cxnSp macro="">
      <xdr:nvCxnSpPr>
        <xdr:cNvPr id="72" name="直線コネクタ 71"/>
        <xdr:cNvCxnSpPr/>
      </xdr:nvCxnSpPr>
      <xdr:spPr>
        <a:xfrm flipV="1">
          <a:off x="2209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xdr:rowOff>
    </xdr:from>
    <xdr:to>
      <xdr:col>3</xdr:col>
      <xdr:colOff>142875</xdr:colOff>
      <xdr:row>37</xdr:row>
      <xdr:rowOff>16510</xdr:rowOff>
    </xdr:to>
    <xdr:cxnSp macro="">
      <xdr:nvCxnSpPr>
        <xdr:cNvPr id="75" name="直線コネクタ 74"/>
        <xdr:cNvCxnSpPr/>
      </xdr:nvCxnSpPr>
      <xdr:spPr>
        <a:xfrm flipV="1">
          <a:off x="1320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115587</xdr:rowOff>
    </xdr:from>
    <xdr:ext cx="762000" cy="259045"/>
    <xdr:sp macro="" textlink="">
      <xdr:nvSpPr>
        <xdr:cNvPr id="86"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45720</xdr:rowOff>
    </xdr:from>
    <xdr:to>
      <xdr:col>5</xdr:col>
      <xdr:colOff>600075</xdr:colOff>
      <xdr:row>36</xdr:row>
      <xdr:rowOff>147320</xdr:rowOff>
    </xdr:to>
    <xdr:sp macro="" textlink="">
      <xdr:nvSpPr>
        <xdr:cNvPr id="87" name="円/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38100</xdr:rowOff>
    </xdr:from>
    <xdr:to>
      <xdr:col>4</xdr:col>
      <xdr:colOff>396875</xdr:colOff>
      <xdr:row>36</xdr:row>
      <xdr:rowOff>139700</xdr:rowOff>
    </xdr:to>
    <xdr:sp macro="" textlink="">
      <xdr:nvSpPr>
        <xdr:cNvPr id="89" name="円/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91" name="円/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77487</xdr:rowOff>
    </xdr:from>
    <xdr:ext cx="762000" cy="259045"/>
    <xdr:sp macro="" textlink="">
      <xdr:nvSpPr>
        <xdr:cNvPr id="94" name="テキスト ボックス 93"/>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合併以降、物件費の削減にも努めてきたが、旅費、燃料費、ごみ収集に係る委託料、スクールバス運行委託料等、地理的要因により行政運営に係る物件費は、他の団体に比べどうしても割高となる。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普通交付税の減額等により経常一般財源が減少する中で、これまでと同様の行政運営では財政の硬直化は避けられない。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平成２８年度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策定</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施設の統廃合等を計画的に進め、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167821</xdr:rowOff>
    </xdr:to>
    <xdr:cxnSp macro="">
      <xdr:nvCxnSpPr>
        <xdr:cNvPr id="129" name="直線コネクタ 128"/>
        <xdr:cNvCxnSpPr/>
      </xdr:nvCxnSpPr>
      <xdr:spPr>
        <a:xfrm>
          <a:off x="15671800" y="29845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37193</xdr:rowOff>
    </xdr:from>
    <xdr:to>
      <xdr:col>22</xdr:col>
      <xdr:colOff>565150</xdr:colOff>
      <xdr:row>17</xdr:row>
      <xdr:rowOff>69850</xdr:rowOff>
    </xdr:to>
    <xdr:cxnSp macro="">
      <xdr:nvCxnSpPr>
        <xdr:cNvPr id="132" name="直線コネクタ 131"/>
        <xdr:cNvCxnSpPr/>
      </xdr:nvCxnSpPr>
      <xdr:spPr>
        <a:xfrm>
          <a:off x="14782800" y="295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129721</xdr:rowOff>
    </xdr:from>
    <xdr:to>
      <xdr:col>21</xdr:col>
      <xdr:colOff>361950</xdr:colOff>
      <xdr:row>17</xdr:row>
      <xdr:rowOff>37193</xdr:rowOff>
    </xdr:to>
    <xdr:cxnSp macro="">
      <xdr:nvCxnSpPr>
        <xdr:cNvPr id="135" name="直線コネクタ 134"/>
        <xdr:cNvCxnSpPr/>
      </xdr:nvCxnSpPr>
      <xdr:spPr>
        <a:xfrm>
          <a:off x="13893800" y="2701471"/>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97064</xdr:rowOff>
    </xdr:from>
    <xdr:to>
      <xdr:col>20</xdr:col>
      <xdr:colOff>158750</xdr:colOff>
      <xdr:row>15</xdr:row>
      <xdr:rowOff>129721</xdr:rowOff>
    </xdr:to>
    <xdr:cxnSp macro="">
      <xdr:nvCxnSpPr>
        <xdr:cNvPr id="138" name="直線コネクタ 137"/>
        <xdr:cNvCxnSpPr/>
      </xdr:nvCxnSpPr>
      <xdr:spPr>
        <a:xfrm>
          <a:off x="13004800" y="2668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117021</xdr:rowOff>
    </xdr:from>
    <xdr:to>
      <xdr:col>24</xdr:col>
      <xdr:colOff>82550</xdr:colOff>
      <xdr:row>18</xdr:row>
      <xdr:rowOff>47171</xdr:rowOff>
    </xdr:to>
    <xdr:sp macro="" textlink="">
      <xdr:nvSpPr>
        <xdr:cNvPr id="148" name="円/楕円 147"/>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89098</xdr:rowOff>
    </xdr:from>
    <xdr:ext cx="762000" cy="259045"/>
    <xdr:sp macro="" textlink="">
      <xdr:nvSpPr>
        <xdr:cNvPr id="149"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50" name="円/楕円 149"/>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105427</xdr:rowOff>
    </xdr:from>
    <xdr:ext cx="736600" cy="259045"/>
    <xdr:sp macro="" textlink="">
      <xdr:nvSpPr>
        <xdr:cNvPr id="151" name="テキスト ボックス 150"/>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157843</xdr:rowOff>
    </xdr:from>
    <xdr:to>
      <xdr:col>21</xdr:col>
      <xdr:colOff>412750</xdr:colOff>
      <xdr:row>17</xdr:row>
      <xdr:rowOff>87993</xdr:rowOff>
    </xdr:to>
    <xdr:sp macro="" textlink="">
      <xdr:nvSpPr>
        <xdr:cNvPr id="152" name="円/楕円 151"/>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72770</xdr:rowOff>
    </xdr:from>
    <xdr:ext cx="762000" cy="259045"/>
    <xdr:sp macro="" textlink="">
      <xdr:nvSpPr>
        <xdr:cNvPr id="153" name="テキスト ボックス 152"/>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78921</xdr:rowOff>
    </xdr:from>
    <xdr:to>
      <xdr:col>20</xdr:col>
      <xdr:colOff>209550</xdr:colOff>
      <xdr:row>16</xdr:row>
      <xdr:rowOff>9071</xdr:rowOff>
    </xdr:to>
    <xdr:sp macro="" textlink="">
      <xdr:nvSpPr>
        <xdr:cNvPr id="154" name="円/楕円 153"/>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19248</xdr:rowOff>
    </xdr:from>
    <xdr:ext cx="762000" cy="259045"/>
    <xdr:sp macro="" textlink="">
      <xdr:nvSpPr>
        <xdr:cNvPr id="155" name="テキスト ボックス 154"/>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46264</xdr:rowOff>
    </xdr:from>
    <xdr:to>
      <xdr:col>19</xdr:col>
      <xdr:colOff>6350</xdr:colOff>
      <xdr:row>15</xdr:row>
      <xdr:rowOff>147864</xdr:rowOff>
    </xdr:to>
    <xdr:sp macro="" textlink="">
      <xdr:nvSpPr>
        <xdr:cNvPr id="156" name="円/楕円 155"/>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158041</xdr:rowOff>
    </xdr:from>
    <xdr:ext cx="762000" cy="259045"/>
    <xdr:sp macro="" textlink="">
      <xdr:nvSpPr>
        <xdr:cNvPr id="157" name="テキスト ボックス 156"/>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扶助費の経常収支比率は類似団体平均を下回っているが、生活保護費の人口１人当たりの決算額が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１８，４４７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円、本市</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４２，６５３</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円と類似団体平均額の約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２．３</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倍となっている。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生活保護費削減のためにも、</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雇用機会拡充</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支援等</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雇用の場の拡大につながる事業を推進し、地域経済の活性化を図る。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137885</xdr:rowOff>
    </xdr:from>
    <xdr:to>
      <xdr:col>7</xdr:col>
      <xdr:colOff>15875</xdr:colOff>
      <xdr:row>54</xdr:row>
      <xdr:rowOff>159657</xdr:rowOff>
    </xdr:to>
    <xdr:cxnSp macro="">
      <xdr:nvCxnSpPr>
        <xdr:cNvPr id="192" name="直線コネクタ 191"/>
        <xdr:cNvCxnSpPr/>
      </xdr:nvCxnSpPr>
      <xdr:spPr>
        <a:xfrm>
          <a:off x="3987800" y="9396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83457</xdr:rowOff>
    </xdr:from>
    <xdr:to>
      <xdr:col>5</xdr:col>
      <xdr:colOff>549275</xdr:colOff>
      <xdr:row>54</xdr:row>
      <xdr:rowOff>137885</xdr:rowOff>
    </xdr:to>
    <xdr:cxnSp macro="">
      <xdr:nvCxnSpPr>
        <xdr:cNvPr id="195" name="直線コネクタ 194"/>
        <xdr:cNvCxnSpPr/>
      </xdr:nvCxnSpPr>
      <xdr:spPr>
        <a:xfrm>
          <a:off x="3098800" y="9341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83457</xdr:rowOff>
    </xdr:from>
    <xdr:to>
      <xdr:col>4</xdr:col>
      <xdr:colOff>346075</xdr:colOff>
      <xdr:row>54</xdr:row>
      <xdr:rowOff>83457</xdr:rowOff>
    </xdr:to>
    <xdr:cxnSp macro="">
      <xdr:nvCxnSpPr>
        <xdr:cNvPr id="198" name="直線コネクタ 197"/>
        <xdr:cNvCxnSpPr/>
      </xdr:nvCxnSpPr>
      <xdr:spPr>
        <a:xfrm>
          <a:off x="2209800" y="9341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72572</xdr:rowOff>
    </xdr:from>
    <xdr:to>
      <xdr:col>3</xdr:col>
      <xdr:colOff>142875</xdr:colOff>
      <xdr:row>54</xdr:row>
      <xdr:rowOff>83457</xdr:rowOff>
    </xdr:to>
    <xdr:cxnSp macro="">
      <xdr:nvCxnSpPr>
        <xdr:cNvPr id="201" name="直線コネクタ 200"/>
        <xdr:cNvCxnSpPr/>
      </xdr:nvCxnSpPr>
      <xdr:spPr>
        <a:xfrm>
          <a:off x="1320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108857</xdr:rowOff>
    </xdr:from>
    <xdr:to>
      <xdr:col>7</xdr:col>
      <xdr:colOff>66675</xdr:colOff>
      <xdr:row>55</xdr:row>
      <xdr:rowOff>39007</xdr:rowOff>
    </xdr:to>
    <xdr:sp macro="" textlink="">
      <xdr:nvSpPr>
        <xdr:cNvPr id="211" name="円/楕円 210"/>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125384</xdr:rowOff>
    </xdr:from>
    <xdr:ext cx="762000" cy="259045"/>
    <xdr:sp macro="" textlink="">
      <xdr:nvSpPr>
        <xdr:cNvPr id="212"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87085</xdr:rowOff>
    </xdr:from>
    <xdr:to>
      <xdr:col>5</xdr:col>
      <xdr:colOff>600075</xdr:colOff>
      <xdr:row>55</xdr:row>
      <xdr:rowOff>17235</xdr:rowOff>
    </xdr:to>
    <xdr:sp macro="" textlink="">
      <xdr:nvSpPr>
        <xdr:cNvPr id="213" name="円/楕円 212"/>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27412</xdr:rowOff>
    </xdr:from>
    <xdr:ext cx="736600" cy="259045"/>
    <xdr:sp macro="" textlink="">
      <xdr:nvSpPr>
        <xdr:cNvPr id="214" name="テキスト ボックス 213"/>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32657</xdr:rowOff>
    </xdr:from>
    <xdr:to>
      <xdr:col>4</xdr:col>
      <xdr:colOff>396875</xdr:colOff>
      <xdr:row>54</xdr:row>
      <xdr:rowOff>134257</xdr:rowOff>
    </xdr:to>
    <xdr:sp macro="" textlink="">
      <xdr:nvSpPr>
        <xdr:cNvPr id="215" name="円/楕円 214"/>
        <xdr:cNvSpPr/>
      </xdr:nvSpPr>
      <xdr:spPr>
        <a:xfrm>
          <a:off x="3048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144434</xdr:rowOff>
    </xdr:from>
    <xdr:ext cx="762000" cy="259045"/>
    <xdr:sp macro="" textlink="">
      <xdr:nvSpPr>
        <xdr:cNvPr id="216" name="テキスト ボックス 215"/>
        <xdr:cNvSpPr txBox="1"/>
      </xdr:nvSpPr>
      <xdr:spPr>
        <a:xfrm>
          <a:off x="2717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32657</xdr:rowOff>
    </xdr:from>
    <xdr:to>
      <xdr:col>3</xdr:col>
      <xdr:colOff>193675</xdr:colOff>
      <xdr:row>54</xdr:row>
      <xdr:rowOff>134257</xdr:rowOff>
    </xdr:to>
    <xdr:sp macro="" textlink="">
      <xdr:nvSpPr>
        <xdr:cNvPr id="217" name="円/楕円 216"/>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144434</xdr:rowOff>
    </xdr:from>
    <xdr:ext cx="762000" cy="259045"/>
    <xdr:sp macro="" textlink="">
      <xdr:nvSpPr>
        <xdr:cNvPr id="218" name="テキスト ボックス 217"/>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21772</xdr:rowOff>
    </xdr:from>
    <xdr:to>
      <xdr:col>1</xdr:col>
      <xdr:colOff>676275</xdr:colOff>
      <xdr:row>54</xdr:row>
      <xdr:rowOff>123372</xdr:rowOff>
    </xdr:to>
    <xdr:sp macro="" textlink="">
      <xdr:nvSpPr>
        <xdr:cNvPr id="219" name="円/楕円 218"/>
        <xdr:cNvSpPr/>
      </xdr:nvSpPr>
      <xdr:spPr>
        <a:xfrm>
          <a:off x="1270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133549</xdr:rowOff>
    </xdr:from>
    <xdr:ext cx="762000" cy="259045"/>
    <xdr:sp macro="" textlink="">
      <xdr:nvSpPr>
        <xdr:cNvPr id="220" name="テキスト ボックス 219"/>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その他</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の経常的な</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経費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の主なものは、国民健康保険特別会計、後期高齢者医療特別会計、介護保険特別会計等に対する繰出金である。</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各特別会計においても</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安定的な財政運営に努め、普通会計の負担</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軽減</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を図る。</a:t>
          </a:r>
          <a:endPar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また、施設の老朽化により維持補修費が年々増加している。</a:t>
          </a:r>
          <a:endPar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平成２８年度に策定した公共施設等総合管理計画に基づき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施設の統廃合等を計画的に進め、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維持補修費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167822</xdr:rowOff>
    </xdr:from>
    <xdr:to>
      <xdr:col>24</xdr:col>
      <xdr:colOff>31750</xdr:colOff>
      <xdr:row>60</xdr:row>
      <xdr:rowOff>130266</xdr:rowOff>
    </xdr:to>
    <xdr:cxnSp macro="">
      <xdr:nvCxnSpPr>
        <xdr:cNvPr id="250" name="直線コネクタ 249"/>
        <xdr:cNvCxnSpPr/>
      </xdr:nvCxnSpPr>
      <xdr:spPr>
        <a:xfrm flipV="1">
          <a:off x="16510000" y="9254672"/>
          <a:ext cx="0" cy="1162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102343</xdr:rowOff>
    </xdr:from>
    <xdr:ext cx="762000" cy="259045"/>
    <xdr:sp macro="" textlink="">
      <xdr:nvSpPr>
        <xdr:cNvPr id="251"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130266</xdr:rowOff>
    </xdr:from>
    <xdr:to>
      <xdr:col>24</xdr:col>
      <xdr:colOff>120650</xdr:colOff>
      <xdr:row>60</xdr:row>
      <xdr:rowOff>130266</xdr:rowOff>
    </xdr:to>
    <xdr:cxnSp macro="">
      <xdr:nvCxnSpPr>
        <xdr:cNvPr id="252" name="直線コネクタ 251"/>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82749</xdr:rowOff>
    </xdr:from>
    <xdr:ext cx="762000" cy="259045"/>
    <xdr:sp macro="" textlink="">
      <xdr:nvSpPr>
        <xdr:cNvPr id="253" name="その他最大値テキスト"/>
        <xdr:cNvSpPr txBox="1"/>
      </xdr:nvSpPr>
      <xdr:spPr>
        <a:xfrm>
          <a:off x="16598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53</xdr:row>
      <xdr:rowOff>167822</xdr:rowOff>
    </xdr:from>
    <xdr:to>
      <xdr:col>24</xdr:col>
      <xdr:colOff>120650</xdr:colOff>
      <xdr:row>53</xdr:row>
      <xdr:rowOff>167822</xdr:rowOff>
    </xdr:to>
    <xdr:cxnSp macro="">
      <xdr:nvCxnSpPr>
        <xdr:cNvPr id="254" name="直線コネクタ 253"/>
        <xdr:cNvCxnSpPr/>
      </xdr:nvCxnSpPr>
      <xdr:spPr>
        <a:xfrm>
          <a:off x="16421100" y="92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128633</xdr:rowOff>
    </xdr:from>
    <xdr:to>
      <xdr:col>24</xdr:col>
      <xdr:colOff>31750</xdr:colOff>
      <xdr:row>54</xdr:row>
      <xdr:rowOff>9434</xdr:rowOff>
    </xdr:to>
    <xdr:cxnSp macro="">
      <xdr:nvCxnSpPr>
        <xdr:cNvPr id="255" name="直線コネクタ 254"/>
        <xdr:cNvCxnSpPr/>
      </xdr:nvCxnSpPr>
      <xdr:spPr>
        <a:xfrm>
          <a:off x="15671800" y="921548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18886</xdr:rowOff>
    </xdr:from>
    <xdr:ext cx="762000" cy="259045"/>
    <xdr:sp macro="" textlink="">
      <xdr:nvSpPr>
        <xdr:cNvPr id="256"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46809</xdr:rowOff>
    </xdr:from>
    <xdr:to>
      <xdr:col>24</xdr:col>
      <xdr:colOff>82550</xdr:colOff>
      <xdr:row>56</xdr:row>
      <xdr:rowOff>148409</xdr:rowOff>
    </xdr:to>
    <xdr:sp macro="" textlink="">
      <xdr:nvSpPr>
        <xdr:cNvPr id="257" name="フローチャート : 判断 256"/>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115570</xdr:rowOff>
    </xdr:from>
    <xdr:to>
      <xdr:col>22</xdr:col>
      <xdr:colOff>565150</xdr:colOff>
      <xdr:row>53</xdr:row>
      <xdr:rowOff>128633</xdr:rowOff>
    </xdr:to>
    <xdr:cxnSp macro="">
      <xdr:nvCxnSpPr>
        <xdr:cNvPr id="258" name="直線コネクタ 257"/>
        <xdr:cNvCxnSpPr/>
      </xdr:nvCxnSpPr>
      <xdr:spPr>
        <a:xfrm>
          <a:off x="14782800" y="92024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xdr:rowOff>
    </xdr:from>
    <xdr:to>
      <xdr:col>22</xdr:col>
      <xdr:colOff>615950</xdr:colOff>
      <xdr:row>56</xdr:row>
      <xdr:rowOff>109220</xdr:rowOff>
    </xdr:to>
    <xdr:sp macro="" textlink="">
      <xdr:nvSpPr>
        <xdr:cNvPr id="259" name="フローチャート : 判断 25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93997</xdr:rowOff>
    </xdr:from>
    <xdr:ext cx="736600" cy="259045"/>
    <xdr:sp macro="" textlink="">
      <xdr:nvSpPr>
        <xdr:cNvPr id="260" name="テキスト ボックス 259"/>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115570</xdr:rowOff>
    </xdr:from>
    <xdr:to>
      <xdr:col>21</xdr:col>
      <xdr:colOff>361950</xdr:colOff>
      <xdr:row>53</xdr:row>
      <xdr:rowOff>148227</xdr:rowOff>
    </xdr:to>
    <xdr:cxnSp macro="">
      <xdr:nvCxnSpPr>
        <xdr:cNvPr id="261" name="直線コネクタ 260"/>
        <xdr:cNvCxnSpPr/>
      </xdr:nvCxnSpPr>
      <xdr:spPr>
        <a:xfrm flipV="1">
          <a:off x="13893800" y="92024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2" name="フローチャート : 判断 261"/>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93997</xdr:rowOff>
    </xdr:from>
    <xdr:ext cx="762000" cy="259045"/>
    <xdr:sp macro="" textlink="">
      <xdr:nvSpPr>
        <xdr:cNvPr id="263" name="テキスト ボックス 262"/>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148227</xdr:rowOff>
    </xdr:from>
    <xdr:to>
      <xdr:col>20</xdr:col>
      <xdr:colOff>158750</xdr:colOff>
      <xdr:row>54</xdr:row>
      <xdr:rowOff>35560</xdr:rowOff>
    </xdr:to>
    <xdr:cxnSp macro="">
      <xdr:nvCxnSpPr>
        <xdr:cNvPr id="264" name="直線コネクタ 263"/>
        <xdr:cNvCxnSpPr/>
      </xdr:nvCxnSpPr>
      <xdr:spPr>
        <a:xfrm flipV="1">
          <a:off x="13004800" y="92350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5" name="フローチャート : 判断 264"/>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6" name="テキスト ボックス 265"/>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7" name="フローチャート : 判断 266"/>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74403</xdr:rowOff>
    </xdr:from>
    <xdr:ext cx="762000" cy="259045"/>
    <xdr:sp macro="" textlink="">
      <xdr:nvSpPr>
        <xdr:cNvPr id="268" name="テキスト ボックス 267"/>
        <xdr:cNvSpPr txBox="1"/>
      </xdr:nvSpPr>
      <xdr:spPr>
        <a:xfrm>
          <a:off x="12623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130084</xdr:rowOff>
    </xdr:from>
    <xdr:to>
      <xdr:col>24</xdr:col>
      <xdr:colOff>82550</xdr:colOff>
      <xdr:row>54</xdr:row>
      <xdr:rowOff>60234</xdr:rowOff>
    </xdr:to>
    <xdr:sp macro="" textlink="">
      <xdr:nvSpPr>
        <xdr:cNvPr id="274" name="円/楕円 273"/>
        <xdr:cNvSpPr/>
      </xdr:nvSpPr>
      <xdr:spPr>
        <a:xfrm>
          <a:off x="16459200" y="921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38661</xdr:rowOff>
    </xdr:from>
    <xdr:ext cx="762000" cy="259045"/>
    <xdr:sp macro="" textlink="">
      <xdr:nvSpPr>
        <xdr:cNvPr id="275" name="その他該当値テキスト"/>
        <xdr:cNvSpPr txBox="1"/>
      </xdr:nvSpPr>
      <xdr:spPr>
        <a:xfrm>
          <a:off x="16598900" y="91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77833</xdr:rowOff>
    </xdr:from>
    <xdr:to>
      <xdr:col>22</xdr:col>
      <xdr:colOff>615950</xdr:colOff>
      <xdr:row>54</xdr:row>
      <xdr:rowOff>7983</xdr:rowOff>
    </xdr:to>
    <xdr:sp macro="" textlink="">
      <xdr:nvSpPr>
        <xdr:cNvPr id="276" name="円/楕円 275"/>
        <xdr:cNvSpPr/>
      </xdr:nvSpPr>
      <xdr:spPr>
        <a:xfrm>
          <a:off x="15621000" y="91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18160</xdr:rowOff>
    </xdr:from>
    <xdr:ext cx="736600" cy="259045"/>
    <xdr:sp macro="" textlink="">
      <xdr:nvSpPr>
        <xdr:cNvPr id="277" name="テキスト ボックス 276"/>
        <xdr:cNvSpPr txBox="1"/>
      </xdr:nvSpPr>
      <xdr:spPr>
        <a:xfrm>
          <a:off x="15290800" y="8933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64770</xdr:rowOff>
    </xdr:from>
    <xdr:to>
      <xdr:col>21</xdr:col>
      <xdr:colOff>412750</xdr:colOff>
      <xdr:row>53</xdr:row>
      <xdr:rowOff>166370</xdr:rowOff>
    </xdr:to>
    <xdr:sp macro="" textlink="">
      <xdr:nvSpPr>
        <xdr:cNvPr id="278" name="円/楕円 277"/>
        <xdr:cNvSpPr/>
      </xdr:nvSpPr>
      <xdr:spPr>
        <a:xfrm>
          <a:off x="14732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5097</xdr:rowOff>
    </xdr:from>
    <xdr:ext cx="762000" cy="259045"/>
    <xdr:sp macro="" textlink="">
      <xdr:nvSpPr>
        <xdr:cNvPr id="279" name="テキスト ボックス 278"/>
        <xdr:cNvSpPr txBox="1"/>
      </xdr:nvSpPr>
      <xdr:spPr>
        <a:xfrm>
          <a:off x="14401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97427</xdr:rowOff>
    </xdr:from>
    <xdr:to>
      <xdr:col>20</xdr:col>
      <xdr:colOff>209550</xdr:colOff>
      <xdr:row>54</xdr:row>
      <xdr:rowOff>27577</xdr:rowOff>
    </xdr:to>
    <xdr:sp macro="" textlink="">
      <xdr:nvSpPr>
        <xdr:cNvPr id="280" name="円/楕円 279"/>
        <xdr:cNvSpPr/>
      </xdr:nvSpPr>
      <xdr:spPr>
        <a:xfrm>
          <a:off x="13843000" y="91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37754</xdr:rowOff>
    </xdr:from>
    <xdr:ext cx="762000" cy="259045"/>
    <xdr:sp macro="" textlink="">
      <xdr:nvSpPr>
        <xdr:cNvPr id="281" name="テキスト ボックス 280"/>
        <xdr:cNvSpPr txBox="1"/>
      </xdr:nvSpPr>
      <xdr:spPr>
        <a:xfrm>
          <a:off x="13512800" y="895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156210</xdr:rowOff>
    </xdr:from>
    <xdr:to>
      <xdr:col>19</xdr:col>
      <xdr:colOff>6350</xdr:colOff>
      <xdr:row>54</xdr:row>
      <xdr:rowOff>86360</xdr:rowOff>
    </xdr:to>
    <xdr:sp macro="" textlink="">
      <xdr:nvSpPr>
        <xdr:cNvPr id="282" name="円/楕円 281"/>
        <xdr:cNvSpPr/>
      </xdr:nvSpPr>
      <xdr:spPr>
        <a:xfrm>
          <a:off x="12954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96537</xdr:rowOff>
    </xdr:from>
    <xdr:ext cx="762000" cy="259045"/>
    <xdr:sp macro="" textlink="">
      <xdr:nvSpPr>
        <xdr:cNvPr id="283" name="テキスト ボックス 282"/>
        <xdr:cNvSpPr txBox="1"/>
      </xdr:nvSpPr>
      <xdr:spPr>
        <a:xfrm>
          <a:off x="12623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合併以降、補助団体等への補助金の見直しを行ってきた結果、類似団体平均を下回っている。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今後も可能な限り補助金の見直しを行い抑制に努める。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8" name="直線コネクタ 307"/>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11"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2" name="直線コネクタ 311"/>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149860</xdr:rowOff>
    </xdr:from>
    <xdr:to>
      <xdr:col>24</xdr:col>
      <xdr:colOff>31750</xdr:colOff>
      <xdr:row>35</xdr:row>
      <xdr:rowOff>1270</xdr:rowOff>
    </xdr:to>
    <xdr:cxnSp macro="">
      <xdr:nvCxnSpPr>
        <xdr:cNvPr id="313" name="直線コネクタ 312"/>
        <xdr:cNvCxnSpPr/>
      </xdr:nvCxnSpPr>
      <xdr:spPr>
        <a:xfrm>
          <a:off x="15671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4"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5" name="フローチャート : 判断 314"/>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140716</xdr:rowOff>
    </xdr:from>
    <xdr:to>
      <xdr:col>22</xdr:col>
      <xdr:colOff>565150</xdr:colOff>
      <xdr:row>34</xdr:row>
      <xdr:rowOff>149860</xdr:rowOff>
    </xdr:to>
    <xdr:cxnSp macro="">
      <xdr:nvCxnSpPr>
        <xdr:cNvPr id="316" name="直線コネクタ 315"/>
        <xdr:cNvCxnSpPr/>
      </xdr:nvCxnSpPr>
      <xdr:spPr>
        <a:xfrm>
          <a:off x="14782800" y="59700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7" name="フローチャート : 判断 316"/>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8" name="テキスト ボックス 317"/>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140716</xdr:rowOff>
    </xdr:from>
    <xdr:to>
      <xdr:col>21</xdr:col>
      <xdr:colOff>361950</xdr:colOff>
      <xdr:row>34</xdr:row>
      <xdr:rowOff>145288</xdr:rowOff>
    </xdr:to>
    <xdr:cxnSp macro="">
      <xdr:nvCxnSpPr>
        <xdr:cNvPr id="319" name="直線コネクタ 318"/>
        <xdr:cNvCxnSpPr/>
      </xdr:nvCxnSpPr>
      <xdr:spPr>
        <a:xfrm flipV="1">
          <a:off x="13893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20" name="フローチャート : 判断 319"/>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21" name="テキスト ボックス 320"/>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145288</xdr:rowOff>
    </xdr:from>
    <xdr:to>
      <xdr:col>20</xdr:col>
      <xdr:colOff>158750</xdr:colOff>
      <xdr:row>34</xdr:row>
      <xdr:rowOff>145288</xdr:rowOff>
    </xdr:to>
    <xdr:cxnSp macro="">
      <xdr:nvCxnSpPr>
        <xdr:cNvPr id="322" name="直線コネクタ 321"/>
        <xdr:cNvCxnSpPr/>
      </xdr:nvCxnSpPr>
      <xdr:spPr>
        <a:xfrm>
          <a:off x="13004800" y="5974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3" name="フローチャート : 判断 322"/>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4" name="テキスト ボックス 323"/>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5" name="フローチャート : 判断 324"/>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6" name="テキスト ボックス 325"/>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121920</xdr:rowOff>
    </xdr:from>
    <xdr:to>
      <xdr:col>24</xdr:col>
      <xdr:colOff>82550</xdr:colOff>
      <xdr:row>35</xdr:row>
      <xdr:rowOff>52070</xdr:rowOff>
    </xdr:to>
    <xdr:sp macro="" textlink="">
      <xdr:nvSpPr>
        <xdr:cNvPr id="332" name="円/楕円 331"/>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138447</xdr:rowOff>
    </xdr:from>
    <xdr:ext cx="762000" cy="259045"/>
    <xdr:sp macro="" textlink="">
      <xdr:nvSpPr>
        <xdr:cNvPr id="333"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99060</xdr:rowOff>
    </xdr:from>
    <xdr:to>
      <xdr:col>22</xdr:col>
      <xdr:colOff>615950</xdr:colOff>
      <xdr:row>35</xdr:row>
      <xdr:rowOff>29210</xdr:rowOff>
    </xdr:to>
    <xdr:sp macro="" textlink="">
      <xdr:nvSpPr>
        <xdr:cNvPr id="334" name="円/楕円 333"/>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39387</xdr:rowOff>
    </xdr:from>
    <xdr:ext cx="736600" cy="259045"/>
    <xdr:sp macro="" textlink="">
      <xdr:nvSpPr>
        <xdr:cNvPr id="335" name="テキスト ボックス 334"/>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89916</xdr:rowOff>
    </xdr:from>
    <xdr:to>
      <xdr:col>21</xdr:col>
      <xdr:colOff>412750</xdr:colOff>
      <xdr:row>35</xdr:row>
      <xdr:rowOff>20066</xdr:rowOff>
    </xdr:to>
    <xdr:sp macro="" textlink="">
      <xdr:nvSpPr>
        <xdr:cNvPr id="336" name="円/楕円 335"/>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30243</xdr:rowOff>
    </xdr:from>
    <xdr:ext cx="762000" cy="259045"/>
    <xdr:sp macro="" textlink="">
      <xdr:nvSpPr>
        <xdr:cNvPr id="337" name="テキスト ボックス 336"/>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94488</xdr:rowOff>
    </xdr:from>
    <xdr:to>
      <xdr:col>20</xdr:col>
      <xdr:colOff>209550</xdr:colOff>
      <xdr:row>35</xdr:row>
      <xdr:rowOff>24638</xdr:rowOff>
    </xdr:to>
    <xdr:sp macro="" textlink="">
      <xdr:nvSpPr>
        <xdr:cNvPr id="338" name="円/楕円 337"/>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34815</xdr:rowOff>
    </xdr:from>
    <xdr:ext cx="762000" cy="259045"/>
    <xdr:sp macro="" textlink="">
      <xdr:nvSpPr>
        <xdr:cNvPr id="339" name="テキスト ボックス 338"/>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94488</xdr:rowOff>
    </xdr:from>
    <xdr:to>
      <xdr:col>19</xdr:col>
      <xdr:colOff>6350</xdr:colOff>
      <xdr:row>35</xdr:row>
      <xdr:rowOff>24638</xdr:rowOff>
    </xdr:to>
    <xdr:sp macro="" textlink="">
      <xdr:nvSpPr>
        <xdr:cNvPr id="340" name="円/楕円 339"/>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34815</xdr:rowOff>
    </xdr:from>
    <xdr:ext cx="762000" cy="259045"/>
    <xdr:sp macro="" textlink="">
      <xdr:nvSpPr>
        <xdr:cNvPr id="341" name="テキスト ボックス 340"/>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毎年度繰上償還を実施し改善されてきているが、人口１人当たりの公債費は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７０，８６２</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千円、本市</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１６６，１６８</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千円と類似団体平均額の約２．３倍となっている。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今後も積極的な繰上償還を実施するとともに起債の抑制を図り、公債費の削減に努める。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8" name="直線コネクタ 367"/>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9"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70" name="直線コネクタ 369"/>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71"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2" name="直線コネクタ 371"/>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159386</xdr:rowOff>
    </xdr:from>
    <xdr:to>
      <xdr:col>7</xdr:col>
      <xdr:colOff>15875</xdr:colOff>
      <xdr:row>75</xdr:row>
      <xdr:rowOff>170814</xdr:rowOff>
    </xdr:to>
    <xdr:cxnSp macro="">
      <xdr:nvCxnSpPr>
        <xdr:cNvPr id="373" name="直線コネクタ 372"/>
        <xdr:cNvCxnSpPr/>
      </xdr:nvCxnSpPr>
      <xdr:spPr>
        <a:xfrm flipV="1">
          <a:off x="3987800" y="130181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4"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5" name="フローチャート : 判断 374"/>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170814</xdr:rowOff>
    </xdr:from>
    <xdr:to>
      <xdr:col>5</xdr:col>
      <xdr:colOff>549275</xdr:colOff>
      <xdr:row>76</xdr:row>
      <xdr:rowOff>24130</xdr:rowOff>
    </xdr:to>
    <xdr:cxnSp macro="">
      <xdr:nvCxnSpPr>
        <xdr:cNvPr id="376" name="直線コネクタ 375"/>
        <xdr:cNvCxnSpPr/>
      </xdr:nvCxnSpPr>
      <xdr:spPr>
        <a:xfrm flipV="1">
          <a:off x="3098800" y="130295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7" name="フローチャート : 判断 376"/>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8" name="テキスト ボックス 377"/>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24130</xdr:rowOff>
    </xdr:from>
    <xdr:to>
      <xdr:col>4</xdr:col>
      <xdr:colOff>346075</xdr:colOff>
      <xdr:row>76</xdr:row>
      <xdr:rowOff>29845</xdr:rowOff>
    </xdr:to>
    <xdr:cxnSp macro="">
      <xdr:nvCxnSpPr>
        <xdr:cNvPr id="379" name="直線コネクタ 378"/>
        <xdr:cNvCxnSpPr/>
      </xdr:nvCxnSpPr>
      <xdr:spPr>
        <a:xfrm flipV="1">
          <a:off x="2209800" y="13054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80" name="フローチャート : 判断 379"/>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81" name="テキスト ボックス 380"/>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29845</xdr:rowOff>
    </xdr:from>
    <xdr:to>
      <xdr:col>3</xdr:col>
      <xdr:colOff>142875</xdr:colOff>
      <xdr:row>76</xdr:row>
      <xdr:rowOff>33655</xdr:rowOff>
    </xdr:to>
    <xdr:cxnSp macro="">
      <xdr:nvCxnSpPr>
        <xdr:cNvPr id="382" name="直線コネクタ 381"/>
        <xdr:cNvCxnSpPr/>
      </xdr:nvCxnSpPr>
      <xdr:spPr>
        <a:xfrm flipV="1">
          <a:off x="1320800" y="13060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3" name="フローチャート : 判断 382"/>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4" name="テキスト ボックス 383"/>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5" name="フローチャート : 判断 384"/>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6" name="テキスト ボックス 385"/>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108585</xdr:rowOff>
    </xdr:from>
    <xdr:to>
      <xdr:col>7</xdr:col>
      <xdr:colOff>66675</xdr:colOff>
      <xdr:row>76</xdr:row>
      <xdr:rowOff>38736</xdr:rowOff>
    </xdr:to>
    <xdr:sp macro="" textlink="">
      <xdr:nvSpPr>
        <xdr:cNvPr id="392" name="円/楕円 391"/>
        <xdr:cNvSpPr/>
      </xdr:nvSpPr>
      <xdr:spPr>
        <a:xfrm>
          <a:off x="47752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80663</xdr:rowOff>
    </xdr:from>
    <xdr:ext cx="762000" cy="259045"/>
    <xdr:sp macro="" textlink="">
      <xdr:nvSpPr>
        <xdr:cNvPr id="393" name="公債費該当値テキスト"/>
        <xdr:cNvSpPr txBox="1"/>
      </xdr:nvSpPr>
      <xdr:spPr>
        <a:xfrm>
          <a:off x="49149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120015</xdr:rowOff>
    </xdr:from>
    <xdr:to>
      <xdr:col>5</xdr:col>
      <xdr:colOff>600075</xdr:colOff>
      <xdr:row>76</xdr:row>
      <xdr:rowOff>50164</xdr:rowOff>
    </xdr:to>
    <xdr:sp macro="" textlink="">
      <xdr:nvSpPr>
        <xdr:cNvPr id="394" name="円/楕円 393"/>
        <xdr:cNvSpPr/>
      </xdr:nvSpPr>
      <xdr:spPr>
        <a:xfrm>
          <a:off x="3937000" y="12978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34941</xdr:rowOff>
    </xdr:from>
    <xdr:ext cx="736600" cy="259045"/>
    <xdr:sp macro="" textlink="">
      <xdr:nvSpPr>
        <xdr:cNvPr id="395" name="テキスト ボックス 394"/>
        <xdr:cNvSpPr txBox="1"/>
      </xdr:nvSpPr>
      <xdr:spPr>
        <a:xfrm>
          <a:off x="3606800" y="1306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144780</xdr:rowOff>
    </xdr:from>
    <xdr:to>
      <xdr:col>4</xdr:col>
      <xdr:colOff>396875</xdr:colOff>
      <xdr:row>76</xdr:row>
      <xdr:rowOff>74930</xdr:rowOff>
    </xdr:to>
    <xdr:sp macro="" textlink="">
      <xdr:nvSpPr>
        <xdr:cNvPr id="396" name="円/楕円 395"/>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59707</xdr:rowOff>
    </xdr:from>
    <xdr:ext cx="762000" cy="259045"/>
    <xdr:sp macro="" textlink="">
      <xdr:nvSpPr>
        <xdr:cNvPr id="397" name="テキスト ボックス 396"/>
        <xdr:cNvSpPr txBox="1"/>
      </xdr:nvSpPr>
      <xdr:spPr>
        <a:xfrm>
          <a:off x="2717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150495</xdr:rowOff>
    </xdr:from>
    <xdr:to>
      <xdr:col>3</xdr:col>
      <xdr:colOff>193675</xdr:colOff>
      <xdr:row>76</xdr:row>
      <xdr:rowOff>80645</xdr:rowOff>
    </xdr:to>
    <xdr:sp macro="" textlink="">
      <xdr:nvSpPr>
        <xdr:cNvPr id="398" name="円/楕円 397"/>
        <xdr:cNvSpPr/>
      </xdr:nvSpPr>
      <xdr:spPr>
        <a:xfrm>
          <a:off x="2159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65422</xdr:rowOff>
    </xdr:from>
    <xdr:ext cx="762000" cy="259045"/>
    <xdr:sp macro="" textlink="">
      <xdr:nvSpPr>
        <xdr:cNvPr id="399" name="テキスト ボックス 398"/>
        <xdr:cNvSpPr txBox="1"/>
      </xdr:nvSpPr>
      <xdr:spPr>
        <a:xfrm>
          <a:off x="1828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154305</xdr:rowOff>
    </xdr:from>
    <xdr:to>
      <xdr:col>1</xdr:col>
      <xdr:colOff>676275</xdr:colOff>
      <xdr:row>76</xdr:row>
      <xdr:rowOff>84455</xdr:rowOff>
    </xdr:to>
    <xdr:sp macro="" textlink="">
      <xdr:nvSpPr>
        <xdr:cNvPr id="400" name="円/楕円 399"/>
        <xdr:cNvSpPr/>
      </xdr:nvSpPr>
      <xdr:spPr>
        <a:xfrm>
          <a:off x="1270000" y="1301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69232</xdr:rowOff>
    </xdr:from>
    <xdr:ext cx="762000" cy="259045"/>
    <xdr:sp macro="" textlink="">
      <xdr:nvSpPr>
        <xdr:cNvPr id="401" name="テキスト ボックス 400"/>
        <xdr:cNvSpPr txBox="1"/>
      </xdr:nvSpPr>
      <xdr:spPr>
        <a:xfrm>
          <a:off x="939800" y="1309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他団体に比べ公債費の比率が大きな分、事務費を抑制することにより類似団体平均を大きく下回っているが、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平成２６年度からの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合併算定替えの縮減による経常一般財源の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減により上昇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公債費の抑制に努めるとともに、効率のいい行政運営を目指す。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9" name="直線コネクタ 428"/>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30"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31" name="直線コネクタ 430"/>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2"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3" name="直線コネクタ 432"/>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66040</xdr:rowOff>
    </xdr:from>
    <xdr:to>
      <xdr:col>24</xdr:col>
      <xdr:colOff>31750</xdr:colOff>
      <xdr:row>75</xdr:row>
      <xdr:rowOff>12700</xdr:rowOff>
    </xdr:to>
    <xdr:cxnSp macro="">
      <xdr:nvCxnSpPr>
        <xdr:cNvPr id="434" name="直線コネクタ 433"/>
        <xdr:cNvCxnSpPr/>
      </xdr:nvCxnSpPr>
      <xdr:spPr>
        <a:xfrm>
          <a:off x="15671800" y="1275334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5"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6" name="フローチャート : 判断 435"/>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16510</xdr:rowOff>
    </xdr:from>
    <xdr:to>
      <xdr:col>22</xdr:col>
      <xdr:colOff>565150</xdr:colOff>
      <xdr:row>74</xdr:row>
      <xdr:rowOff>66040</xdr:rowOff>
    </xdr:to>
    <xdr:cxnSp macro="">
      <xdr:nvCxnSpPr>
        <xdr:cNvPr id="437" name="直線コネクタ 436"/>
        <xdr:cNvCxnSpPr/>
      </xdr:nvCxnSpPr>
      <xdr:spPr>
        <a:xfrm>
          <a:off x="14782800" y="127038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8" name="フローチャート : 判断 437"/>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9" name="テキスト ボックス 438"/>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165100</xdr:rowOff>
    </xdr:from>
    <xdr:to>
      <xdr:col>21</xdr:col>
      <xdr:colOff>361950</xdr:colOff>
      <xdr:row>74</xdr:row>
      <xdr:rowOff>16510</xdr:rowOff>
    </xdr:to>
    <xdr:cxnSp macro="">
      <xdr:nvCxnSpPr>
        <xdr:cNvPr id="440" name="直線コネクタ 439"/>
        <xdr:cNvCxnSpPr/>
      </xdr:nvCxnSpPr>
      <xdr:spPr>
        <a:xfrm>
          <a:off x="13893800" y="126809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41" name="フローチャート : 判断 440"/>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2" name="テキスト ボックス 441"/>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165100</xdr:rowOff>
    </xdr:from>
    <xdr:to>
      <xdr:col>20</xdr:col>
      <xdr:colOff>158750</xdr:colOff>
      <xdr:row>74</xdr:row>
      <xdr:rowOff>20320</xdr:rowOff>
    </xdr:to>
    <xdr:cxnSp macro="">
      <xdr:nvCxnSpPr>
        <xdr:cNvPr id="443" name="直線コネクタ 442"/>
        <xdr:cNvCxnSpPr/>
      </xdr:nvCxnSpPr>
      <xdr:spPr>
        <a:xfrm flipV="1">
          <a:off x="13004800" y="12680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4" name="フローチャート : 判断 443"/>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5" name="テキスト ボックス 444"/>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6" name="フローチャート : 判断 445"/>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7" name="テキスト ボックス 446"/>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133350</xdr:rowOff>
    </xdr:from>
    <xdr:to>
      <xdr:col>24</xdr:col>
      <xdr:colOff>82550</xdr:colOff>
      <xdr:row>75</xdr:row>
      <xdr:rowOff>63500</xdr:rowOff>
    </xdr:to>
    <xdr:sp macro="" textlink="">
      <xdr:nvSpPr>
        <xdr:cNvPr id="453" name="円/楕円 452"/>
        <xdr:cNvSpPr/>
      </xdr:nvSpPr>
      <xdr:spPr>
        <a:xfrm>
          <a:off x="16459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149877</xdr:rowOff>
    </xdr:from>
    <xdr:ext cx="762000" cy="259045"/>
    <xdr:sp macro="" textlink="">
      <xdr:nvSpPr>
        <xdr:cNvPr id="454" name="公債費以外該当値テキスト"/>
        <xdr:cNvSpPr txBox="1"/>
      </xdr:nvSpPr>
      <xdr:spPr>
        <a:xfrm>
          <a:off x="165989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15240</xdr:rowOff>
    </xdr:from>
    <xdr:to>
      <xdr:col>22</xdr:col>
      <xdr:colOff>615950</xdr:colOff>
      <xdr:row>74</xdr:row>
      <xdr:rowOff>116840</xdr:rowOff>
    </xdr:to>
    <xdr:sp macro="" textlink="">
      <xdr:nvSpPr>
        <xdr:cNvPr id="455" name="円/楕円 454"/>
        <xdr:cNvSpPr/>
      </xdr:nvSpPr>
      <xdr:spPr>
        <a:xfrm>
          <a:off x="15621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127017</xdr:rowOff>
    </xdr:from>
    <xdr:ext cx="736600" cy="259045"/>
    <xdr:sp macro="" textlink="">
      <xdr:nvSpPr>
        <xdr:cNvPr id="456" name="テキスト ボックス 455"/>
        <xdr:cNvSpPr txBox="1"/>
      </xdr:nvSpPr>
      <xdr:spPr>
        <a:xfrm>
          <a:off x="15290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137160</xdr:rowOff>
    </xdr:from>
    <xdr:to>
      <xdr:col>21</xdr:col>
      <xdr:colOff>412750</xdr:colOff>
      <xdr:row>74</xdr:row>
      <xdr:rowOff>67310</xdr:rowOff>
    </xdr:to>
    <xdr:sp macro="" textlink="">
      <xdr:nvSpPr>
        <xdr:cNvPr id="457" name="円/楕円 456"/>
        <xdr:cNvSpPr/>
      </xdr:nvSpPr>
      <xdr:spPr>
        <a:xfrm>
          <a:off x="147320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77487</xdr:rowOff>
    </xdr:from>
    <xdr:ext cx="762000" cy="259045"/>
    <xdr:sp macro="" textlink="">
      <xdr:nvSpPr>
        <xdr:cNvPr id="458" name="テキスト ボックス 457"/>
        <xdr:cNvSpPr txBox="1"/>
      </xdr:nvSpPr>
      <xdr:spPr>
        <a:xfrm>
          <a:off x="14401800"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114300</xdr:rowOff>
    </xdr:from>
    <xdr:to>
      <xdr:col>20</xdr:col>
      <xdr:colOff>209550</xdr:colOff>
      <xdr:row>74</xdr:row>
      <xdr:rowOff>44450</xdr:rowOff>
    </xdr:to>
    <xdr:sp macro="" textlink="">
      <xdr:nvSpPr>
        <xdr:cNvPr id="459" name="円/楕円 458"/>
        <xdr:cNvSpPr/>
      </xdr:nvSpPr>
      <xdr:spPr>
        <a:xfrm>
          <a:off x="13843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54627</xdr:rowOff>
    </xdr:from>
    <xdr:ext cx="762000" cy="259045"/>
    <xdr:sp macro="" textlink="">
      <xdr:nvSpPr>
        <xdr:cNvPr id="460" name="テキスト ボックス 459"/>
        <xdr:cNvSpPr txBox="1"/>
      </xdr:nvSpPr>
      <xdr:spPr>
        <a:xfrm>
          <a:off x="13512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140970</xdr:rowOff>
    </xdr:from>
    <xdr:to>
      <xdr:col>19</xdr:col>
      <xdr:colOff>6350</xdr:colOff>
      <xdr:row>74</xdr:row>
      <xdr:rowOff>71120</xdr:rowOff>
    </xdr:to>
    <xdr:sp macro="" textlink="">
      <xdr:nvSpPr>
        <xdr:cNvPr id="461" name="円/楕円 460"/>
        <xdr:cNvSpPr/>
      </xdr:nvSpPr>
      <xdr:spPr>
        <a:xfrm>
          <a:off x="12954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81297</xdr:rowOff>
    </xdr:from>
    <xdr:ext cx="762000" cy="259045"/>
    <xdr:sp macro="" textlink="">
      <xdr:nvSpPr>
        <xdr:cNvPr id="462" name="テキスト ボックス 461"/>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長崎県対馬市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155524</xdr:rowOff>
    </xdr:from>
    <xdr:to>
      <xdr:col>4</xdr:col>
      <xdr:colOff>1117600</xdr:colOff>
      <xdr:row>14</xdr:row>
      <xdr:rowOff>23470</xdr:rowOff>
    </xdr:to>
    <xdr:cxnSp macro="">
      <xdr:nvCxnSpPr>
        <xdr:cNvPr id="50" name="直線コネクタ 49"/>
        <xdr:cNvCxnSpPr/>
      </xdr:nvCxnSpPr>
      <xdr:spPr bwMode="auto">
        <a:xfrm>
          <a:off x="5003800" y="2431999"/>
          <a:ext cx="647700" cy="39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155524</xdr:rowOff>
    </xdr:from>
    <xdr:to>
      <xdr:col>4</xdr:col>
      <xdr:colOff>469900</xdr:colOff>
      <xdr:row>14</xdr:row>
      <xdr:rowOff>38214</xdr:rowOff>
    </xdr:to>
    <xdr:cxnSp macro="">
      <xdr:nvCxnSpPr>
        <xdr:cNvPr id="53" name="直線コネクタ 52"/>
        <xdr:cNvCxnSpPr/>
      </xdr:nvCxnSpPr>
      <xdr:spPr bwMode="auto">
        <a:xfrm flipV="1">
          <a:off x="4305300" y="2431999"/>
          <a:ext cx="698500" cy="54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38214</xdr:rowOff>
    </xdr:from>
    <xdr:to>
      <xdr:col>3</xdr:col>
      <xdr:colOff>904875</xdr:colOff>
      <xdr:row>14</xdr:row>
      <xdr:rowOff>49822</xdr:rowOff>
    </xdr:to>
    <xdr:cxnSp macro="">
      <xdr:nvCxnSpPr>
        <xdr:cNvPr id="56" name="直線コネクタ 55"/>
        <xdr:cNvCxnSpPr/>
      </xdr:nvCxnSpPr>
      <xdr:spPr bwMode="auto">
        <a:xfrm flipV="1">
          <a:off x="3606800" y="2486139"/>
          <a:ext cx="698500" cy="11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37668</xdr:rowOff>
    </xdr:from>
    <xdr:to>
      <xdr:col>3</xdr:col>
      <xdr:colOff>206375</xdr:colOff>
      <xdr:row>14</xdr:row>
      <xdr:rowOff>49822</xdr:rowOff>
    </xdr:to>
    <xdr:cxnSp macro="">
      <xdr:nvCxnSpPr>
        <xdr:cNvPr id="59" name="直線コネクタ 58"/>
        <xdr:cNvCxnSpPr/>
      </xdr:nvCxnSpPr>
      <xdr:spPr bwMode="auto">
        <a:xfrm>
          <a:off x="2908300" y="2485593"/>
          <a:ext cx="698500" cy="1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144120</xdr:rowOff>
    </xdr:from>
    <xdr:to>
      <xdr:col>5</xdr:col>
      <xdr:colOff>34925</xdr:colOff>
      <xdr:row>14</xdr:row>
      <xdr:rowOff>74270</xdr:rowOff>
    </xdr:to>
    <xdr:sp macro="" textlink="">
      <xdr:nvSpPr>
        <xdr:cNvPr id="69" name="円/楕円 68"/>
        <xdr:cNvSpPr/>
      </xdr:nvSpPr>
      <xdr:spPr bwMode="auto">
        <a:xfrm>
          <a:off x="5600700" y="2420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160647</xdr:rowOff>
    </xdr:from>
    <xdr:ext cx="762000" cy="259045"/>
    <xdr:sp macro="" textlink="">
      <xdr:nvSpPr>
        <xdr:cNvPr id="70" name="人口1人当たり決算額の推移該当値テキスト130"/>
        <xdr:cNvSpPr txBox="1"/>
      </xdr:nvSpPr>
      <xdr:spPr>
        <a:xfrm>
          <a:off x="5740400" y="226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145,402</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104724</xdr:rowOff>
    </xdr:from>
    <xdr:to>
      <xdr:col>4</xdr:col>
      <xdr:colOff>520700</xdr:colOff>
      <xdr:row>14</xdr:row>
      <xdr:rowOff>34874</xdr:rowOff>
    </xdr:to>
    <xdr:sp macro="" textlink="">
      <xdr:nvSpPr>
        <xdr:cNvPr id="71" name="円/楕円 70"/>
        <xdr:cNvSpPr/>
      </xdr:nvSpPr>
      <xdr:spPr bwMode="auto">
        <a:xfrm>
          <a:off x="4953000" y="2381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45051</xdr:rowOff>
    </xdr:from>
    <xdr:ext cx="736600" cy="259045"/>
    <xdr:sp macro="" textlink="">
      <xdr:nvSpPr>
        <xdr:cNvPr id="72" name="テキスト ボックス 71"/>
        <xdr:cNvSpPr txBox="1"/>
      </xdr:nvSpPr>
      <xdr:spPr>
        <a:xfrm>
          <a:off x="4622800" y="2150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148,504</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158864</xdr:rowOff>
    </xdr:from>
    <xdr:to>
      <xdr:col>3</xdr:col>
      <xdr:colOff>955675</xdr:colOff>
      <xdr:row>14</xdr:row>
      <xdr:rowOff>89014</xdr:rowOff>
    </xdr:to>
    <xdr:sp macro="" textlink="">
      <xdr:nvSpPr>
        <xdr:cNvPr id="73" name="円/楕円 72"/>
        <xdr:cNvSpPr/>
      </xdr:nvSpPr>
      <xdr:spPr bwMode="auto">
        <a:xfrm>
          <a:off x="4254500" y="2435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99191</xdr:rowOff>
    </xdr:from>
    <xdr:ext cx="762000" cy="259045"/>
    <xdr:sp macro="" textlink="">
      <xdr:nvSpPr>
        <xdr:cNvPr id="74" name="テキスト ボックス 73"/>
        <xdr:cNvSpPr txBox="1"/>
      </xdr:nvSpPr>
      <xdr:spPr>
        <a:xfrm>
          <a:off x="3924300" y="220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144,241</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170472</xdr:rowOff>
    </xdr:from>
    <xdr:to>
      <xdr:col>3</xdr:col>
      <xdr:colOff>257175</xdr:colOff>
      <xdr:row>14</xdr:row>
      <xdr:rowOff>100622</xdr:rowOff>
    </xdr:to>
    <xdr:sp macro="" textlink="">
      <xdr:nvSpPr>
        <xdr:cNvPr id="75" name="円/楕円 74"/>
        <xdr:cNvSpPr/>
      </xdr:nvSpPr>
      <xdr:spPr bwMode="auto">
        <a:xfrm>
          <a:off x="3556000" y="2446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110799</xdr:rowOff>
    </xdr:from>
    <xdr:ext cx="762000" cy="259045"/>
    <xdr:sp macro="" textlink="">
      <xdr:nvSpPr>
        <xdr:cNvPr id="76" name="テキスト ボックス 75"/>
        <xdr:cNvSpPr txBox="1"/>
      </xdr:nvSpPr>
      <xdr:spPr>
        <a:xfrm>
          <a:off x="3225800" y="221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143,327</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158318</xdr:rowOff>
    </xdr:from>
    <xdr:to>
      <xdr:col>2</xdr:col>
      <xdr:colOff>692150</xdr:colOff>
      <xdr:row>14</xdr:row>
      <xdr:rowOff>88468</xdr:rowOff>
    </xdr:to>
    <xdr:sp macro="" textlink="">
      <xdr:nvSpPr>
        <xdr:cNvPr id="77" name="円/楕円 76"/>
        <xdr:cNvSpPr/>
      </xdr:nvSpPr>
      <xdr:spPr bwMode="auto">
        <a:xfrm>
          <a:off x="2857500" y="2434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98645</xdr:rowOff>
    </xdr:from>
    <xdr:ext cx="762000" cy="259045"/>
    <xdr:sp macro="" textlink="">
      <xdr:nvSpPr>
        <xdr:cNvPr id="78" name="テキスト ボックス 77"/>
        <xdr:cNvSpPr txBox="1"/>
      </xdr:nvSpPr>
      <xdr:spPr>
        <a:xfrm>
          <a:off x="2527300" y="220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144,284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274691</xdr:rowOff>
    </xdr:from>
    <xdr:to>
      <xdr:col>4</xdr:col>
      <xdr:colOff>1117600</xdr:colOff>
      <xdr:row>37</xdr:row>
      <xdr:rowOff>285690</xdr:rowOff>
    </xdr:to>
    <xdr:cxnSp macro="">
      <xdr:nvCxnSpPr>
        <xdr:cNvPr id="112" name="直線コネクタ 111"/>
        <xdr:cNvCxnSpPr/>
      </xdr:nvCxnSpPr>
      <xdr:spPr bwMode="auto">
        <a:xfrm>
          <a:off x="5003800" y="7399391"/>
          <a:ext cx="647700" cy="10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264560</xdr:rowOff>
    </xdr:from>
    <xdr:to>
      <xdr:col>4</xdr:col>
      <xdr:colOff>469900</xdr:colOff>
      <xdr:row>37</xdr:row>
      <xdr:rowOff>274691</xdr:rowOff>
    </xdr:to>
    <xdr:cxnSp macro="">
      <xdr:nvCxnSpPr>
        <xdr:cNvPr id="115" name="直線コネクタ 114"/>
        <xdr:cNvCxnSpPr/>
      </xdr:nvCxnSpPr>
      <xdr:spPr bwMode="auto">
        <a:xfrm>
          <a:off x="4305300" y="7389260"/>
          <a:ext cx="698500" cy="10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246645</xdr:rowOff>
    </xdr:from>
    <xdr:to>
      <xdr:col>3</xdr:col>
      <xdr:colOff>904875</xdr:colOff>
      <xdr:row>37</xdr:row>
      <xdr:rowOff>264560</xdr:rowOff>
    </xdr:to>
    <xdr:cxnSp macro="">
      <xdr:nvCxnSpPr>
        <xdr:cNvPr id="118" name="直線コネクタ 117"/>
        <xdr:cNvCxnSpPr/>
      </xdr:nvCxnSpPr>
      <xdr:spPr bwMode="auto">
        <a:xfrm>
          <a:off x="3606800" y="7371345"/>
          <a:ext cx="698500" cy="1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241151</xdr:rowOff>
    </xdr:from>
    <xdr:to>
      <xdr:col>3</xdr:col>
      <xdr:colOff>206375</xdr:colOff>
      <xdr:row>37</xdr:row>
      <xdr:rowOff>246645</xdr:rowOff>
    </xdr:to>
    <xdr:cxnSp macro="">
      <xdr:nvCxnSpPr>
        <xdr:cNvPr id="121" name="直線コネクタ 120"/>
        <xdr:cNvCxnSpPr/>
      </xdr:nvCxnSpPr>
      <xdr:spPr bwMode="auto">
        <a:xfrm>
          <a:off x="2908300" y="7365851"/>
          <a:ext cx="698500" cy="5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234890</xdr:rowOff>
    </xdr:from>
    <xdr:to>
      <xdr:col>5</xdr:col>
      <xdr:colOff>34925</xdr:colOff>
      <xdr:row>37</xdr:row>
      <xdr:rowOff>336490</xdr:rowOff>
    </xdr:to>
    <xdr:sp macro="" textlink="">
      <xdr:nvSpPr>
        <xdr:cNvPr id="131" name="円/楕円 130"/>
        <xdr:cNvSpPr/>
      </xdr:nvSpPr>
      <xdr:spPr bwMode="auto">
        <a:xfrm>
          <a:off x="5600700" y="735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16467</xdr:rowOff>
    </xdr:from>
    <xdr:ext cx="762000" cy="259045"/>
    <xdr:sp macro="" textlink="">
      <xdr:nvSpPr>
        <xdr:cNvPr id="132" name="人口1人当たり決算額の推移該当値テキスト445"/>
        <xdr:cNvSpPr txBox="1"/>
      </xdr:nvSpPr>
      <xdr:spPr>
        <a:xfrm>
          <a:off x="5740400" y="714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38,349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223891</xdr:rowOff>
    </xdr:from>
    <xdr:to>
      <xdr:col>4</xdr:col>
      <xdr:colOff>520700</xdr:colOff>
      <xdr:row>37</xdr:row>
      <xdr:rowOff>325491</xdr:rowOff>
    </xdr:to>
    <xdr:sp macro="" textlink="">
      <xdr:nvSpPr>
        <xdr:cNvPr id="133" name="円/楕円 132"/>
        <xdr:cNvSpPr/>
      </xdr:nvSpPr>
      <xdr:spPr bwMode="auto">
        <a:xfrm>
          <a:off x="4953000" y="734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164218</xdr:rowOff>
    </xdr:from>
    <xdr:ext cx="736600" cy="259045"/>
    <xdr:sp macro="" textlink="">
      <xdr:nvSpPr>
        <xdr:cNvPr id="134" name="テキスト ボックス 133"/>
        <xdr:cNvSpPr txBox="1"/>
      </xdr:nvSpPr>
      <xdr:spPr>
        <a:xfrm>
          <a:off x="4622800" y="7117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41,236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213760</xdr:rowOff>
    </xdr:from>
    <xdr:to>
      <xdr:col>3</xdr:col>
      <xdr:colOff>955675</xdr:colOff>
      <xdr:row>37</xdr:row>
      <xdr:rowOff>315360</xdr:rowOff>
    </xdr:to>
    <xdr:sp macro="" textlink="">
      <xdr:nvSpPr>
        <xdr:cNvPr id="135" name="円/楕円 134"/>
        <xdr:cNvSpPr/>
      </xdr:nvSpPr>
      <xdr:spPr bwMode="auto">
        <a:xfrm>
          <a:off x="4254500" y="73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154087</xdr:rowOff>
    </xdr:from>
    <xdr:ext cx="762000" cy="259045"/>
    <xdr:sp macro="" textlink="">
      <xdr:nvSpPr>
        <xdr:cNvPr id="136" name="テキスト ボックス 135"/>
        <xdr:cNvSpPr txBox="1"/>
      </xdr:nvSpPr>
      <xdr:spPr>
        <a:xfrm>
          <a:off x="3924300" y="710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43,895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195845</xdr:rowOff>
    </xdr:from>
    <xdr:to>
      <xdr:col>3</xdr:col>
      <xdr:colOff>257175</xdr:colOff>
      <xdr:row>37</xdr:row>
      <xdr:rowOff>297445</xdr:rowOff>
    </xdr:to>
    <xdr:sp macro="" textlink="">
      <xdr:nvSpPr>
        <xdr:cNvPr id="137" name="円/楕円 136"/>
        <xdr:cNvSpPr/>
      </xdr:nvSpPr>
      <xdr:spPr bwMode="auto">
        <a:xfrm>
          <a:off x="3556000" y="732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136172</xdr:rowOff>
    </xdr:from>
    <xdr:ext cx="762000" cy="259045"/>
    <xdr:sp macro="" textlink="">
      <xdr:nvSpPr>
        <xdr:cNvPr id="138" name="テキスト ボックス 137"/>
        <xdr:cNvSpPr txBox="1"/>
      </xdr:nvSpPr>
      <xdr:spPr>
        <a:xfrm>
          <a:off x="3225800" y="708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48,597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190351</xdr:rowOff>
    </xdr:from>
    <xdr:to>
      <xdr:col>2</xdr:col>
      <xdr:colOff>692150</xdr:colOff>
      <xdr:row>37</xdr:row>
      <xdr:rowOff>291951</xdr:rowOff>
    </xdr:to>
    <xdr:sp macro="" textlink="">
      <xdr:nvSpPr>
        <xdr:cNvPr id="139" name="円/楕円 138"/>
        <xdr:cNvSpPr/>
      </xdr:nvSpPr>
      <xdr:spPr bwMode="auto">
        <a:xfrm>
          <a:off x="2857500" y="731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130678</xdr:rowOff>
    </xdr:from>
    <xdr:ext cx="762000" cy="259045"/>
    <xdr:sp macro="" textlink="">
      <xdr:nvSpPr>
        <xdr:cNvPr id="140" name="テキスト ボックス 139"/>
        <xdr:cNvSpPr txBox="1"/>
      </xdr:nvSpPr>
      <xdr:spPr>
        <a:xfrm>
          <a:off x="2527300" y="708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31,853
31,661
708.65
31,503,202
30,456,931
264,725
18,173,078
44,628,875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13.6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50355</xdr:rowOff>
    </xdr:from>
    <xdr:to>
      <xdr:col>6</xdr:col>
      <xdr:colOff>511175</xdr:colOff>
      <xdr:row>30</xdr:row>
      <xdr:rowOff>71222</xdr:rowOff>
    </xdr:to>
    <xdr:cxnSp macro="">
      <xdr:nvCxnSpPr>
        <xdr:cNvPr id="61" name="直線コネクタ 60"/>
        <xdr:cNvCxnSpPr/>
      </xdr:nvCxnSpPr>
      <xdr:spPr>
        <a:xfrm>
          <a:off x="3797300" y="5193855"/>
          <a:ext cx="8382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50355</xdr:rowOff>
    </xdr:from>
    <xdr:to>
      <xdr:col>5</xdr:col>
      <xdr:colOff>358775</xdr:colOff>
      <xdr:row>30</xdr:row>
      <xdr:rowOff>105512</xdr:rowOff>
    </xdr:to>
    <xdr:cxnSp macro="">
      <xdr:nvCxnSpPr>
        <xdr:cNvPr id="64" name="直線コネクタ 63"/>
        <xdr:cNvCxnSpPr/>
      </xdr:nvCxnSpPr>
      <xdr:spPr>
        <a:xfrm flipV="1">
          <a:off x="2908300" y="5193855"/>
          <a:ext cx="889000" cy="5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29</xdr:row>
      <xdr:rowOff>145415</xdr:rowOff>
    </xdr:from>
    <xdr:to>
      <xdr:col>4</xdr:col>
      <xdr:colOff>155575</xdr:colOff>
      <xdr:row>30</xdr:row>
      <xdr:rowOff>105512</xdr:rowOff>
    </xdr:to>
    <xdr:cxnSp macro="">
      <xdr:nvCxnSpPr>
        <xdr:cNvPr id="67" name="直線コネクタ 66"/>
        <xdr:cNvCxnSpPr/>
      </xdr:nvCxnSpPr>
      <xdr:spPr>
        <a:xfrm>
          <a:off x="2019300" y="5117465"/>
          <a:ext cx="889000" cy="1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29</xdr:row>
      <xdr:rowOff>129642</xdr:rowOff>
    </xdr:from>
    <xdr:to>
      <xdr:col>2</xdr:col>
      <xdr:colOff>638175</xdr:colOff>
      <xdr:row>29</xdr:row>
      <xdr:rowOff>145415</xdr:rowOff>
    </xdr:to>
    <xdr:cxnSp macro="">
      <xdr:nvCxnSpPr>
        <xdr:cNvPr id="70" name="直線コネクタ 69"/>
        <xdr:cNvCxnSpPr/>
      </xdr:nvCxnSpPr>
      <xdr:spPr>
        <a:xfrm>
          <a:off x="1130300" y="5101692"/>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20422</xdr:rowOff>
    </xdr:from>
    <xdr:to>
      <xdr:col>6</xdr:col>
      <xdr:colOff>561975</xdr:colOff>
      <xdr:row>30</xdr:row>
      <xdr:rowOff>122022</xdr:rowOff>
    </xdr:to>
    <xdr:sp macro="" textlink="">
      <xdr:nvSpPr>
        <xdr:cNvPr id="80" name="円/楕円 79"/>
        <xdr:cNvSpPr/>
      </xdr:nvSpPr>
      <xdr:spPr>
        <a:xfrm>
          <a:off x="4584700" y="51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106799</xdr:rowOff>
    </xdr:from>
    <xdr:ext cx="599010" cy="259045"/>
    <xdr:sp macro="" textlink="">
      <xdr:nvSpPr>
        <xdr:cNvPr id="81" name="人件費該当値テキスト"/>
        <xdr:cNvSpPr txBox="1"/>
      </xdr:nvSpPr>
      <xdr:spPr>
        <a:xfrm>
          <a:off x="4686300" y="507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149,392</a:t>
          </a:r>
          <a:endParaRPr kumimoji="1" lang="ja-JP" altLang="en-US" sz="1000" b="1">
            <a:solidFill>
              <a:srgbClr val="FF0000"/>
            </a:solidFill>
            <a:latin typeface="ＭＳ Ｐゴシック"/>
          </a:endParaRPr>
        </a:p>
      </xdr:txBody>
    </xdr:sp>
    <xdr:clientData/>
  </xdr:oneCellAnchor>
  <xdr:twoCellAnchor>
    <xdr:from>
      <xdr:col>5</xdr:col>
      <xdr:colOff>307975</xdr:colOff>
      <xdr:row>29</xdr:row>
      <xdr:rowOff>171005</xdr:rowOff>
    </xdr:from>
    <xdr:to>
      <xdr:col>5</xdr:col>
      <xdr:colOff>409575</xdr:colOff>
      <xdr:row>30</xdr:row>
      <xdr:rowOff>101155</xdr:rowOff>
    </xdr:to>
    <xdr:sp macro="" textlink="">
      <xdr:nvSpPr>
        <xdr:cNvPr id="82" name="円/楕円 81"/>
        <xdr:cNvSpPr/>
      </xdr:nvSpPr>
      <xdr:spPr>
        <a:xfrm>
          <a:off x="3746500" y="514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28</xdr:row>
      <xdr:rowOff>117682</xdr:rowOff>
    </xdr:from>
    <xdr:ext cx="599010" cy="259045"/>
    <xdr:sp macro="" textlink="">
      <xdr:nvSpPr>
        <xdr:cNvPr id="83" name="テキスト ボックス 82"/>
        <xdr:cNvSpPr txBox="1"/>
      </xdr:nvSpPr>
      <xdr:spPr>
        <a:xfrm>
          <a:off x="3497794" y="491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151,035</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54712</xdr:rowOff>
    </xdr:from>
    <xdr:to>
      <xdr:col>4</xdr:col>
      <xdr:colOff>206375</xdr:colOff>
      <xdr:row>30</xdr:row>
      <xdr:rowOff>156312</xdr:rowOff>
    </xdr:to>
    <xdr:sp macro="" textlink="">
      <xdr:nvSpPr>
        <xdr:cNvPr id="84" name="円/楕円 83"/>
        <xdr:cNvSpPr/>
      </xdr:nvSpPr>
      <xdr:spPr>
        <a:xfrm>
          <a:off x="2857500" y="519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1389</xdr:rowOff>
    </xdr:from>
    <xdr:ext cx="599010" cy="259045"/>
    <xdr:sp macro="" textlink="">
      <xdr:nvSpPr>
        <xdr:cNvPr id="85" name="テキスト ボックス 84"/>
        <xdr:cNvSpPr txBox="1"/>
      </xdr:nvSpPr>
      <xdr:spPr>
        <a:xfrm>
          <a:off x="2608794" y="497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146,692</a:t>
          </a:r>
          <a:endParaRPr kumimoji="1" lang="ja-JP" altLang="en-US" sz="1000" b="1">
            <a:solidFill>
              <a:srgbClr val="FF0000"/>
            </a:solidFill>
            <a:latin typeface="ＭＳ Ｐゴシック"/>
          </a:endParaRPr>
        </a:p>
      </xdr:txBody>
    </xdr:sp>
    <xdr:clientData/>
  </xdr:oneCellAnchor>
  <xdr:twoCellAnchor>
    <xdr:from>
      <xdr:col>2</xdr:col>
      <xdr:colOff>587375</xdr:colOff>
      <xdr:row>29</xdr:row>
      <xdr:rowOff>94615</xdr:rowOff>
    </xdr:from>
    <xdr:to>
      <xdr:col>3</xdr:col>
      <xdr:colOff>3175</xdr:colOff>
      <xdr:row>30</xdr:row>
      <xdr:rowOff>24765</xdr:rowOff>
    </xdr:to>
    <xdr:sp macro="" textlink="">
      <xdr:nvSpPr>
        <xdr:cNvPr id="86" name="円/楕円 85"/>
        <xdr:cNvSpPr/>
      </xdr:nvSpPr>
      <xdr:spPr>
        <a:xfrm>
          <a:off x="1968500" y="506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28</xdr:row>
      <xdr:rowOff>41292</xdr:rowOff>
    </xdr:from>
    <xdr:ext cx="599010" cy="259045"/>
    <xdr:sp macro="" textlink="">
      <xdr:nvSpPr>
        <xdr:cNvPr id="87" name="テキスト ボックス 86"/>
        <xdr:cNvSpPr txBox="1"/>
      </xdr:nvSpPr>
      <xdr:spPr>
        <a:xfrm>
          <a:off x="1719794" y="484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157,050</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78842</xdr:rowOff>
    </xdr:from>
    <xdr:to>
      <xdr:col>1</xdr:col>
      <xdr:colOff>485775</xdr:colOff>
      <xdr:row>30</xdr:row>
      <xdr:rowOff>8992</xdr:rowOff>
    </xdr:to>
    <xdr:sp macro="" textlink="">
      <xdr:nvSpPr>
        <xdr:cNvPr id="88" name="円/楕円 87"/>
        <xdr:cNvSpPr/>
      </xdr:nvSpPr>
      <xdr:spPr>
        <a:xfrm>
          <a:off x="1079500" y="50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28</xdr:row>
      <xdr:rowOff>25519</xdr:rowOff>
    </xdr:from>
    <xdr:ext cx="599010" cy="259045"/>
    <xdr:sp macro="" textlink="">
      <xdr:nvSpPr>
        <xdr:cNvPr id="89" name="テキスト ボックス 88"/>
        <xdr:cNvSpPr txBox="1"/>
      </xdr:nvSpPr>
      <xdr:spPr>
        <a:xfrm>
          <a:off x="830794" y="482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6312</xdr:rowOff>
    </xdr:from>
    <xdr:to>
      <xdr:col>6</xdr:col>
      <xdr:colOff>511175</xdr:colOff>
      <xdr:row>51</xdr:row>
      <xdr:rowOff>47498</xdr:rowOff>
    </xdr:to>
    <xdr:cxnSp macro="">
      <xdr:nvCxnSpPr>
        <xdr:cNvPr id="119" name="直線コネクタ 118"/>
        <xdr:cNvCxnSpPr/>
      </xdr:nvCxnSpPr>
      <xdr:spPr>
        <a:xfrm>
          <a:off x="3797300" y="8750262"/>
          <a:ext cx="8382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129794</xdr:rowOff>
    </xdr:from>
    <xdr:to>
      <xdr:col>5</xdr:col>
      <xdr:colOff>358775</xdr:colOff>
      <xdr:row>51</xdr:row>
      <xdr:rowOff>6312</xdr:rowOff>
    </xdr:to>
    <xdr:cxnSp macro="">
      <xdr:nvCxnSpPr>
        <xdr:cNvPr id="122" name="直線コネクタ 121"/>
        <xdr:cNvCxnSpPr/>
      </xdr:nvCxnSpPr>
      <xdr:spPr>
        <a:xfrm>
          <a:off x="2908300" y="8702294"/>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129794</xdr:rowOff>
    </xdr:from>
    <xdr:to>
      <xdr:col>4</xdr:col>
      <xdr:colOff>155575</xdr:colOff>
      <xdr:row>51</xdr:row>
      <xdr:rowOff>146418</xdr:rowOff>
    </xdr:to>
    <xdr:cxnSp macro="">
      <xdr:nvCxnSpPr>
        <xdr:cNvPr id="125" name="直線コネクタ 124"/>
        <xdr:cNvCxnSpPr/>
      </xdr:nvCxnSpPr>
      <xdr:spPr>
        <a:xfrm flipV="1">
          <a:off x="2019300" y="8702294"/>
          <a:ext cx="889000" cy="18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146418</xdr:rowOff>
    </xdr:from>
    <xdr:to>
      <xdr:col>2</xdr:col>
      <xdr:colOff>638175</xdr:colOff>
      <xdr:row>53</xdr:row>
      <xdr:rowOff>64668</xdr:rowOff>
    </xdr:to>
    <xdr:cxnSp macro="">
      <xdr:nvCxnSpPr>
        <xdr:cNvPr id="128" name="直線コネクタ 127"/>
        <xdr:cNvCxnSpPr/>
      </xdr:nvCxnSpPr>
      <xdr:spPr>
        <a:xfrm flipV="1">
          <a:off x="1130300" y="8890368"/>
          <a:ext cx="889000" cy="2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50</xdr:row>
      <xdr:rowOff>168148</xdr:rowOff>
    </xdr:from>
    <xdr:to>
      <xdr:col>6</xdr:col>
      <xdr:colOff>561975</xdr:colOff>
      <xdr:row>51</xdr:row>
      <xdr:rowOff>98298</xdr:rowOff>
    </xdr:to>
    <xdr:sp macro="" textlink="">
      <xdr:nvSpPr>
        <xdr:cNvPr id="138" name="円/楕円 137"/>
        <xdr:cNvSpPr/>
      </xdr:nvSpPr>
      <xdr:spPr>
        <a:xfrm>
          <a:off x="4584700" y="87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121175</xdr:rowOff>
    </xdr:from>
    <xdr:ext cx="599010" cy="259045"/>
    <xdr:sp macro="" textlink="">
      <xdr:nvSpPr>
        <xdr:cNvPr id="139" name="物件費該当値テキスト"/>
        <xdr:cNvSpPr txBox="1"/>
      </xdr:nvSpPr>
      <xdr:spPr>
        <a:xfrm>
          <a:off x="4686300" y="869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137,760</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126962</xdr:rowOff>
    </xdr:from>
    <xdr:to>
      <xdr:col>5</xdr:col>
      <xdr:colOff>409575</xdr:colOff>
      <xdr:row>51</xdr:row>
      <xdr:rowOff>57112</xdr:rowOff>
    </xdr:to>
    <xdr:sp macro="" textlink="">
      <xdr:nvSpPr>
        <xdr:cNvPr id="140" name="円/楕円 139"/>
        <xdr:cNvSpPr/>
      </xdr:nvSpPr>
      <xdr:spPr>
        <a:xfrm>
          <a:off x="3746500" y="869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73639</xdr:rowOff>
    </xdr:from>
    <xdr:ext cx="599010" cy="259045"/>
    <xdr:sp macro="" textlink="">
      <xdr:nvSpPr>
        <xdr:cNvPr id="141" name="テキスト ボックス 140"/>
        <xdr:cNvSpPr txBox="1"/>
      </xdr:nvSpPr>
      <xdr:spPr>
        <a:xfrm>
          <a:off x="3497794" y="847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141,003</a:t>
          </a:r>
          <a:endParaRPr kumimoji="1" lang="ja-JP" altLang="en-US" sz="1000" b="1">
            <a:solidFill>
              <a:srgbClr val="FF0000"/>
            </a:solidFill>
            <a:latin typeface="ＭＳ Ｐゴシック"/>
          </a:endParaRPr>
        </a:p>
      </xdr:txBody>
    </xdr:sp>
    <xdr:clientData/>
  </xdr:oneCellAnchor>
  <xdr:twoCellAnchor>
    <xdr:from>
      <xdr:col>4</xdr:col>
      <xdr:colOff>104775</xdr:colOff>
      <xdr:row>50</xdr:row>
      <xdr:rowOff>78994</xdr:rowOff>
    </xdr:from>
    <xdr:to>
      <xdr:col>4</xdr:col>
      <xdr:colOff>206375</xdr:colOff>
      <xdr:row>51</xdr:row>
      <xdr:rowOff>9144</xdr:rowOff>
    </xdr:to>
    <xdr:sp macro="" textlink="">
      <xdr:nvSpPr>
        <xdr:cNvPr id="142" name="円/楕円 141"/>
        <xdr:cNvSpPr/>
      </xdr:nvSpPr>
      <xdr:spPr>
        <a:xfrm>
          <a:off x="2857500" y="86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49</xdr:row>
      <xdr:rowOff>25671</xdr:rowOff>
    </xdr:from>
    <xdr:ext cx="599010" cy="259045"/>
    <xdr:sp macro="" textlink="">
      <xdr:nvSpPr>
        <xdr:cNvPr id="143" name="テキスト ボックス 142"/>
        <xdr:cNvSpPr txBox="1"/>
      </xdr:nvSpPr>
      <xdr:spPr>
        <a:xfrm>
          <a:off x="2608794" y="842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144,780</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95618</xdr:rowOff>
    </xdr:from>
    <xdr:to>
      <xdr:col>3</xdr:col>
      <xdr:colOff>3175</xdr:colOff>
      <xdr:row>52</xdr:row>
      <xdr:rowOff>25768</xdr:rowOff>
    </xdr:to>
    <xdr:sp macro="" textlink="">
      <xdr:nvSpPr>
        <xdr:cNvPr id="144" name="円/楕円 143"/>
        <xdr:cNvSpPr/>
      </xdr:nvSpPr>
      <xdr:spPr>
        <a:xfrm>
          <a:off x="1968500" y="883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42295</xdr:rowOff>
    </xdr:from>
    <xdr:ext cx="599010" cy="259045"/>
    <xdr:sp macro="" textlink="">
      <xdr:nvSpPr>
        <xdr:cNvPr id="145" name="テキスト ボックス 144"/>
        <xdr:cNvSpPr txBox="1"/>
      </xdr:nvSpPr>
      <xdr:spPr>
        <a:xfrm>
          <a:off x="1719794" y="861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129,971</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13868</xdr:rowOff>
    </xdr:from>
    <xdr:to>
      <xdr:col>1</xdr:col>
      <xdr:colOff>485775</xdr:colOff>
      <xdr:row>53</xdr:row>
      <xdr:rowOff>115468</xdr:rowOff>
    </xdr:to>
    <xdr:sp macro="" textlink="">
      <xdr:nvSpPr>
        <xdr:cNvPr id="146" name="円/楕円 145"/>
        <xdr:cNvSpPr/>
      </xdr:nvSpPr>
      <xdr:spPr>
        <a:xfrm>
          <a:off x="1079500" y="91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131995</xdr:rowOff>
    </xdr:from>
    <xdr:ext cx="599010" cy="259045"/>
    <xdr:sp macro="" textlink="">
      <xdr:nvSpPr>
        <xdr:cNvPr id="147" name="テキスト ボックス 146"/>
        <xdr:cNvSpPr txBox="1"/>
      </xdr:nvSpPr>
      <xdr:spPr>
        <a:xfrm>
          <a:off x="830794" y="88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53257</xdr:rowOff>
    </xdr:from>
    <xdr:to>
      <xdr:col>6</xdr:col>
      <xdr:colOff>511175</xdr:colOff>
      <xdr:row>78</xdr:row>
      <xdr:rowOff>118539</xdr:rowOff>
    </xdr:to>
    <xdr:cxnSp macro="">
      <xdr:nvCxnSpPr>
        <xdr:cNvPr id="178" name="直線コネクタ 177"/>
        <xdr:cNvCxnSpPr/>
      </xdr:nvCxnSpPr>
      <xdr:spPr>
        <a:xfrm flipV="1">
          <a:off x="3797300" y="13426357"/>
          <a:ext cx="838200" cy="6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118539</xdr:rowOff>
    </xdr:from>
    <xdr:to>
      <xdr:col>5</xdr:col>
      <xdr:colOff>358775</xdr:colOff>
      <xdr:row>78</xdr:row>
      <xdr:rowOff>160568</xdr:rowOff>
    </xdr:to>
    <xdr:cxnSp macro="">
      <xdr:nvCxnSpPr>
        <xdr:cNvPr id="181" name="直線コネクタ 180"/>
        <xdr:cNvCxnSpPr/>
      </xdr:nvCxnSpPr>
      <xdr:spPr>
        <a:xfrm flipV="1">
          <a:off x="2908300" y="13491639"/>
          <a:ext cx="889000" cy="4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160568</xdr:rowOff>
    </xdr:from>
    <xdr:to>
      <xdr:col>4</xdr:col>
      <xdr:colOff>155575</xdr:colOff>
      <xdr:row>79</xdr:row>
      <xdr:rowOff>9561</xdr:rowOff>
    </xdr:to>
    <xdr:cxnSp macro="">
      <xdr:nvCxnSpPr>
        <xdr:cNvPr id="184" name="直線コネクタ 183"/>
        <xdr:cNvCxnSpPr/>
      </xdr:nvCxnSpPr>
      <xdr:spPr>
        <a:xfrm flipV="1">
          <a:off x="2019300" y="13533668"/>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9561</xdr:rowOff>
    </xdr:from>
    <xdr:to>
      <xdr:col>2</xdr:col>
      <xdr:colOff>638175</xdr:colOff>
      <xdr:row>79</xdr:row>
      <xdr:rowOff>24160</xdr:rowOff>
    </xdr:to>
    <xdr:cxnSp macro="">
      <xdr:nvCxnSpPr>
        <xdr:cNvPr id="187" name="直線コネクタ 186"/>
        <xdr:cNvCxnSpPr/>
      </xdr:nvCxnSpPr>
      <xdr:spPr>
        <a:xfrm flipV="1">
          <a:off x="1130300" y="13554111"/>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2457</xdr:rowOff>
    </xdr:from>
    <xdr:to>
      <xdr:col>6</xdr:col>
      <xdr:colOff>561975</xdr:colOff>
      <xdr:row>78</xdr:row>
      <xdr:rowOff>104057</xdr:rowOff>
    </xdr:to>
    <xdr:sp macro="" textlink="">
      <xdr:nvSpPr>
        <xdr:cNvPr id="197" name="円/楕円 196"/>
        <xdr:cNvSpPr/>
      </xdr:nvSpPr>
      <xdr:spPr>
        <a:xfrm>
          <a:off x="4584700" y="1337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152334</xdr:rowOff>
    </xdr:from>
    <xdr:ext cx="469744" cy="259045"/>
    <xdr:sp macro="" textlink="">
      <xdr:nvSpPr>
        <xdr:cNvPr id="198" name="維持補修費該当値テキスト"/>
        <xdr:cNvSpPr txBox="1"/>
      </xdr:nvSpPr>
      <xdr:spPr>
        <a:xfrm>
          <a:off x="4686300" y="133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67739</xdr:rowOff>
    </xdr:from>
    <xdr:to>
      <xdr:col>5</xdr:col>
      <xdr:colOff>409575</xdr:colOff>
      <xdr:row>78</xdr:row>
      <xdr:rowOff>169339</xdr:rowOff>
    </xdr:to>
    <xdr:sp macro="" textlink="">
      <xdr:nvSpPr>
        <xdr:cNvPr id="199" name="円/楕円 198"/>
        <xdr:cNvSpPr/>
      </xdr:nvSpPr>
      <xdr:spPr>
        <a:xfrm>
          <a:off x="3746500" y="134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160466</xdr:rowOff>
    </xdr:from>
    <xdr:ext cx="469744" cy="259045"/>
    <xdr:sp macro="" textlink="">
      <xdr:nvSpPr>
        <xdr:cNvPr id="200" name="テキスト ボックス 199"/>
        <xdr:cNvSpPr txBox="1"/>
      </xdr:nvSpPr>
      <xdr:spPr>
        <a:xfrm>
          <a:off x="3562427" y="135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109768</xdr:rowOff>
    </xdr:from>
    <xdr:to>
      <xdr:col>4</xdr:col>
      <xdr:colOff>206375</xdr:colOff>
      <xdr:row>79</xdr:row>
      <xdr:rowOff>39918</xdr:rowOff>
    </xdr:to>
    <xdr:sp macro="" textlink="">
      <xdr:nvSpPr>
        <xdr:cNvPr id="201" name="円/楕円 200"/>
        <xdr:cNvSpPr/>
      </xdr:nvSpPr>
      <xdr:spPr>
        <a:xfrm>
          <a:off x="2857500" y="134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31045</xdr:rowOff>
    </xdr:from>
    <xdr:ext cx="469744" cy="259045"/>
    <xdr:sp macro="" textlink="">
      <xdr:nvSpPr>
        <xdr:cNvPr id="202" name="テキスト ボックス 201"/>
        <xdr:cNvSpPr txBox="1"/>
      </xdr:nvSpPr>
      <xdr:spPr>
        <a:xfrm>
          <a:off x="2673427" y="135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130211</xdr:rowOff>
    </xdr:from>
    <xdr:to>
      <xdr:col>3</xdr:col>
      <xdr:colOff>3175</xdr:colOff>
      <xdr:row>79</xdr:row>
      <xdr:rowOff>60361</xdr:rowOff>
    </xdr:to>
    <xdr:sp macro="" textlink="">
      <xdr:nvSpPr>
        <xdr:cNvPr id="203" name="円/楕円 202"/>
        <xdr:cNvSpPr/>
      </xdr:nvSpPr>
      <xdr:spPr>
        <a:xfrm>
          <a:off x="1968500" y="135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51488</xdr:rowOff>
    </xdr:from>
    <xdr:ext cx="469744" cy="259045"/>
    <xdr:sp macro="" textlink="">
      <xdr:nvSpPr>
        <xdr:cNvPr id="204" name="テキスト ボックス 203"/>
        <xdr:cNvSpPr txBox="1"/>
      </xdr:nvSpPr>
      <xdr:spPr>
        <a:xfrm>
          <a:off x="1784427" y="1359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144810</xdr:rowOff>
    </xdr:from>
    <xdr:to>
      <xdr:col>1</xdr:col>
      <xdr:colOff>485775</xdr:colOff>
      <xdr:row>79</xdr:row>
      <xdr:rowOff>74960</xdr:rowOff>
    </xdr:to>
    <xdr:sp macro="" textlink="">
      <xdr:nvSpPr>
        <xdr:cNvPr id="205" name="円/楕円 204"/>
        <xdr:cNvSpPr/>
      </xdr:nvSpPr>
      <xdr:spPr>
        <a:xfrm>
          <a:off x="1079500" y="135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66087</xdr:rowOff>
    </xdr:from>
    <xdr:ext cx="469744" cy="259045"/>
    <xdr:sp macro="" textlink="">
      <xdr:nvSpPr>
        <xdr:cNvPr id="206" name="テキスト ボックス 205"/>
        <xdr:cNvSpPr txBox="1"/>
      </xdr:nvSpPr>
      <xdr:spPr>
        <a:xfrm>
          <a:off x="895427" y="1361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60261</xdr:rowOff>
    </xdr:from>
    <xdr:to>
      <xdr:col>6</xdr:col>
      <xdr:colOff>511175</xdr:colOff>
      <xdr:row>95</xdr:row>
      <xdr:rowOff>1956</xdr:rowOff>
    </xdr:to>
    <xdr:cxnSp macro="">
      <xdr:nvCxnSpPr>
        <xdr:cNvPr id="236" name="直線コネクタ 235"/>
        <xdr:cNvCxnSpPr/>
      </xdr:nvCxnSpPr>
      <xdr:spPr>
        <a:xfrm flipV="1">
          <a:off x="3797300" y="16176561"/>
          <a:ext cx="838200" cy="1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1956</xdr:rowOff>
    </xdr:from>
    <xdr:to>
      <xdr:col>5</xdr:col>
      <xdr:colOff>358775</xdr:colOff>
      <xdr:row>95</xdr:row>
      <xdr:rowOff>28854</xdr:rowOff>
    </xdr:to>
    <xdr:cxnSp macro="">
      <xdr:nvCxnSpPr>
        <xdr:cNvPr id="239" name="直線コネクタ 238"/>
        <xdr:cNvCxnSpPr/>
      </xdr:nvCxnSpPr>
      <xdr:spPr>
        <a:xfrm flipV="1">
          <a:off x="2908300" y="16289706"/>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28854</xdr:rowOff>
    </xdr:from>
    <xdr:to>
      <xdr:col>4</xdr:col>
      <xdr:colOff>155575</xdr:colOff>
      <xdr:row>95</xdr:row>
      <xdr:rowOff>85230</xdr:rowOff>
    </xdr:to>
    <xdr:cxnSp macro="">
      <xdr:nvCxnSpPr>
        <xdr:cNvPr id="242" name="直線コネクタ 241"/>
        <xdr:cNvCxnSpPr/>
      </xdr:nvCxnSpPr>
      <xdr:spPr>
        <a:xfrm flipV="1">
          <a:off x="2019300" y="16316604"/>
          <a:ext cx="889000" cy="5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84861</xdr:rowOff>
    </xdr:from>
    <xdr:to>
      <xdr:col>2</xdr:col>
      <xdr:colOff>638175</xdr:colOff>
      <xdr:row>95</xdr:row>
      <xdr:rowOff>85230</xdr:rowOff>
    </xdr:to>
    <xdr:cxnSp macro="">
      <xdr:nvCxnSpPr>
        <xdr:cNvPr id="245" name="直線コネクタ 244"/>
        <xdr:cNvCxnSpPr/>
      </xdr:nvCxnSpPr>
      <xdr:spPr>
        <a:xfrm>
          <a:off x="1130300" y="16372611"/>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9461</xdr:rowOff>
    </xdr:from>
    <xdr:to>
      <xdr:col>6</xdr:col>
      <xdr:colOff>561975</xdr:colOff>
      <xdr:row>94</xdr:row>
      <xdr:rowOff>111061</xdr:rowOff>
    </xdr:to>
    <xdr:sp macro="" textlink="">
      <xdr:nvSpPr>
        <xdr:cNvPr id="255" name="円/楕円 254"/>
        <xdr:cNvSpPr/>
      </xdr:nvSpPr>
      <xdr:spPr>
        <a:xfrm>
          <a:off x="4584700" y="161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32338</xdr:rowOff>
    </xdr:from>
    <xdr:ext cx="599010" cy="259045"/>
    <xdr:sp macro="" textlink="">
      <xdr:nvSpPr>
        <xdr:cNvPr id="256" name="扶助費該当値テキスト"/>
        <xdr:cNvSpPr txBox="1"/>
      </xdr:nvSpPr>
      <xdr:spPr>
        <a:xfrm>
          <a:off x="4686300" y="1597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126,255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122606</xdr:rowOff>
    </xdr:from>
    <xdr:to>
      <xdr:col>5</xdr:col>
      <xdr:colOff>409575</xdr:colOff>
      <xdr:row>95</xdr:row>
      <xdr:rowOff>52756</xdr:rowOff>
    </xdr:to>
    <xdr:sp macro="" textlink="">
      <xdr:nvSpPr>
        <xdr:cNvPr id="257" name="円/楕円 256"/>
        <xdr:cNvSpPr/>
      </xdr:nvSpPr>
      <xdr:spPr>
        <a:xfrm>
          <a:off x="3746500" y="162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69283</xdr:rowOff>
    </xdr:from>
    <xdr:ext cx="599010" cy="259045"/>
    <xdr:sp macro="" textlink="">
      <xdr:nvSpPr>
        <xdr:cNvPr id="258" name="テキスト ボックス 257"/>
        <xdr:cNvSpPr txBox="1"/>
      </xdr:nvSpPr>
      <xdr:spPr>
        <a:xfrm>
          <a:off x="3497794" y="1601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149504</xdr:rowOff>
    </xdr:from>
    <xdr:to>
      <xdr:col>4</xdr:col>
      <xdr:colOff>206375</xdr:colOff>
      <xdr:row>95</xdr:row>
      <xdr:rowOff>79654</xdr:rowOff>
    </xdr:to>
    <xdr:sp macro="" textlink="">
      <xdr:nvSpPr>
        <xdr:cNvPr id="259" name="円/楕円 258"/>
        <xdr:cNvSpPr/>
      </xdr:nvSpPr>
      <xdr:spPr>
        <a:xfrm>
          <a:off x="2857500" y="162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96181</xdr:rowOff>
    </xdr:from>
    <xdr:ext cx="599010" cy="259045"/>
    <xdr:sp macro="" textlink="">
      <xdr:nvSpPr>
        <xdr:cNvPr id="260" name="テキスト ボックス 259"/>
        <xdr:cNvSpPr txBox="1"/>
      </xdr:nvSpPr>
      <xdr:spPr>
        <a:xfrm>
          <a:off x="2608794" y="1604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115,228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34430</xdr:rowOff>
    </xdr:from>
    <xdr:to>
      <xdr:col>3</xdr:col>
      <xdr:colOff>3175</xdr:colOff>
      <xdr:row>95</xdr:row>
      <xdr:rowOff>136030</xdr:rowOff>
    </xdr:to>
    <xdr:sp macro="" textlink="">
      <xdr:nvSpPr>
        <xdr:cNvPr id="261" name="円/楕円 260"/>
        <xdr:cNvSpPr/>
      </xdr:nvSpPr>
      <xdr:spPr>
        <a:xfrm>
          <a:off x="1968500" y="163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152557</xdr:rowOff>
    </xdr:from>
    <xdr:ext cx="599010" cy="259045"/>
    <xdr:sp macro="" textlink="">
      <xdr:nvSpPr>
        <xdr:cNvPr id="262" name="テキスト ボックス 261"/>
        <xdr:cNvSpPr txBox="1"/>
      </xdr:nvSpPr>
      <xdr:spPr>
        <a:xfrm>
          <a:off x="1719794" y="1609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110,789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34061</xdr:rowOff>
    </xdr:from>
    <xdr:to>
      <xdr:col>1</xdr:col>
      <xdr:colOff>485775</xdr:colOff>
      <xdr:row>95</xdr:row>
      <xdr:rowOff>135661</xdr:rowOff>
    </xdr:to>
    <xdr:sp macro="" textlink="">
      <xdr:nvSpPr>
        <xdr:cNvPr id="263" name="円/楕円 262"/>
        <xdr:cNvSpPr/>
      </xdr:nvSpPr>
      <xdr:spPr>
        <a:xfrm>
          <a:off x="1079500" y="163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152188</xdr:rowOff>
    </xdr:from>
    <xdr:ext cx="599010" cy="259045"/>
    <xdr:sp macro="" textlink="">
      <xdr:nvSpPr>
        <xdr:cNvPr id="264" name="テキスト ボックス 263"/>
        <xdr:cNvSpPr txBox="1"/>
      </xdr:nvSpPr>
      <xdr:spPr>
        <a:xfrm>
          <a:off x="830794" y="1609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136261</xdr:rowOff>
    </xdr:from>
    <xdr:to>
      <xdr:col>15</xdr:col>
      <xdr:colOff>180975</xdr:colOff>
      <xdr:row>34</xdr:row>
      <xdr:rowOff>106581</xdr:rowOff>
    </xdr:to>
    <xdr:cxnSp macro="">
      <xdr:nvCxnSpPr>
        <xdr:cNvPr id="297" name="直線コネクタ 296"/>
        <xdr:cNvCxnSpPr/>
      </xdr:nvCxnSpPr>
      <xdr:spPr>
        <a:xfrm>
          <a:off x="9639300" y="5794111"/>
          <a:ext cx="838200" cy="14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86017</xdr:rowOff>
    </xdr:from>
    <xdr:to>
      <xdr:col>14</xdr:col>
      <xdr:colOff>28575</xdr:colOff>
      <xdr:row>33</xdr:row>
      <xdr:rowOff>136261</xdr:rowOff>
    </xdr:to>
    <xdr:cxnSp macro="">
      <xdr:nvCxnSpPr>
        <xdr:cNvPr id="300" name="直線コネクタ 299"/>
        <xdr:cNvCxnSpPr/>
      </xdr:nvCxnSpPr>
      <xdr:spPr>
        <a:xfrm>
          <a:off x="8750300" y="5400967"/>
          <a:ext cx="889000" cy="39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86017</xdr:rowOff>
    </xdr:from>
    <xdr:to>
      <xdr:col>12</xdr:col>
      <xdr:colOff>511175</xdr:colOff>
      <xdr:row>33</xdr:row>
      <xdr:rowOff>158588</xdr:rowOff>
    </xdr:to>
    <xdr:cxnSp macro="">
      <xdr:nvCxnSpPr>
        <xdr:cNvPr id="303" name="直線コネクタ 302"/>
        <xdr:cNvCxnSpPr/>
      </xdr:nvCxnSpPr>
      <xdr:spPr>
        <a:xfrm flipV="1">
          <a:off x="7861300" y="5400967"/>
          <a:ext cx="889000" cy="41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158588</xdr:rowOff>
    </xdr:from>
    <xdr:to>
      <xdr:col>11</xdr:col>
      <xdr:colOff>307975</xdr:colOff>
      <xdr:row>35</xdr:row>
      <xdr:rowOff>54156</xdr:rowOff>
    </xdr:to>
    <xdr:cxnSp macro="">
      <xdr:nvCxnSpPr>
        <xdr:cNvPr id="306" name="直線コネクタ 305"/>
        <xdr:cNvCxnSpPr/>
      </xdr:nvCxnSpPr>
      <xdr:spPr>
        <a:xfrm flipV="1">
          <a:off x="6972300" y="5816438"/>
          <a:ext cx="889000" cy="2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55781</xdr:rowOff>
    </xdr:from>
    <xdr:to>
      <xdr:col>15</xdr:col>
      <xdr:colOff>231775</xdr:colOff>
      <xdr:row>34</xdr:row>
      <xdr:rowOff>157381</xdr:rowOff>
    </xdr:to>
    <xdr:sp macro="" textlink="">
      <xdr:nvSpPr>
        <xdr:cNvPr id="316" name="円/楕円 315"/>
        <xdr:cNvSpPr/>
      </xdr:nvSpPr>
      <xdr:spPr>
        <a:xfrm>
          <a:off x="10426700" y="58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78658</xdr:rowOff>
    </xdr:from>
    <xdr:ext cx="534377" cy="259045"/>
    <xdr:sp macro="" textlink="">
      <xdr:nvSpPr>
        <xdr:cNvPr id="317" name="補助費等該当値テキスト"/>
        <xdr:cNvSpPr txBox="1"/>
      </xdr:nvSpPr>
      <xdr:spPr>
        <a:xfrm>
          <a:off x="10528300" y="573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93,477</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85461</xdr:rowOff>
    </xdr:from>
    <xdr:to>
      <xdr:col>14</xdr:col>
      <xdr:colOff>79375</xdr:colOff>
      <xdr:row>34</xdr:row>
      <xdr:rowOff>15611</xdr:rowOff>
    </xdr:to>
    <xdr:sp macro="" textlink="">
      <xdr:nvSpPr>
        <xdr:cNvPr id="318" name="円/楕円 317"/>
        <xdr:cNvSpPr/>
      </xdr:nvSpPr>
      <xdr:spPr>
        <a:xfrm>
          <a:off x="9588500" y="57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32138</xdr:rowOff>
    </xdr:from>
    <xdr:ext cx="599010" cy="259045"/>
    <xdr:sp macro="" textlink="">
      <xdr:nvSpPr>
        <xdr:cNvPr id="319" name="テキスト ボックス 318"/>
        <xdr:cNvSpPr txBox="1"/>
      </xdr:nvSpPr>
      <xdr:spPr>
        <a:xfrm>
          <a:off x="9339794" y="551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108,361</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35217</xdr:rowOff>
    </xdr:from>
    <xdr:to>
      <xdr:col>12</xdr:col>
      <xdr:colOff>561975</xdr:colOff>
      <xdr:row>31</xdr:row>
      <xdr:rowOff>136817</xdr:rowOff>
    </xdr:to>
    <xdr:sp macro="" textlink="">
      <xdr:nvSpPr>
        <xdr:cNvPr id="320" name="円/楕円 319"/>
        <xdr:cNvSpPr/>
      </xdr:nvSpPr>
      <xdr:spPr>
        <a:xfrm>
          <a:off x="8699500" y="535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29</xdr:row>
      <xdr:rowOff>153344</xdr:rowOff>
    </xdr:from>
    <xdr:ext cx="599010" cy="259045"/>
    <xdr:sp macro="" textlink="">
      <xdr:nvSpPr>
        <xdr:cNvPr id="321" name="テキスト ボックス 320"/>
        <xdr:cNvSpPr txBox="1"/>
      </xdr:nvSpPr>
      <xdr:spPr>
        <a:xfrm>
          <a:off x="8450794" y="512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149,636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107788</xdr:rowOff>
    </xdr:from>
    <xdr:to>
      <xdr:col>11</xdr:col>
      <xdr:colOff>358775</xdr:colOff>
      <xdr:row>34</xdr:row>
      <xdr:rowOff>37938</xdr:rowOff>
    </xdr:to>
    <xdr:sp macro="" textlink="">
      <xdr:nvSpPr>
        <xdr:cNvPr id="322" name="円/楕円 321"/>
        <xdr:cNvSpPr/>
      </xdr:nvSpPr>
      <xdr:spPr>
        <a:xfrm>
          <a:off x="7810500" y="57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54465</xdr:rowOff>
    </xdr:from>
    <xdr:ext cx="599010" cy="259045"/>
    <xdr:sp macro="" textlink="">
      <xdr:nvSpPr>
        <xdr:cNvPr id="323" name="テキスト ボックス 322"/>
        <xdr:cNvSpPr txBox="1"/>
      </xdr:nvSpPr>
      <xdr:spPr>
        <a:xfrm>
          <a:off x="7561794" y="554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106,017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3356</xdr:rowOff>
    </xdr:from>
    <xdr:to>
      <xdr:col>10</xdr:col>
      <xdr:colOff>155575</xdr:colOff>
      <xdr:row>35</xdr:row>
      <xdr:rowOff>104956</xdr:rowOff>
    </xdr:to>
    <xdr:sp macro="" textlink="">
      <xdr:nvSpPr>
        <xdr:cNvPr id="324" name="円/楕円 323"/>
        <xdr:cNvSpPr/>
      </xdr:nvSpPr>
      <xdr:spPr>
        <a:xfrm>
          <a:off x="6921500" y="60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121483</xdr:rowOff>
    </xdr:from>
    <xdr:ext cx="534377" cy="259045"/>
    <xdr:sp macro="" textlink="">
      <xdr:nvSpPr>
        <xdr:cNvPr id="325" name="テキスト ボックス 324"/>
        <xdr:cNvSpPr txBox="1"/>
      </xdr:nvSpPr>
      <xdr:spPr>
        <a:xfrm>
          <a:off x="6705111" y="577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103504</xdr:rowOff>
    </xdr:from>
    <xdr:to>
      <xdr:col>15</xdr:col>
      <xdr:colOff>180975</xdr:colOff>
      <xdr:row>54</xdr:row>
      <xdr:rowOff>3774</xdr:rowOff>
    </xdr:to>
    <xdr:cxnSp macro="">
      <xdr:nvCxnSpPr>
        <xdr:cNvPr id="352" name="直線コネクタ 351"/>
        <xdr:cNvCxnSpPr/>
      </xdr:nvCxnSpPr>
      <xdr:spPr>
        <a:xfrm>
          <a:off x="9639300" y="9190354"/>
          <a:ext cx="838200" cy="7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62836</xdr:rowOff>
    </xdr:from>
    <xdr:to>
      <xdr:col>14</xdr:col>
      <xdr:colOff>28575</xdr:colOff>
      <xdr:row>53</xdr:row>
      <xdr:rowOff>103504</xdr:rowOff>
    </xdr:to>
    <xdr:cxnSp macro="">
      <xdr:nvCxnSpPr>
        <xdr:cNvPr id="355" name="直線コネクタ 354"/>
        <xdr:cNvCxnSpPr/>
      </xdr:nvCxnSpPr>
      <xdr:spPr>
        <a:xfrm>
          <a:off x="8750300" y="8978236"/>
          <a:ext cx="889000" cy="2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62836</xdr:rowOff>
    </xdr:from>
    <xdr:to>
      <xdr:col>12</xdr:col>
      <xdr:colOff>511175</xdr:colOff>
      <xdr:row>53</xdr:row>
      <xdr:rowOff>69264</xdr:rowOff>
    </xdr:to>
    <xdr:cxnSp macro="">
      <xdr:nvCxnSpPr>
        <xdr:cNvPr id="358" name="直線コネクタ 357"/>
        <xdr:cNvCxnSpPr/>
      </xdr:nvCxnSpPr>
      <xdr:spPr>
        <a:xfrm flipV="1">
          <a:off x="7861300" y="8978236"/>
          <a:ext cx="889000" cy="17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69264</xdr:rowOff>
    </xdr:from>
    <xdr:to>
      <xdr:col>11</xdr:col>
      <xdr:colOff>307975</xdr:colOff>
      <xdr:row>55</xdr:row>
      <xdr:rowOff>88434</xdr:rowOff>
    </xdr:to>
    <xdr:cxnSp macro="">
      <xdr:nvCxnSpPr>
        <xdr:cNvPr id="361" name="直線コネクタ 360"/>
        <xdr:cNvCxnSpPr/>
      </xdr:nvCxnSpPr>
      <xdr:spPr>
        <a:xfrm flipV="1">
          <a:off x="6972300" y="9156114"/>
          <a:ext cx="889000" cy="36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124424</xdr:rowOff>
    </xdr:from>
    <xdr:to>
      <xdr:col>15</xdr:col>
      <xdr:colOff>231775</xdr:colOff>
      <xdr:row>54</xdr:row>
      <xdr:rowOff>54574</xdr:rowOff>
    </xdr:to>
    <xdr:sp macro="" textlink="">
      <xdr:nvSpPr>
        <xdr:cNvPr id="371" name="円/楕円 370"/>
        <xdr:cNvSpPr/>
      </xdr:nvSpPr>
      <xdr:spPr>
        <a:xfrm>
          <a:off x="10426700" y="92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147301</xdr:rowOff>
    </xdr:from>
    <xdr:ext cx="599010" cy="259045"/>
    <xdr:sp macro="" textlink="">
      <xdr:nvSpPr>
        <xdr:cNvPr id="372" name="普通建設事業費該当値テキスト"/>
        <xdr:cNvSpPr txBox="1"/>
      </xdr:nvSpPr>
      <xdr:spPr>
        <a:xfrm>
          <a:off x="10528300" y="9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179,730</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52704</xdr:rowOff>
    </xdr:from>
    <xdr:to>
      <xdr:col>14</xdr:col>
      <xdr:colOff>79375</xdr:colOff>
      <xdr:row>53</xdr:row>
      <xdr:rowOff>154304</xdr:rowOff>
    </xdr:to>
    <xdr:sp macro="" textlink="">
      <xdr:nvSpPr>
        <xdr:cNvPr id="373" name="円/楕円 372"/>
        <xdr:cNvSpPr/>
      </xdr:nvSpPr>
      <xdr:spPr>
        <a:xfrm>
          <a:off x="9588500" y="91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51</xdr:row>
      <xdr:rowOff>170831</xdr:rowOff>
    </xdr:from>
    <xdr:ext cx="599010" cy="259045"/>
    <xdr:sp macro="" textlink="">
      <xdr:nvSpPr>
        <xdr:cNvPr id="374" name="テキスト ボックス 373"/>
        <xdr:cNvSpPr txBox="1"/>
      </xdr:nvSpPr>
      <xdr:spPr>
        <a:xfrm>
          <a:off x="9339794" y="89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195,417</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12036</xdr:rowOff>
    </xdr:from>
    <xdr:to>
      <xdr:col>12</xdr:col>
      <xdr:colOff>561975</xdr:colOff>
      <xdr:row>52</xdr:row>
      <xdr:rowOff>113636</xdr:rowOff>
    </xdr:to>
    <xdr:sp macro="" textlink="">
      <xdr:nvSpPr>
        <xdr:cNvPr id="375" name="円/楕円 374"/>
        <xdr:cNvSpPr/>
      </xdr:nvSpPr>
      <xdr:spPr>
        <a:xfrm>
          <a:off x="8699500" y="89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50</xdr:row>
      <xdr:rowOff>130163</xdr:rowOff>
    </xdr:from>
    <xdr:ext cx="599010" cy="259045"/>
    <xdr:sp macro="" textlink="">
      <xdr:nvSpPr>
        <xdr:cNvPr id="376" name="テキスト ボックス 375"/>
        <xdr:cNvSpPr txBox="1"/>
      </xdr:nvSpPr>
      <xdr:spPr>
        <a:xfrm>
          <a:off x="8450794" y="870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241,812</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18464</xdr:rowOff>
    </xdr:from>
    <xdr:to>
      <xdr:col>11</xdr:col>
      <xdr:colOff>358775</xdr:colOff>
      <xdr:row>53</xdr:row>
      <xdr:rowOff>120064</xdr:rowOff>
    </xdr:to>
    <xdr:sp macro="" textlink="">
      <xdr:nvSpPr>
        <xdr:cNvPr id="377" name="円/楕円 376"/>
        <xdr:cNvSpPr/>
      </xdr:nvSpPr>
      <xdr:spPr>
        <a:xfrm>
          <a:off x="7810500" y="91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136591</xdr:rowOff>
    </xdr:from>
    <xdr:ext cx="599010" cy="259045"/>
    <xdr:sp macro="" textlink="">
      <xdr:nvSpPr>
        <xdr:cNvPr id="378" name="テキスト ボックス 377"/>
        <xdr:cNvSpPr txBox="1"/>
      </xdr:nvSpPr>
      <xdr:spPr>
        <a:xfrm>
          <a:off x="7561794" y="888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202,906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37634</xdr:rowOff>
    </xdr:from>
    <xdr:to>
      <xdr:col>10</xdr:col>
      <xdr:colOff>155575</xdr:colOff>
      <xdr:row>55</xdr:row>
      <xdr:rowOff>139234</xdr:rowOff>
    </xdr:to>
    <xdr:sp macro="" textlink="">
      <xdr:nvSpPr>
        <xdr:cNvPr id="379" name="円/楕円 378"/>
        <xdr:cNvSpPr/>
      </xdr:nvSpPr>
      <xdr:spPr>
        <a:xfrm>
          <a:off x="6921500" y="9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155761</xdr:rowOff>
    </xdr:from>
    <xdr:ext cx="599010" cy="259045"/>
    <xdr:sp macro="" textlink="">
      <xdr:nvSpPr>
        <xdr:cNvPr id="380" name="テキスト ボックス 379"/>
        <xdr:cNvSpPr txBox="1"/>
      </xdr:nvSpPr>
      <xdr:spPr>
        <a:xfrm>
          <a:off x="6672794" y="924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88912</xdr:rowOff>
    </xdr:from>
    <xdr:to>
      <xdr:col>15</xdr:col>
      <xdr:colOff>180975</xdr:colOff>
      <xdr:row>76</xdr:row>
      <xdr:rowOff>109296</xdr:rowOff>
    </xdr:to>
    <xdr:cxnSp macro="">
      <xdr:nvCxnSpPr>
        <xdr:cNvPr id="409" name="直線コネクタ 408"/>
        <xdr:cNvCxnSpPr/>
      </xdr:nvCxnSpPr>
      <xdr:spPr>
        <a:xfrm>
          <a:off x="9639300" y="12433312"/>
          <a:ext cx="838200" cy="7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93766</xdr:rowOff>
    </xdr:from>
    <xdr:to>
      <xdr:col>14</xdr:col>
      <xdr:colOff>28575</xdr:colOff>
      <xdr:row>72</xdr:row>
      <xdr:rowOff>88912</xdr:rowOff>
    </xdr:to>
    <xdr:cxnSp macro="">
      <xdr:nvCxnSpPr>
        <xdr:cNvPr id="412" name="直線コネクタ 411"/>
        <xdr:cNvCxnSpPr/>
      </xdr:nvCxnSpPr>
      <xdr:spPr>
        <a:xfrm>
          <a:off x="8750300" y="12095266"/>
          <a:ext cx="889000" cy="3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58496</xdr:rowOff>
    </xdr:from>
    <xdr:to>
      <xdr:col>15</xdr:col>
      <xdr:colOff>231775</xdr:colOff>
      <xdr:row>76</xdr:row>
      <xdr:rowOff>160096</xdr:rowOff>
    </xdr:to>
    <xdr:sp macro="" textlink="">
      <xdr:nvSpPr>
        <xdr:cNvPr id="422" name="円/楕円 421"/>
        <xdr:cNvSpPr/>
      </xdr:nvSpPr>
      <xdr:spPr>
        <a:xfrm>
          <a:off x="10426700" y="130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81373</xdr:rowOff>
    </xdr:from>
    <xdr:ext cx="534377" cy="259045"/>
    <xdr:sp macro="" textlink="">
      <xdr:nvSpPr>
        <xdr:cNvPr id="423" name="普通建設事業費 （ うち新規整備　）該当値テキスト"/>
        <xdr:cNvSpPr txBox="1"/>
      </xdr:nvSpPr>
      <xdr:spPr>
        <a:xfrm>
          <a:off x="10528300" y="129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58,990</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38112</xdr:rowOff>
    </xdr:from>
    <xdr:to>
      <xdr:col>14</xdr:col>
      <xdr:colOff>79375</xdr:colOff>
      <xdr:row>72</xdr:row>
      <xdr:rowOff>139712</xdr:rowOff>
    </xdr:to>
    <xdr:sp macro="" textlink="">
      <xdr:nvSpPr>
        <xdr:cNvPr id="424" name="円/楕円 423"/>
        <xdr:cNvSpPr/>
      </xdr:nvSpPr>
      <xdr:spPr>
        <a:xfrm>
          <a:off x="9588500" y="12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70</xdr:row>
      <xdr:rowOff>156239</xdr:rowOff>
    </xdr:from>
    <xdr:ext cx="599010" cy="259045"/>
    <xdr:sp macro="" textlink="">
      <xdr:nvSpPr>
        <xdr:cNvPr id="425" name="テキスト ボックス 424"/>
        <xdr:cNvSpPr txBox="1"/>
      </xdr:nvSpPr>
      <xdr:spPr>
        <a:xfrm>
          <a:off x="9339794" y="121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151,665</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42966</xdr:rowOff>
    </xdr:from>
    <xdr:to>
      <xdr:col>12</xdr:col>
      <xdr:colOff>561975</xdr:colOff>
      <xdr:row>70</xdr:row>
      <xdr:rowOff>144566</xdr:rowOff>
    </xdr:to>
    <xdr:sp macro="" textlink="">
      <xdr:nvSpPr>
        <xdr:cNvPr id="426" name="円/楕円 425"/>
        <xdr:cNvSpPr/>
      </xdr:nvSpPr>
      <xdr:spPr>
        <a:xfrm>
          <a:off x="8699500" y="120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68</xdr:row>
      <xdr:rowOff>161093</xdr:rowOff>
    </xdr:from>
    <xdr:ext cx="599010" cy="259045"/>
    <xdr:sp macro="" textlink="">
      <xdr:nvSpPr>
        <xdr:cNvPr id="427" name="テキスト ボックス 426"/>
        <xdr:cNvSpPr txBox="1"/>
      </xdr:nvSpPr>
      <xdr:spPr>
        <a:xfrm>
          <a:off x="8450794" y="1181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153015</xdr:rowOff>
    </xdr:from>
    <xdr:to>
      <xdr:col>15</xdr:col>
      <xdr:colOff>180975</xdr:colOff>
      <xdr:row>97</xdr:row>
      <xdr:rowOff>4375</xdr:rowOff>
    </xdr:to>
    <xdr:cxnSp macro="">
      <xdr:nvCxnSpPr>
        <xdr:cNvPr id="452" name="直線コネクタ 451"/>
        <xdr:cNvCxnSpPr/>
      </xdr:nvCxnSpPr>
      <xdr:spPr>
        <a:xfrm flipV="1">
          <a:off x="9639300" y="16269315"/>
          <a:ext cx="838200" cy="36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4375</xdr:rowOff>
    </xdr:from>
    <xdr:to>
      <xdr:col>14</xdr:col>
      <xdr:colOff>28575</xdr:colOff>
      <xdr:row>97</xdr:row>
      <xdr:rowOff>19124</xdr:rowOff>
    </xdr:to>
    <xdr:cxnSp macro="">
      <xdr:nvCxnSpPr>
        <xdr:cNvPr id="455" name="直線コネクタ 454"/>
        <xdr:cNvCxnSpPr/>
      </xdr:nvCxnSpPr>
      <xdr:spPr>
        <a:xfrm flipV="1">
          <a:off x="8750300" y="16635025"/>
          <a:ext cx="8890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102215</xdr:rowOff>
    </xdr:from>
    <xdr:to>
      <xdr:col>15</xdr:col>
      <xdr:colOff>231775</xdr:colOff>
      <xdr:row>95</xdr:row>
      <xdr:rowOff>32365</xdr:rowOff>
    </xdr:to>
    <xdr:sp macro="" textlink="">
      <xdr:nvSpPr>
        <xdr:cNvPr id="465" name="円/楕円 464"/>
        <xdr:cNvSpPr/>
      </xdr:nvSpPr>
      <xdr:spPr>
        <a:xfrm>
          <a:off x="10426700" y="162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125092</xdr:rowOff>
    </xdr:from>
    <xdr:ext cx="534377" cy="259045"/>
    <xdr:sp macro="" textlink="">
      <xdr:nvSpPr>
        <xdr:cNvPr id="466" name="普通建設事業費 （ うち更新整備　）該当値テキスト"/>
        <xdr:cNvSpPr txBox="1"/>
      </xdr:nvSpPr>
      <xdr:spPr>
        <a:xfrm>
          <a:off x="10528300" y="160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97,670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125025</xdr:rowOff>
    </xdr:from>
    <xdr:to>
      <xdr:col>14</xdr:col>
      <xdr:colOff>79375</xdr:colOff>
      <xdr:row>97</xdr:row>
      <xdr:rowOff>55175</xdr:rowOff>
    </xdr:to>
    <xdr:sp macro="" textlink="">
      <xdr:nvSpPr>
        <xdr:cNvPr id="467" name="円/楕円 466"/>
        <xdr:cNvSpPr/>
      </xdr:nvSpPr>
      <xdr:spPr>
        <a:xfrm>
          <a:off x="9588500" y="165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71702</xdr:rowOff>
    </xdr:from>
    <xdr:ext cx="534377" cy="259045"/>
    <xdr:sp macro="" textlink="">
      <xdr:nvSpPr>
        <xdr:cNvPr id="468" name="テキスト ボックス 467"/>
        <xdr:cNvSpPr txBox="1"/>
      </xdr:nvSpPr>
      <xdr:spPr>
        <a:xfrm>
          <a:off x="9372111" y="1635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139774</xdr:rowOff>
    </xdr:from>
    <xdr:to>
      <xdr:col>12</xdr:col>
      <xdr:colOff>561975</xdr:colOff>
      <xdr:row>97</xdr:row>
      <xdr:rowOff>69924</xdr:rowOff>
    </xdr:to>
    <xdr:sp macro="" textlink="">
      <xdr:nvSpPr>
        <xdr:cNvPr id="469" name="円/楕円 468"/>
        <xdr:cNvSpPr/>
      </xdr:nvSpPr>
      <xdr:spPr>
        <a:xfrm>
          <a:off x="8699500" y="1659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61051</xdr:rowOff>
    </xdr:from>
    <xdr:ext cx="534377" cy="259045"/>
    <xdr:sp macro="" textlink="">
      <xdr:nvSpPr>
        <xdr:cNvPr id="470" name="テキスト ボックス 469"/>
        <xdr:cNvSpPr txBox="1"/>
      </xdr:nvSpPr>
      <xdr:spPr>
        <a:xfrm>
          <a:off x="8483111" y="166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17605</xdr:rowOff>
    </xdr:from>
    <xdr:to>
      <xdr:col>23</xdr:col>
      <xdr:colOff>517525</xdr:colOff>
      <xdr:row>37</xdr:row>
      <xdr:rowOff>115377</xdr:rowOff>
    </xdr:to>
    <xdr:cxnSp macro="">
      <xdr:nvCxnSpPr>
        <xdr:cNvPr id="497" name="直線コネクタ 496"/>
        <xdr:cNvCxnSpPr/>
      </xdr:nvCxnSpPr>
      <xdr:spPr>
        <a:xfrm flipV="1">
          <a:off x="15481300" y="6361255"/>
          <a:ext cx="838200" cy="9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115377</xdr:rowOff>
    </xdr:from>
    <xdr:to>
      <xdr:col>22</xdr:col>
      <xdr:colOff>365125</xdr:colOff>
      <xdr:row>38</xdr:row>
      <xdr:rowOff>19410</xdr:rowOff>
    </xdr:to>
    <xdr:cxnSp macro="">
      <xdr:nvCxnSpPr>
        <xdr:cNvPr id="500" name="直線コネクタ 499"/>
        <xdr:cNvCxnSpPr/>
      </xdr:nvCxnSpPr>
      <xdr:spPr>
        <a:xfrm flipV="1">
          <a:off x="14592300" y="6459027"/>
          <a:ext cx="889000" cy="7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19410</xdr:rowOff>
    </xdr:from>
    <xdr:to>
      <xdr:col>21</xdr:col>
      <xdr:colOff>161925</xdr:colOff>
      <xdr:row>38</xdr:row>
      <xdr:rowOff>93477</xdr:rowOff>
    </xdr:to>
    <xdr:cxnSp macro="">
      <xdr:nvCxnSpPr>
        <xdr:cNvPr id="503" name="直線コネクタ 502"/>
        <xdr:cNvCxnSpPr/>
      </xdr:nvCxnSpPr>
      <xdr:spPr>
        <a:xfrm flipV="1">
          <a:off x="13703300" y="6534510"/>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72058</xdr:rowOff>
    </xdr:from>
    <xdr:to>
      <xdr:col>19</xdr:col>
      <xdr:colOff>644525</xdr:colOff>
      <xdr:row>38</xdr:row>
      <xdr:rowOff>93477</xdr:rowOff>
    </xdr:to>
    <xdr:cxnSp macro="">
      <xdr:nvCxnSpPr>
        <xdr:cNvPr id="506" name="直線コネクタ 505"/>
        <xdr:cNvCxnSpPr/>
      </xdr:nvCxnSpPr>
      <xdr:spPr>
        <a:xfrm>
          <a:off x="12814300" y="6587158"/>
          <a:ext cx="889000" cy="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138255</xdr:rowOff>
    </xdr:from>
    <xdr:to>
      <xdr:col>23</xdr:col>
      <xdr:colOff>568325</xdr:colOff>
      <xdr:row>37</xdr:row>
      <xdr:rowOff>68405</xdr:rowOff>
    </xdr:to>
    <xdr:sp macro="" textlink="">
      <xdr:nvSpPr>
        <xdr:cNvPr id="516" name="円/楕円 515"/>
        <xdr:cNvSpPr/>
      </xdr:nvSpPr>
      <xdr:spPr>
        <a:xfrm>
          <a:off x="16268700" y="63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161132</xdr:rowOff>
    </xdr:from>
    <xdr:ext cx="534377" cy="259045"/>
    <xdr:sp macro="" textlink="">
      <xdr:nvSpPr>
        <xdr:cNvPr id="517" name="災害復旧事業費該当値テキスト"/>
        <xdr:cNvSpPr txBox="1"/>
      </xdr:nvSpPr>
      <xdr:spPr>
        <a:xfrm>
          <a:off x="16370300" y="616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12,841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64577</xdr:rowOff>
    </xdr:from>
    <xdr:to>
      <xdr:col>22</xdr:col>
      <xdr:colOff>415925</xdr:colOff>
      <xdr:row>37</xdr:row>
      <xdr:rowOff>166177</xdr:rowOff>
    </xdr:to>
    <xdr:sp macro="" textlink="">
      <xdr:nvSpPr>
        <xdr:cNvPr id="518" name="円/楕円 517"/>
        <xdr:cNvSpPr/>
      </xdr:nvSpPr>
      <xdr:spPr>
        <a:xfrm>
          <a:off x="15430500" y="64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11254</xdr:rowOff>
    </xdr:from>
    <xdr:ext cx="469744" cy="259045"/>
    <xdr:sp macro="" textlink="">
      <xdr:nvSpPr>
        <xdr:cNvPr id="519" name="テキスト ボックス 518"/>
        <xdr:cNvSpPr txBox="1"/>
      </xdr:nvSpPr>
      <xdr:spPr>
        <a:xfrm>
          <a:off x="15246427" y="61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140061</xdr:rowOff>
    </xdr:from>
    <xdr:to>
      <xdr:col>21</xdr:col>
      <xdr:colOff>212725</xdr:colOff>
      <xdr:row>38</xdr:row>
      <xdr:rowOff>70211</xdr:rowOff>
    </xdr:to>
    <xdr:sp macro="" textlink="">
      <xdr:nvSpPr>
        <xdr:cNvPr id="520" name="円/楕円 519"/>
        <xdr:cNvSpPr/>
      </xdr:nvSpPr>
      <xdr:spPr>
        <a:xfrm>
          <a:off x="14541500" y="64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61337</xdr:rowOff>
    </xdr:from>
    <xdr:ext cx="469744" cy="259045"/>
    <xdr:sp macro="" textlink="">
      <xdr:nvSpPr>
        <xdr:cNvPr id="521" name="テキスト ボックス 520"/>
        <xdr:cNvSpPr txBox="1"/>
      </xdr:nvSpPr>
      <xdr:spPr>
        <a:xfrm>
          <a:off x="14357427" y="65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42677</xdr:rowOff>
    </xdr:from>
    <xdr:to>
      <xdr:col>20</xdr:col>
      <xdr:colOff>9525</xdr:colOff>
      <xdr:row>38</xdr:row>
      <xdr:rowOff>144277</xdr:rowOff>
    </xdr:to>
    <xdr:sp macro="" textlink="">
      <xdr:nvSpPr>
        <xdr:cNvPr id="522" name="円/楕円 521"/>
        <xdr:cNvSpPr/>
      </xdr:nvSpPr>
      <xdr:spPr>
        <a:xfrm>
          <a:off x="13652500" y="65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135404</xdr:rowOff>
    </xdr:from>
    <xdr:ext cx="469744" cy="259045"/>
    <xdr:sp macro="" textlink="">
      <xdr:nvSpPr>
        <xdr:cNvPr id="523" name="テキスト ボックス 522"/>
        <xdr:cNvSpPr txBox="1"/>
      </xdr:nvSpPr>
      <xdr:spPr>
        <a:xfrm>
          <a:off x="13468427" y="665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21258</xdr:rowOff>
    </xdr:from>
    <xdr:to>
      <xdr:col>18</xdr:col>
      <xdr:colOff>492125</xdr:colOff>
      <xdr:row>38</xdr:row>
      <xdr:rowOff>122858</xdr:rowOff>
    </xdr:to>
    <xdr:sp macro="" textlink="">
      <xdr:nvSpPr>
        <xdr:cNvPr id="524" name="円/楕円 523"/>
        <xdr:cNvSpPr/>
      </xdr:nvSpPr>
      <xdr:spPr>
        <a:xfrm>
          <a:off x="12763500" y="653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113985</xdr:rowOff>
    </xdr:from>
    <xdr:ext cx="469744" cy="259045"/>
    <xdr:sp macro="" textlink="">
      <xdr:nvSpPr>
        <xdr:cNvPr id="525" name="テキスト ボックス 524"/>
        <xdr:cNvSpPr txBox="1"/>
      </xdr:nvSpPr>
      <xdr:spPr>
        <a:xfrm>
          <a:off x="12579427" y="662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46793</xdr:rowOff>
    </xdr:from>
    <xdr:to>
      <xdr:col>23</xdr:col>
      <xdr:colOff>517525</xdr:colOff>
      <xdr:row>75</xdr:row>
      <xdr:rowOff>97150</xdr:rowOff>
    </xdr:to>
    <xdr:cxnSp macro="">
      <xdr:nvCxnSpPr>
        <xdr:cNvPr id="611" name="直線コネクタ 610"/>
        <xdr:cNvCxnSpPr/>
      </xdr:nvCxnSpPr>
      <xdr:spPr>
        <a:xfrm>
          <a:off x="15481300" y="12905543"/>
          <a:ext cx="838200" cy="5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19163</xdr:rowOff>
    </xdr:from>
    <xdr:to>
      <xdr:col>22</xdr:col>
      <xdr:colOff>365125</xdr:colOff>
      <xdr:row>75</xdr:row>
      <xdr:rowOff>46793</xdr:rowOff>
    </xdr:to>
    <xdr:cxnSp macro="">
      <xdr:nvCxnSpPr>
        <xdr:cNvPr id="614" name="直線コネクタ 613"/>
        <xdr:cNvCxnSpPr/>
      </xdr:nvCxnSpPr>
      <xdr:spPr>
        <a:xfrm>
          <a:off x="14592300" y="12877913"/>
          <a:ext cx="889000" cy="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120479</xdr:rowOff>
    </xdr:from>
    <xdr:to>
      <xdr:col>21</xdr:col>
      <xdr:colOff>161925</xdr:colOff>
      <xdr:row>75</xdr:row>
      <xdr:rowOff>19163</xdr:rowOff>
    </xdr:to>
    <xdr:cxnSp macro="">
      <xdr:nvCxnSpPr>
        <xdr:cNvPr id="617" name="直線コネクタ 616"/>
        <xdr:cNvCxnSpPr/>
      </xdr:nvCxnSpPr>
      <xdr:spPr>
        <a:xfrm>
          <a:off x="13703300" y="12807779"/>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120479</xdr:rowOff>
    </xdr:from>
    <xdr:to>
      <xdr:col>19</xdr:col>
      <xdr:colOff>644525</xdr:colOff>
      <xdr:row>75</xdr:row>
      <xdr:rowOff>12495</xdr:rowOff>
    </xdr:to>
    <xdr:cxnSp macro="">
      <xdr:nvCxnSpPr>
        <xdr:cNvPr id="620" name="直線コネクタ 619"/>
        <xdr:cNvCxnSpPr/>
      </xdr:nvCxnSpPr>
      <xdr:spPr>
        <a:xfrm flipV="1">
          <a:off x="12814300" y="12807779"/>
          <a:ext cx="889000" cy="6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46350</xdr:rowOff>
    </xdr:from>
    <xdr:to>
      <xdr:col>23</xdr:col>
      <xdr:colOff>568325</xdr:colOff>
      <xdr:row>75</xdr:row>
      <xdr:rowOff>147951</xdr:rowOff>
    </xdr:to>
    <xdr:sp macro="" textlink="">
      <xdr:nvSpPr>
        <xdr:cNvPr id="630" name="円/楕円 629"/>
        <xdr:cNvSpPr/>
      </xdr:nvSpPr>
      <xdr:spPr>
        <a:xfrm>
          <a:off x="16268700" y="129051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69227</xdr:rowOff>
    </xdr:from>
    <xdr:ext cx="599010" cy="259045"/>
    <xdr:sp macro="" textlink="">
      <xdr:nvSpPr>
        <xdr:cNvPr id="631" name="公債費該当値テキスト"/>
        <xdr:cNvSpPr txBox="1"/>
      </xdr:nvSpPr>
      <xdr:spPr>
        <a:xfrm>
          <a:off x="16370300" y="1275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166,168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167443</xdr:rowOff>
    </xdr:from>
    <xdr:to>
      <xdr:col>22</xdr:col>
      <xdr:colOff>415925</xdr:colOff>
      <xdr:row>75</xdr:row>
      <xdr:rowOff>97593</xdr:rowOff>
    </xdr:to>
    <xdr:sp macro="" textlink="">
      <xdr:nvSpPr>
        <xdr:cNvPr id="632" name="円/楕円 631"/>
        <xdr:cNvSpPr/>
      </xdr:nvSpPr>
      <xdr:spPr>
        <a:xfrm>
          <a:off x="15430500" y="128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114120</xdr:rowOff>
    </xdr:from>
    <xdr:ext cx="599010" cy="259045"/>
    <xdr:sp macro="" textlink="">
      <xdr:nvSpPr>
        <xdr:cNvPr id="633" name="テキスト ボックス 632"/>
        <xdr:cNvSpPr txBox="1"/>
      </xdr:nvSpPr>
      <xdr:spPr>
        <a:xfrm>
          <a:off x="15181794" y="1262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179,385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139813</xdr:rowOff>
    </xdr:from>
    <xdr:to>
      <xdr:col>21</xdr:col>
      <xdr:colOff>212725</xdr:colOff>
      <xdr:row>75</xdr:row>
      <xdr:rowOff>69963</xdr:rowOff>
    </xdr:to>
    <xdr:sp macro="" textlink="">
      <xdr:nvSpPr>
        <xdr:cNvPr id="634" name="円/楕円 633"/>
        <xdr:cNvSpPr/>
      </xdr:nvSpPr>
      <xdr:spPr>
        <a:xfrm>
          <a:off x="14541500" y="128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86490</xdr:rowOff>
    </xdr:from>
    <xdr:ext cx="599010" cy="259045"/>
    <xdr:sp macro="" textlink="">
      <xdr:nvSpPr>
        <xdr:cNvPr id="635" name="テキスト ボックス 634"/>
        <xdr:cNvSpPr txBox="1"/>
      </xdr:nvSpPr>
      <xdr:spPr>
        <a:xfrm>
          <a:off x="14292794" y="1260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186,637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69679</xdr:rowOff>
    </xdr:from>
    <xdr:to>
      <xdr:col>20</xdr:col>
      <xdr:colOff>9525</xdr:colOff>
      <xdr:row>74</xdr:row>
      <xdr:rowOff>171279</xdr:rowOff>
    </xdr:to>
    <xdr:sp macro="" textlink="">
      <xdr:nvSpPr>
        <xdr:cNvPr id="636" name="円/楕円 635"/>
        <xdr:cNvSpPr/>
      </xdr:nvSpPr>
      <xdr:spPr>
        <a:xfrm>
          <a:off x="13652500" y="1275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16356</xdr:rowOff>
    </xdr:from>
    <xdr:ext cx="599010" cy="259045"/>
    <xdr:sp macro="" textlink="">
      <xdr:nvSpPr>
        <xdr:cNvPr id="637" name="テキスト ボックス 636"/>
        <xdr:cNvSpPr txBox="1"/>
      </xdr:nvSpPr>
      <xdr:spPr>
        <a:xfrm>
          <a:off x="13403794" y="1253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205,045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133145</xdr:rowOff>
    </xdr:from>
    <xdr:to>
      <xdr:col>18</xdr:col>
      <xdr:colOff>492125</xdr:colOff>
      <xdr:row>75</xdr:row>
      <xdr:rowOff>63295</xdr:rowOff>
    </xdr:to>
    <xdr:sp macro="" textlink="">
      <xdr:nvSpPr>
        <xdr:cNvPr id="638" name="円/楕円 637"/>
        <xdr:cNvSpPr/>
      </xdr:nvSpPr>
      <xdr:spPr>
        <a:xfrm>
          <a:off x="12763500" y="128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79822</xdr:rowOff>
    </xdr:from>
    <xdr:ext cx="599010" cy="259045"/>
    <xdr:sp macro="" textlink="">
      <xdr:nvSpPr>
        <xdr:cNvPr id="639" name="テキスト ボックス 638"/>
        <xdr:cNvSpPr txBox="1"/>
      </xdr:nvSpPr>
      <xdr:spPr>
        <a:xfrm>
          <a:off x="12514794" y="1259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94650</xdr:rowOff>
    </xdr:from>
    <xdr:to>
      <xdr:col>23</xdr:col>
      <xdr:colOff>517525</xdr:colOff>
      <xdr:row>98</xdr:row>
      <xdr:rowOff>148752</xdr:rowOff>
    </xdr:to>
    <xdr:cxnSp macro="">
      <xdr:nvCxnSpPr>
        <xdr:cNvPr id="668" name="直線コネクタ 667"/>
        <xdr:cNvCxnSpPr/>
      </xdr:nvCxnSpPr>
      <xdr:spPr>
        <a:xfrm>
          <a:off x="15481300" y="16725300"/>
          <a:ext cx="838200" cy="2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168549</xdr:rowOff>
    </xdr:from>
    <xdr:to>
      <xdr:col>22</xdr:col>
      <xdr:colOff>365125</xdr:colOff>
      <xdr:row>97</xdr:row>
      <xdr:rowOff>94650</xdr:rowOff>
    </xdr:to>
    <xdr:cxnSp macro="">
      <xdr:nvCxnSpPr>
        <xdr:cNvPr id="671" name="直線コネクタ 670"/>
        <xdr:cNvCxnSpPr/>
      </xdr:nvCxnSpPr>
      <xdr:spPr>
        <a:xfrm>
          <a:off x="14592300" y="16627749"/>
          <a:ext cx="889000" cy="9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160655</xdr:rowOff>
    </xdr:from>
    <xdr:to>
      <xdr:col>21</xdr:col>
      <xdr:colOff>161925</xdr:colOff>
      <xdr:row>96</xdr:row>
      <xdr:rowOff>168549</xdr:rowOff>
    </xdr:to>
    <xdr:cxnSp macro="">
      <xdr:nvCxnSpPr>
        <xdr:cNvPr id="674" name="直線コネクタ 673"/>
        <xdr:cNvCxnSpPr/>
      </xdr:nvCxnSpPr>
      <xdr:spPr>
        <a:xfrm>
          <a:off x="13703300" y="16619855"/>
          <a:ext cx="889000" cy="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23337</xdr:rowOff>
    </xdr:from>
    <xdr:ext cx="534377" cy="259045"/>
    <xdr:sp macro="" textlink="">
      <xdr:nvSpPr>
        <xdr:cNvPr id="676" name="テキスト ボックス 675"/>
        <xdr:cNvSpPr txBox="1"/>
      </xdr:nvSpPr>
      <xdr:spPr>
        <a:xfrm>
          <a:off x="14325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136796</xdr:rowOff>
    </xdr:from>
    <xdr:to>
      <xdr:col>19</xdr:col>
      <xdr:colOff>644525</xdr:colOff>
      <xdr:row>96</xdr:row>
      <xdr:rowOff>160655</xdr:rowOff>
    </xdr:to>
    <xdr:cxnSp macro="">
      <xdr:nvCxnSpPr>
        <xdr:cNvPr id="677" name="直線コネクタ 676"/>
        <xdr:cNvCxnSpPr/>
      </xdr:nvCxnSpPr>
      <xdr:spPr>
        <a:xfrm>
          <a:off x="12814300" y="16595996"/>
          <a:ext cx="889000" cy="2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79" name="テキスト ボックス 678"/>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97952</xdr:rowOff>
    </xdr:from>
    <xdr:to>
      <xdr:col>23</xdr:col>
      <xdr:colOff>568325</xdr:colOff>
      <xdr:row>99</xdr:row>
      <xdr:rowOff>28102</xdr:rowOff>
    </xdr:to>
    <xdr:sp macro="" textlink="">
      <xdr:nvSpPr>
        <xdr:cNvPr id="687" name="円/楕円 686"/>
        <xdr:cNvSpPr/>
      </xdr:nvSpPr>
      <xdr:spPr>
        <a:xfrm>
          <a:off x="16268700" y="1690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12879</xdr:rowOff>
    </xdr:from>
    <xdr:ext cx="469744" cy="259045"/>
    <xdr:sp macro="" textlink="">
      <xdr:nvSpPr>
        <xdr:cNvPr id="688" name="積立金該当値テキスト"/>
        <xdr:cNvSpPr txBox="1"/>
      </xdr:nvSpPr>
      <xdr:spPr>
        <a:xfrm>
          <a:off x="16370300" y="1681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43850</xdr:rowOff>
    </xdr:from>
    <xdr:to>
      <xdr:col>22</xdr:col>
      <xdr:colOff>415925</xdr:colOff>
      <xdr:row>97</xdr:row>
      <xdr:rowOff>145450</xdr:rowOff>
    </xdr:to>
    <xdr:sp macro="" textlink="">
      <xdr:nvSpPr>
        <xdr:cNvPr id="689" name="円/楕円 688"/>
        <xdr:cNvSpPr/>
      </xdr:nvSpPr>
      <xdr:spPr>
        <a:xfrm>
          <a:off x="15430500" y="166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161977</xdr:rowOff>
    </xdr:from>
    <xdr:ext cx="534377" cy="259045"/>
    <xdr:sp macro="" textlink="">
      <xdr:nvSpPr>
        <xdr:cNvPr id="690" name="テキスト ボックス 689"/>
        <xdr:cNvSpPr txBox="1"/>
      </xdr:nvSpPr>
      <xdr:spPr>
        <a:xfrm>
          <a:off x="15214111" y="1644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38,412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117749</xdr:rowOff>
    </xdr:from>
    <xdr:to>
      <xdr:col>21</xdr:col>
      <xdr:colOff>212725</xdr:colOff>
      <xdr:row>97</xdr:row>
      <xdr:rowOff>47899</xdr:rowOff>
    </xdr:to>
    <xdr:sp macro="" textlink="">
      <xdr:nvSpPr>
        <xdr:cNvPr id="691" name="円/楕円 690"/>
        <xdr:cNvSpPr/>
      </xdr:nvSpPr>
      <xdr:spPr>
        <a:xfrm>
          <a:off x="14541500" y="1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64426</xdr:rowOff>
    </xdr:from>
    <xdr:ext cx="534377" cy="259045"/>
    <xdr:sp macro="" textlink="">
      <xdr:nvSpPr>
        <xdr:cNvPr id="692" name="テキスト ボックス 691"/>
        <xdr:cNvSpPr txBox="1"/>
      </xdr:nvSpPr>
      <xdr:spPr>
        <a:xfrm>
          <a:off x="14325111" y="163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109855</xdr:rowOff>
    </xdr:from>
    <xdr:to>
      <xdr:col>20</xdr:col>
      <xdr:colOff>9525</xdr:colOff>
      <xdr:row>97</xdr:row>
      <xdr:rowOff>40005</xdr:rowOff>
    </xdr:to>
    <xdr:sp macro="" textlink="">
      <xdr:nvSpPr>
        <xdr:cNvPr id="693" name="円/楕円 692"/>
        <xdr:cNvSpPr/>
      </xdr:nvSpPr>
      <xdr:spPr>
        <a:xfrm>
          <a:off x="13652500" y="165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56532</xdr:rowOff>
    </xdr:from>
    <xdr:ext cx="534377" cy="259045"/>
    <xdr:sp macro="" textlink="">
      <xdr:nvSpPr>
        <xdr:cNvPr id="694" name="テキスト ボックス 693"/>
        <xdr:cNvSpPr txBox="1"/>
      </xdr:nvSpPr>
      <xdr:spPr>
        <a:xfrm>
          <a:off x="13436111" y="163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52,250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85996</xdr:rowOff>
    </xdr:from>
    <xdr:to>
      <xdr:col>18</xdr:col>
      <xdr:colOff>492125</xdr:colOff>
      <xdr:row>97</xdr:row>
      <xdr:rowOff>16146</xdr:rowOff>
    </xdr:to>
    <xdr:sp macro="" textlink="">
      <xdr:nvSpPr>
        <xdr:cNvPr id="695" name="円/楕円 694"/>
        <xdr:cNvSpPr/>
      </xdr:nvSpPr>
      <xdr:spPr>
        <a:xfrm>
          <a:off x="12763500" y="1654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7273</xdr:rowOff>
    </xdr:from>
    <xdr:ext cx="534377" cy="259045"/>
    <xdr:sp macro="" textlink="">
      <xdr:nvSpPr>
        <xdr:cNvPr id="696" name="テキスト ボックス 695"/>
        <xdr:cNvSpPr txBox="1"/>
      </xdr:nvSpPr>
      <xdr:spPr>
        <a:xfrm>
          <a:off x="12547111" y="1663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38468</xdr:rowOff>
    </xdr:from>
    <xdr:to>
      <xdr:col>32</xdr:col>
      <xdr:colOff>187325</xdr:colOff>
      <xdr:row>39</xdr:row>
      <xdr:rowOff>44450</xdr:rowOff>
    </xdr:to>
    <xdr:cxnSp macro="">
      <xdr:nvCxnSpPr>
        <xdr:cNvPr id="725" name="直線コネクタ 724"/>
        <xdr:cNvCxnSpPr/>
      </xdr:nvCxnSpPr>
      <xdr:spPr>
        <a:xfrm flipV="1">
          <a:off x="21323300" y="6725018"/>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43326</xdr:rowOff>
    </xdr:from>
    <xdr:to>
      <xdr:col>29</xdr:col>
      <xdr:colOff>517525</xdr:colOff>
      <xdr:row>39</xdr:row>
      <xdr:rowOff>44450</xdr:rowOff>
    </xdr:to>
    <xdr:cxnSp macro="">
      <xdr:nvCxnSpPr>
        <xdr:cNvPr id="731" name="直線コネクタ 730"/>
        <xdr:cNvCxnSpPr/>
      </xdr:nvCxnSpPr>
      <xdr:spPr>
        <a:xfrm>
          <a:off x="19545300" y="6729876"/>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43326</xdr:rowOff>
    </xdr:from>
    <xdr:to>
      <xdr:col>28</xdr:col>
      <xdr:colOff>314325</xdr:colOff>
      <xdr:row>39</xdr:row>
      <xdr:rowOff>43326</xdr:rowOff>
    </xdr:to>
    <xdr:cxnSp macro="">
      <xdr:nvCxnSpPr>
        <xdr:cNvPr id="734" name="直線コネクタ 733"/>
        <xdr:cNvCxnSpPr/>
      </xdr:nvCxnSpPr>
      <xdr:spPr>
        <a:xfrm>
          <a:off x="18656300" y="6729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159118</xdr:rowOff>
    </xdr:from>
    <xdr:to>
      <xdr:col>32</xdr:col>
      <xdr:colOff>238125</xdr:colOff>
      <xdr:row>39</xdr:row>
      <xdr:rowOff>89268</xdr:rowOff>
    </xdr:to>
    <xdr:sp macro="" textlink="">
      <xdr:nvSpPr>
        <xdr:cNvPr id="744" name="円/楕円 743"/>
        <xdr:cNvSpPr/>
      </xdr:nvSpPr>
      <xdr:spPr>
        <a:xfrm>
          <a:off x="22110700" y="66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106417</xdr:rowOff>
    </xdr:from>
    <xdr:ext cx="378565" cy="259045"/>
    <xdr:sp macro="" textlink="">
      <xdr:nvSpPr>
        <xdr:cNvPr id="745" name="投資及び出資金該当値テキスト"/>
        <xdr:cNvSpPr txBox="1"/>
      </xdr:nvSpPr>
      <xdr:spPr>
        <a:xfrm>
          <a:off x="22212300" y="662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163976</xdr:rowOff>
    </xdr:from>
    <xdr:to>
      <xdr:col>28</xdr:col>
      <xdr:colOff>365125</xdr:colOff>
      <xdr:row>39</xdr:row>
      <xdr:rowOff>94126</xdr:rowOff>
    </xdr:to>
    <xdr:sp macro="" textlink="">
      <xdr:nvSpPr>
        <xdr:cNvPr id="750" name="円/楕円 749"/>
        <xdr:cNvSpPr/>
      </xdr:nvSpPr>
      <xdr:spPr>
        <a:xfrm>
          <a:off x="19494500" y="66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85253</xdr:rowOff>
    </xdr:from>
    <xdr:ext cx="313932" cy="259045"/>
    <xdr:sp macro="" textlink="">
      <xdr:nvSpPr>
        <xdr:cNvPr id="751" name="テキスト ボックス 750"/>
        <xdr:cNvSpPr txBox="1"/>
      </xdr:nvSpPr>
      <xdr:spPr>
        <a:xfrm>
          <a:off x="19388333" y="6771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163976</xdr:rowOff>
    </xdr:from>
    <xdr:to>
      <xdr:col>27</xdr:col>
      <xdr:colOff>161925</xdr:colOff>
      <xdr:row>39</xdr:row>
      <xdr:rowOff>94126</xdr:rowOff>
    </xdr:to>
    <xdr:sp macro="" textlink="">
      <xdr:nvSpPr>
        <xdr:cNvPr id="752" name="円/楕円 751"/>
        <xdr:cNvSpPr/>
      </xdr:nvSpPr>
      <xdr:spPr>
        <a:xfrm>
          <a:off x="18605500" y="66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85253</xdr:rowOff>
    </xdr:from>
    <xdr:ext cx="313932" cy="259045"/>
    <xdr:sp macro="" textlink="">
      <xdr:nvSpPr>
        <xdr:cNvPr id="753" name="テキスト ボックス 752"/>
        <xdr:cNvSpPr txBox="1"/>
      </xdr:nvSpPr>
      <xdr:spPr>
        <a:xfrm>
          <a:off x="18499333" y="6771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107924</xdr:rowOff>
    </xdr:from>
    <xdr:to>
      <xdr:col>32</xdr:col>
      <xdr:colOff>187325</xdr:colOff>
      <xdr:row>59</xdr:row>
      <xdr:rowOff>81538</xdr:rowOff>
    </xdr:to>
    <xdr:cxnSp macro="">
      <xdr:nvCxnSpPr>
        <xdr:cNvPr id="784" name="直線コネクタ 783"/>
        <xdr:cNvCxnSpPr/>
      </xdr:nvCxnSpPr>
      <xdr:spPr>
        <a:xfrm flipV="1">
          <a:off x="21323300" y="9709124"/>
          <a:ext cx="838200" cy="48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69030</xdr:rowOff>
    </xdr:from>
    <xdr:to>
      <xdr:col>31</xdr:col>
      <xdr:colOff>34925</xdr:colOff>
      <xdr:row>59</xdr:row>
      <xdr:rowOff>81538</xdr:rowOff>
    </xdr:to>
    <xdr:cxnSp macro="">
      <xdr:nvCxnSpPr>
        <xdr:cNvPr id="787" name="直線コネクタ 786"/>
        <xdr:cNvCxnSpPr/>
      </xdr:nvCxnSpPr>
      <xdr:spPr>
        <a:xfrm>
          <a:off x="20434300" y="10184580"/>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69030</xdr:rowOff>
    </xdr:from>
    <xdr:to>
      <xdr:col>29</xdr:col>
      <xdr:colOff>517525</xdr:colOff>
      <xdr:row>59</xdr:row>
      <xdr:rowOff>78892</xdr:rowOff>
    </xdr:to>
    <xdr:cxnSp macro="">
      <xdr:nvCxnSpPr>
        <xdr:cNvPr id="790" name="直線コネクタ 789"/>
        <xdr:cNvCxnSpPr/>
      </xdr:nvCxnSpPr>
      <xdr:spPr>
        <a:xfrm flipV="1">
          <a:off x="19545300" y="10184580"/>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78892</xdr:rowOff>
    </xdr:from>
    <xdr:to>
      <xdr:col>28</xdr:col>
      <xdr:colOff>314325</xdr:colOff>
      <xdr:row>59</xdr:row>
      <xdr:rowOff>81145</xdr:rowOff>
    </xdr:to>
    <xdr:cxnSp macro="">
      <xdr:nvCxnSpPr>
        <xdr:cNvPr id="793" name="直線コネクタ 792"/>
        <xdr:cNvCxnSpPr/>
      </xdr:nvCxnSpPr>
      <xdr:spPr>
        <a:xfrm flipV="1">
          <a:off x="18656300" y="10194442"/>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57124</xdr:rowOff>
    </xdr:from>
    <xdr:to>
      <xdr:col>32</xdr:col>
      <xdr:colOff>238125</xdr:colOff>
      <xdr:row>56</xdr:row>
      <xdr:rowOff>158724</xdr:rowOff>
    </xdr:to>
    <xdr:sp macro="" textlink="">
      <xdr:nvSpPr>
        <xdr:cNvPr id="803" name="円/楕円 802"/>
        <xdr:cNvSpPr/>
      </xdr:nvSpPr>
      <xdr:spPr>
        <a:xfrm>
          <a:off x="22110700" y="96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80001</xdr:rowOff>
    </xdr:from>
    <xdr:ext cx="534377" cy="259045"/>
    <xdr:sp macro="" textlink="">
      <xdr:nvSpPr>
        <xdr:cNvPr id="804" name="貸付金該当値テキスト"/>
        <xdr:cNvSpPr txBox="1"/>
      </xdr:nvSpPr>
      <xdr:spPr>
        <a:xfrm>
          <a:off x="22212300" y="95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15,473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30738</xdr:rowOff>
    </xdr:from>
    <xdr:to>
      <xdr:col>31</xdr:col>
      <xdr:colOff>85725</xdr:colOff>
      <xdr:row>59</xdr:row>
      <xdr:rowOff>132338</xdr:rowOff>
    </xdr:to>
    <xdr:sp macro="" textlink="">
      <xdr:nvSpPr>
        <xdr:cNvPr id="805" name="円/楕円 804"/>
        <xdr:cNvSpPr/>
      </xdr:nvSpPr>
      <xdr:spPr>
        <a:xfrm>
          <a:off x="21272500" y="101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123465</xdr:rowOff>
    </xdr:from>
    <xdr:ext cx="378565" cy="259045"/>
    <xdr:sp macro="" textlink="">
      <xdr:nvSpPr>
        <xdr:cNvPr id="806" name="テキスト ボックス 805"/>
        <xdr:cNvSpPr txBox="1"/>
      </xdr:nvSpPr>
      <xdr:spPr>
        <a:xfrm>
          <a:off x="21134017" y="10239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18230</xdr:rowOff>
    </xdr:from>
    <xdr:to>
      <xdr:col>29</xdr:col>
      <xdr:colOff>568325</xdr:colOff>
      <xdr:row>59</xdr:row>
      <xdr:rowOff>119830</xdr:rowOff>
    </xdr:to>
    <xdr:sp macro="" textlink="">
      <xdr:nvSpPr>
        <xdr:cNvPr id="807" name="円/楕円 806"/>
        <xdr:cNvSpPr/>
      </xdr:nvSpPr>
      <xdr:spPr>
        <a:xfrm>
          <a:off x="20383500" y="101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110957</xdr:rowOff>
    </xdr:from>
    <xdr:ext cx="378565" cy="259045"/>
    <xdr:sp macro="" textlink="">
      <xdr:nvSpPr>
        <xdr:cNvPr id="808" name="テキスト ボックス 807"/>
        <xdr:cNvSpPr txBox="1"/>
      </xdr:nvSpPr>
      <xdr:spPr>
        <a:xfrm>
          <a:off x="20245017" y="1022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28092</xdr:rowOff>
    </xdr:from>
    <xdr:to>
      <xdr:col>28</xdr:col>
      <xdr:colOff>365125</xdr:colOff>
      <xdr:row>59</xdr:row>
      <xdr:rowOff>129692</xdr:rowOff>
    </xdr:to>
    <xdr:sp macro="" textlink="">
      <xdr:nvSpPr>
        <xdr:cNvPr id="809" name="円/楕円 808"/>
        <xdr:cNvSpPr/>
      </xdr:nvSpPr>
      <xdr:spPr>
        <a:xfrm>
          <a:off x="19494500" y="101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120819</xdr:rowOff>
    </xdr:from>
    <xdr:ext cx="378565" cy="259045"/>
    <xdr:sp macro="" textlink="">
      <xdr:nvSpPr>
        <xdr:cNvPr id="810" name="テキスト ボックス 809"/>
        <xdr:cNvSpPr txBox="1"/>
      </xdr:nvSpPr>
      <xdr:spPr>
        <a:xfrm>
          <a:off x="19356017" y="1023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30345</xdr:rowOff>
    </xdr:from>
    <xdr:to>
      <xdr:col>27</xdr:col>
      <xdr:colOff>161925</xdr:colOff>
      <xdr:row>59</xdr:row>
      <xdr:rowOff>131945</xdr:rowOff>
    </xdr:to>
    <xdr:sp macro="" textlink="">
      <xdr:nvSpPr>
        <xdr:cNvPr id="811" name="円/楕円 810"/>
        <xdr:cNvSpPr/>
      </xdr:nvSpPr>
      <xdr:spPr>
        <a:xfrm>
          <a:off x="18605500" y="1014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123072</xdr:rowOff>
    </xdr:from>
    <xdr:ext cx="378565" cy="259045"/>
    <xdr:sp macro="" textlink="">
      <xdr:nvSpPr>
        <xdr:cNvPr id="812" name="テキスト ボックス 811"/>
        <xdr:cNvSpPr txBox="1"/>
      </xdr:nvSpPr>
      <xdr:spPr>
        <a:xfrm>
          <a:off x="18467017" y="1023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83514</xdr:rowOff>
    </xdr:from>
    <xdr:to>
      <xdr:col>32</xdr:col>
      <xdr:colOff>187325</xdr:colOff>
      <xdr:row>75</xdr:row>
      <xdr:rowOff>142949</xdr:rowOff>
    </xdr:to>
    <xdr:cxnSp macro="">
      <xdr:nvCxnSpPr>
        <xdr:cNvPr id="844" name="直線コネクタ 843"/>
        <xdr:cNvCxnSpPr/>
      </xdr:nvCxnSpPr>
      <xdr:spPr>
        <a:xfrm>
          <a:off x="21323300" y="12770814"/>
          <a:ext cx="838200" cy="2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83514</xdr:rowOff>
    </xdr:from>
    <xdr:to>
      <xdr:col>31</xdr:col>
      <xdr:colOff>34925</xdr:colOff>
      <xdr:row>75</xdr:row>
      <xdr:rowOff>154967</xdr:rowOff>
    </xdr:to>
    <xdr:cxnSp macro="">
      <xdr:nvCxnSpPr>
        <xdr:cNvPr id="847" name="直線コネクタ 846"/>
        <xdr:cNvCxnSpPr/>
      </xdr:nvCxnSpPr>
      <xdr:spPr>
        <a:xfrm flipV="1">
          <a:off x="20434300" y="12770814"/>
          <a:ext cx="889000" cy="2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45484</xdr:rowOff>
    </xdr:from>
    <xdr:to>
      <xdr:col>29</xdr:col>
      <xdr:colOff>517525</xdr:colOff>
      <xdr:row>75</xdr:row>
      <xdr:rowOff>154967</xdr:rowOff>
    </xdr:to>
    <xdr:cxnSp macro="">
      <xdr:nvCxnSpPr>
        <xdr:cNvPr id="850" name="直線コネクタ 849"/>
        <xdr:cNvCxnSpPr/>
      </xdr:nvCxnSpPr>
      <xdr:spPr>
        <a:xfrm>
          <a:off x="19545300" y="12904234"/>
          <a:ext cx="889000" cy="10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3356</xdr:rowOff>
    </xdr:from>
    <xdr:to>
      <xdr:col>28</xdr:col>
      <xdr:colOff>314325</xdr:colOff>
      <xdr:row>75</xdr:row>
      <xdr:rowOff>45484</xdr:rowOff>
    </xdr:to>
    <xdr:cxnSp macro="">
      <xdr:nvCxnSpPr>
        <xdr:cNvPr id="853" name="直線コネクタ 852"/>
        <xdr:cNvCxnSpPr/>
      </xdr:nvCxnSpPr>
      <xdr:spPr>
        <a:xfrm>
          <a:off x="18656300" y="12862106"/>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92149</xdr:rowOff>
    </xdr:from>
    <xdr:to>
      <xdr:col>32</xdr:col>
      <xdr:colOff>238125</xdr:colOff>
      <xdr:row>76</xdr:row>
      <xdr:rowOff>22299</xdr:rowOff>
    </xdr:to>
    <xdr:sp macro="" textlink="">
      <xdr:nvSpPr>
        <xdr:cNvPr id="863" name="円/楕円 862"/>
        <xdr:cNvSpPr/>
      </xdr:nvSpPr>
      <xdr:spPr>
        <a:xfrm>
          <a:off x="22110700" y="1295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70576</xdr:rowOff>
    </xdr:from>
    <xdr:ext cx="534377" cy="259045"/>
    <xdr:sp macro="" textlink="">
      <xdr:nvSpPr>
        <xdr:cNvPr id="864" name="繰出金該当値テキスト"/>
        <xdr:cNvSpPr txBox="1"/>
      </xdr:nvSpPr>
      <xdr:spPr>
        <a:xfrm>
          <a:off x="22212300" y="129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59,301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32714</xdr:rowOff>
    </xdr:from>
    <xdr:to>
      <xdr:col>31</xdr:col>
      <xdr:colOff>85725</xdr:colOff>
      <xdr:row>74</xdr:row>
      <xdr:rowOff>134314</xdr:rowOff>
    </xdr:to>
    <xdr:sp macro="" textlink="">
      <xdr:nvSpPr>
        <xdr:cNvPr id="865" name="円/楕円 864"/>
        <xdr:cNvSpPr/>
      </xdr:nvSpPr>
      <xdr:spPr>
        <a:xfrm>
          <a:off x="21272500" y="127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150841</xdr:rowOff>
    </xdr:from>
    <xdr:ext cx="534377" cy="259045"/>
    <xdr:sp macro="" textlink="">
      <xdr:nvSpPr>
        <xdr:cNvPr id="866" name="テキスト ボックス 865"/>
        <xdr:cNvSpPr txBox="1"/>
      </xdr:nvSpPr>
      <xdr:spPr>
        <a:xfrm>
          <a:off x="21056111" y="124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73,441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104167</xdr:rowOff>
    </xdr:from>
    <xdr:to>
      <xdr:col>29</xdr:col>
      <xdr:colOff>568325</xdr:colOff>
      <xdr:row>76</xdr:row>
      <xdr:rowOff>34317</xdr:rowOff>
    </xdr:to>
    <xdr:sp macro="" textlink="">
      <xdr:nvSpPr>
        <xdr:cNvPr id="867" name="円/楕円 866"/>
        <xdr:cNvSpPr/>
      </xdr:nvSpPr>
      <xdr:spPr>
        <a:xfrm>
          <a:off x="20383500" y="129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25444</xdr:rowOff>
    </xdr:from>
    <xdr:ext cx="534377" cy="259045"/>
    <xdr:sp macro="" textlink="">
      <xdr:nvSpPr>
        <xdr:cNvPr id="868" name="テキスト ボックス 867"/>
        <xdr:cNvSpPr txBox="1"/>
      </xdr:nvSpPr>
      <xdr:spPr>
        <a:xfrm>
          <a:off x="20167111" y="1305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58,565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166134</xdr:rowOff>
    </xdr:from>
    <xdr:to>
      <xdr:col>28</xdr:col>
      <xdr:colOff>365125</xdr:colOff>
      <xdr:row>75</xdr:row>
      <xdr:rowOff>96284</xdr:rowOff>
    </xdr:to>
    <xdr:sp macro="" textlink="">
      <xdr:nvSpPr>
        <xdr:cNvPr id="869" name="円/楕円 868"/>
        <xdr:cNvSpPr/>
      </xdr:nvSpPr>
      <xdr:spPr>
        <a:xfrm>
          <a:off x="19494500" y="128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112811</xdr:rowOff>
    </xdr:from>
    <xdr:ext cx="534377" cy="259045"/>
    <xdr:sp macro="" textlink="">
      <xdr:nvSpPr>
        <xdr:cNvPr id="870" name="テキスト ボックス 869"/>
        <xdr:cNvSpPr txBox="1"/>
      </xdr:nvSpPr>
      <xdr:spPr>
        <a:xfrm>
          <a:off x="19278111" y="1262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124006</xdr:rowOff>
    </xdr:from>
    <xdr:to>
      <xdr:col>27</xdr:col>
      <xdr:colOff>161925</xdr:colOff>
      <xdr:row>75</xdr:row>
      <xdr:rowOff>54156</xdr:rowOff>
    </xdr:to>
    <xdr:sp macro="" textlink="">
      <xdr:nvSpPr>
        <xdr:cNvPr id="871" name="円/楕円 870"/>
        <xdr:cNvSpPr/>
      </xdr:nvSpPr>
      <xdr:spPr>
        <a:xfrm>
          <a:off x="18605500" y="1281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70683</xdr:rowOff>
    </xdr:from>
    <xdr:ext cx="534377" cy="259045"/>
    <xdr:sp macro="" textlink="">
      <xdr:nvSpPr>
        <xdr:cNvPr id="872" name="テキスト ボックス 871"/>
        <xdr:cNvSpPr txBox="1"/>
      </xdr:nvSpPr>
      <xdr:spPr>
        <a:xfrm>
          <a:off x="18389111" y="1258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また、離島であるため、海岸漂着物対策に多額の経費を要したり、事業に係る経費がどうしても割高になってしまう。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建設事業についても同様の理由で、漁港整備や市道整備に多額の費用を要し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、自主財源が乏しいため市債の発行により公債費も多額となる。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平成２８年度策定の公共施設等総合管理計画に基づき、施設の統廃合、事務の効率化等を進め、経費の抑制に努める。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貸付金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が増額となっているのは、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東横ＩＮＮ対馬厳原の建設にかかる民間への貸し付け実施（ふるさと融資）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31,853
31,661
708.65
31,503,202
30,456,931
264,725
18,173,078
44,628,875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13.6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96266</xdr:rowOff>
    </xdr:from>
    <xdr:to>
      <xdr:col>6</xdr:col>
      <xdr:colOff>511175</xdr:colOff>
      <xdr:row>35</xdr:row>
      <xdr:rowOff>4064</xdr:rowOff>
    </xdr:to>
    <xdr:cxnSp macro="">
      <xdr:nvCxnSpPr>
        <xdr:cNvPr id="61" name="直線コネクタ 60"/>
        <xdr:cNvCxnSpPr/>
      </xdr:nvCxnSpPr>
      <xdr:spPr>
        <a:xfrm>
          <a:off x="3797300" y="5925566"/>
          <a:ext cx="8382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96266</xdr:rowOff>
    </xdr:from>
    <xdr:to>
      <xdr:col>5</xdr:col>
      <xdr:colOff>358775</xdr:colOff>
      <xdr:row>35</xdr:row>
      <xdr:rowOff>7112</xdr:rowOff>
    </xdr:to>
    <xdr:cxnSp macro="">
      <xdr:nvCxnSpPr>
        <xdr:cNvPr id="64" name="直線コネクタ 63"/>
        <xdr:cNvCxnSpPr/>
      </xdr:nvCxnSpPr>
      <xdr:spPr>
        <a:xfrm flipV="1">
          <a:off x="2908300" y="592556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7112</xdr:rowOff>
    </xdr:from>
    <xdr:to>
      <xdr:col>4</xdr:col>
      <xdr:colOff>155575</xdr:colOff>
      <xdr:row>35</xdr:row>
      <xdr:rowOff>36259</xdr:rowOff>
    </xdr:to>
    <xdr:cxnSp macro="">
      <xdr:nvCxnSpPr>
        <xdr:cNvPr id="67" name="直線コネクタ 66"/>
        <xdr:cNvCxnSpPr/>
      </xdr:nvCxnSpPr>
      <xdr:spPr>
        <a:xfrm flipV="1">
          <a:off x="2019300" y="600786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36259</xdr:rowOff>
    </xdr:from>
    <xdr:to>
      <xdr:col>2</xdr:col>
      <xdr:colOff>638175</xdr:colOff>
      <xdr:row>35</xdr:row>
      <xdr:rowOff>39497</xdr:rowOff>
    </xdr:to>
    <xdr:cxnSp macro="">
      <xdr:nvCxnSpPr>
        <xdr:cNvPr id="70" name="直線コネクタ 69"/>
        <xdr:cNvCxnSpPr/>
      </xdr:nvCxnSpPr>
      <xdr:spPr>
        <a:xfrm flipV="1">
          <a:off x="1130300" y="603700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124714</xdr:rowOff>
    </xdr:from>
    <xdr:to>
      <xdr:col>6</xdr:col>
      <xdr:colOff>561975</xdr:colOff>
      <xdr:row>35</xdr:row>
      <xdr:rowOff>54864</xdr:rowOff>
    </xdr:to>
    <xdr:sp macro="" textlink="">
      <xdr:nvSpPr>
        <xdr:cNvPr id="80" name="円/楕円 79"/>
        <xdr:cNvSpPr/>
      </xdr:nvSpPr>
      <xdr:spPr>
        <a:xfrm>
          <a:off x="45847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147591</xdr:rowOff>
    </xdr:from>
    <xdr:ext cx="469744" cy="259045"/>
    <xdr:sp macro="" textlink="">
      <xdr:nvSpPr>
        <xdr:cNvPr id="81" name="議会費該当値テキスト"/>
        <xdr:cNvSpPr txBox="1"/>
      </xdr:nvSpPr>
      <xdr:spPr>
        <a:xfrm>
          <a:off x="4686300"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45466</xdr:rowOff>
    </xdr:from>
    <xdr:to>
      <xdr:col>5</xdr:col>
      <xdr:colOff>409575</xdr:colOff>
      <xdr:row>34</xdr:row>
      <xdr:rowOff>147066</xdr:rowOff>
    </xdr:to>
    <xdr:sp macro="" textlink="">
      <xdr:nvSpPr>
        <xdr:cNvPr id="82" name="円/楕円 81"/>
        <xdr:cNvSpPr/>
      </xdr:nvSpPr>
      <xdr:spPr>
        <a:xfrm>
          <a:off x="3746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163593</xdr:rowOff>
    </xdr:from>
    <xdr:ext cx="469744" cy="259045"/>
    <xdr:sp macro="" textlink="">
      <xdr:nvSpPr>
        <xdr:cNvPr id="83" name="テキスト ボックス 82"/>
        <xdr:cNvSpPr txBox="1"/>
      </xdr:nvSpPr>
      <xdr:spPr>
        <a:xfrm>
          <a:off x="3562427"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127762</xdr:rowOff>
    </xdr:from>
    <xdr:to>
      <xdr:col>4</xdr:col>
      <xdr:colOff>206375</xdr:colOff>
      <xdr:row>35</xdr:row>
      <xdr:rowOff>57912</xdr:rowOff>
    </xdr:to>
    <xdr:sp macro="" textlink="">
      <xdr:nvSpPr>
        <xdr:cNvPr id="84" name="円/楕円 83"/>
        <xdr:cNvSpPr/>
      </xdr:nvSpPr>
      <xdr:spPr>
        <a:xfrm>
          <a:off x="2857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74439</xdr:rowOff>
    </xdr:from>
    <xdr:ext cx="469744" cy="259045"/>
    <xdr:sp macro="" textlink="">
      <xdr:nvSpPr>
        <xdr:cNvPr id="85" name="テキスト ボックス 84"/>
        <xdr:cNvSpPr txBox="1"/>
      </xdr:nvSpPr>
      <xdr:spPr>
        <a:xfrm>
          <a:off x="2673427"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156909</xdr:rowOff>
    </xdr:from>
    <xdr:to>
      <xdr:col>3</xdr:col>
      <xdr:colOff>3175</xdr:colOff>
      <xdr:row>35</xdr:row>
      <xdr:rowOff>87059</xdr:rowOff>
    </xdr:to>
    <xdr:sp macro="" textlink="">
      <xdr:nvSpPr>
        <xdr:cNvPr id="86" name="円/楕円 85"/>
        <xdr:cNvSpPr/>
      </xdr:nvSpPr>
      <xdr:spPr>
        <a:xfrm>
          <a:off x="1968500" y="59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103586</xdr:rowOff>
    </xdr:from>
    <xdr:ext cx="469744" cy="259045"/>
    <xdr:sp macro="" textlink="">
      <xdr:nvSpPr>
        <xdr:cNvPr id="87" name="テキスト ボックス 86"/>
        <xdr:cNvSpPr txBox="1"/>
      </xdr:nvSpPr>
      <xdr:spPr>
        <a:xfrm>
          <a:off x="1784427" y="576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160147</xdr:rowOff>
    </xdr:from>
    <xdr:to>
      <xdr:col>1</xdr:col>
      <xdr:colOff>485775</xdr:colOff>
      <xdr:row>35</xdr:row>
      <xdr:rowOff>90297</xdr:rowOff>
    </xdr:to>
    <xdr:sp macro="" textlink="">
      <xdr:nvSpPr>
        <xdr:cNvPr id="88" name="円/楕円 87"/>
        <xdr:cNvSpPr/>
      </xdr:nvSpPr>
      <xdr:spPr>
        <a:xfrm>
          <a:off x="10795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106824</xdr:rowOff>
    </xdr:from>
    <xdr:ext cx="469744" cy="259045"/>
    <xdr:sp macro="" textlink="">
      <xdr:nvSpPr>
        <xdr:cNvPr id="89" name="テキスト ボックス 88"/>
        <xdr:cNvSpPr txBox="1"/>
      </xdr:nvSpPr>
      <xdr:spPr>
        <a:xfrm>
          <a:off x="895427"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58570</xdr:rowOff>
    </xdr:from>
    <xdr:to>
      <xdr:col>6</xdr:col>
      <xdr:colOff>511175</xdr:colOff>
      <xdr:row>56</xdr:row>
      <xdr:rowOff>10875</xdr:rowOff>
    </xdr:to>
    <xdr:cxnSp macro="">
      <xdr:nvCxnSpPr>
        <xdr:cNvPr id="116" name="直線コネクタ 115"/>
        <xdr:cNvCxnSpPr/>
      </xdr:nvCxnSpPr>
      <xdr:spPr>
        <a:xfrm>
          <a:off x="3797300" y="9488320"/>
          <a:ext cx="838200" cy="1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1575</xdr:rowOff>
    </xdr:from>
    <xdr:to>
      <xdr:col>5</xdr:col>
      <xdr:colOff>358775</xdr:colOff>
      <xdr:row>55</xdr:row>
      <xdr:rowOff>58570</xdr:rowOff>
    </xdr:to>
    <xdr:cxnSp macro="">
      <xdr:nvCxnSpPr>
        <xdr:cNvPr id="119" name="直線コネクタ 118"/>
        <xdr:cNvCxnSpPr/>
      </xdr:nvCxnSpPr>
      <xdr:spPr>
        <a:xfrm>
          <a:off x="2908300" y="9431325"/>
          <a:ext cx="8890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126958</xdr:rowOff>
    </xdr:from>
    <xdr:to>
      <xdr:col>4</xdr:col>
      <xdr:colOff>155575</xdr:colOff>
      <xdr:row>55</xdr:row>
      <xdr:rowOff>1575</xdr:rowOff>
    </xdr:to>
    <xdr:cxnSp macro="">
      <xdr:nvCxnSpPr>
        <xdr:cNvPr id="122" name="直線コネクタ 121"/>
        <xdr:cNvCxnSpPr/>
      </xdr:nvCxnSpPr>
      <xdr:spPr>
        <a:xfrm>
          <a:off x="2019300" y="9385258"/>
          <a:ext cx="889000" cy="4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126958</xdr:rowOff>
    </xdr:from>
    <xdr:to>
      <xdr:col>2</xdr:col>
      <xdr:colOff>638175</xdr:colOff>
      <xdr:row>54</xdr:row>
      <xdr:rowOff>163475</xdr:rowOff>
    </xdr:to>
    <xdr:cxnSp macro="">
      <xdr:nvCxnSpPr>
        <xdr:cNvPr id="125" name="直線コネクタ 124"/>
        <xdr:cNvCxnSpPr/>
      </xdr:nvCxnSpPr>
      <xdr:spPr>
        <a:xfrm flipV="1">
          <a:off x="1130300" y="9385258"/>
          <a:ext cx="889000" cy="3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20066</xdr:rowOff>
    </xdr:from>
    <xdr:ext cx="599010" cy="259045"/>
    <xdr:sp macro="" textlink="">
      <xdr:nvSpPr>
        <xdr:cNvPr id="129" name="テキスト ボックス 128"/>
        <xdr:cNvSpPr txBox="1"/>
      </xdr:nvSpPr>
      <xdr:spPr>
        <a:xfrm>
          <a:off x="830794" y="962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131525</xdr:rowOff>
    </xdr:from>
    <xdr:to>
      <xdr:col>6</xdr:col>
      <xdr:colOff>561975</xdr:colOff>
      <xdr:row>56</xdr:row>
      <xdr:rowOff>61675</xdr:rowOff>
    </xdr:to>
    <xdr:sp macro="" textlink="">
      <xdr:nvSpPr>
        <xdr:cNvPr id="135" name="円/楕円 134"/>
        <xdr:cNvSpPr/>
      </xdr:nvSpPr>
      <xdr:spPr>
        <a:xfrm>
          <a:off x="4584700" y="95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154402</xdr:rowOff>
    </xdr:from>
    <xdr:ext cx="599010" cy="259045"/>
    <xdr:sp macro="" textlink="">
      <xdr:nvSpPr>
        <xdr:cNvPr id="136" name="総務費該当値テキスト"/>
        <xdr:cNvSpPr txBox="1"/>
      </xdr:nvSpPr>
      <xdr:spPr>
        <a:xfrm>
          <a:off x="4686300" y="941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103,177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7770</xdr:rowOff>
    </xdr:from>
    <xdr:to>
      <xdr:col>5</xdr:col>
      <xdr:colOff>409575</xdr:colOff>
      <xdr:row>55</xdr:row>
      <xdr:rowOff>109370</xdr:rowOff>
    </xdr:to>
    <xdr:sp macro="" textlink="">
      <xdr:nvSpPr>
        <xdr:cNvPr id="137" name="円/楕円 136"/>
        <xdr:cNvSpPr/>
      </xdr:nvSpPr>
      <xdr:spPr>
        <a:xfrm>
          <a:off x="3746500" y="94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125897</xdr:rowOff>
    </xdr:from>
    <xdr:ext cx="599010" cy="259045"/>
    <xdr:sp macro="" textlink="">
      <xdr:nvSpPr>
        <xdr:cNvPr id="138" name="テキスト ボックス 137"/>
        <xdr:cNvSpPr txBox="1"/>
      </xdr:nvSpPr>
      <xdr:spPr>
        <a:xfrm>
          <a:off x="3497794" y="921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130,245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122225</xdr:rowOff>
    </xdr:from>
    <xdr:to>
      <xdr:col>4</xdr:col>
      <xdr:colOff>206375</xdr:colOff>
      <xdr:row>55</xdr:row>
      <xdr:rowOff>52375</xdr:rowOff>
    </xdr:to>
    <xdr:sp macro="" textlink="">
      <xdr:nvSpPr>
        <xdr:cNvPr id="139" name="円/楕円 138"/>
        <xdr:cNvSpPr/>
      </xdr:nvSpPr>
      <xdr:spPr>
        <a:xfrm>
          <a:off x="2857500" y="93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68902</xdr:rowOff>
    </xdr:from>
    <xdr:ext cx="599010" cy="259045"/>
    <xdr:sp macro="" textlink="">
      <xdr:nvSpPr>
        <xdr:cNvPr id="140" name="テキスト ボックス 139"/>
        <xdr:cNvSpPr txBox="1"/>
      </xdr:nvSpPr>
      <xdr:spPr>
        <a:xfrm>
          <a:off x="2608794" y="915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142,711</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76158</xdr:rowOff>
    </xdr:from>
    <xdr:to>
      <xdr:col>3</xdr:col>
      <xdr:colOff>3175</xdr:colOff>
      <xdr:row>55</xdr:row>
      <xdr:rowOff>6308</xdr:rowOff>
    </xdr:to>
    <xdr:sp macro="" textlink="">
      <xdr:nvSpPr>
        <xdr:cNvPr id="141" name="円/楕円 140"/>
        <xdr:cNvSpPr/>
      </xdr:nvSpPr>
      <xdr:spPr>
        <a:xfrm>
          <a:off x="1968500" y="93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22835</xdr:rowOff>
    </xdr:from>
    <xdr:ext cx="599010" cy="259045"/>
    <xdr:sp macro="" textlink="">
      <xdr:nvSpPr>
        <xdr:cNvPr id="142" name="テキスト ボックス 141"/>
        <xdr:cNvSpPr txBox="1"/>
      </xdr:nvSpPr>
      <xdr:spPr>
        <a:xfrm>
          <a:off x="1719794" y="91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152,787</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112675</xdr:rowOff>
    </xdr:from>
    <xdr:to>
      <xdr:col>1</xdr:col>
      <xdr:colOff>485775</xdr:colOff>
      <xdr:row>55</xdr:row>
      <xdr:rowOff>42825</xdr:rowOff>
    </xdr:to>
    <xdr:sp macro="" textlink="">
      <xdr:nvSpPr>
        <xdr:cNvPr id="143" name="円/楕円 142"/>
        <xdr:cNvSpPr/>
      </xdr:nvSpPr>
      <xdr:spPr>
        <a:xfrm>
          <a:off x="1079500" y="937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59352</xdr:rowOff>
    </xdr:from>
    <xdr:ext cx="599010" cy="259045"/>
    <xdr:sp macro="" textlink="">
      <xdr:nvSpPr>
        <xdr:cNvPr id="144" name="テキスト ボックス 143"/>
        <xdr:cNvSpPr txBox="1"/>
      </xdr:nvSpPr>
      <xdr:spPr>
        <a:xfrm>
          <a:off x="830794" y="914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96965</xdr:rowOff>
    </xdr:from>
    <xdr:to>
      <xdr:col>6</xdr:col>
      <xdr:colOff>511175</xdr:colOff>
      <xdr:row>75</xdr:row>
      <xdr:rowOff>145090</xdr:rowOff>
    </xdr:to>
    <xdr:cxnSp macro="">
      <xdr:nvCxnSpPr>
        <xdr:cNvPr id="172" name="直線コネクタ 171"/>
        <xdr:cNvCxnSpPr/>
      </xdr:nvCxnSpPr>
      <xdr:spPr>
        <a:xfrm>
          <a:off x="3797300" y="12955715"/>
          <a:ext cx="838200" cy="4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96965</xdr:rowOff>
    </xdr:from>
    <xdr:to>
      <xdr:col>5</xdr:col>
      <xdr:colOff>358775</xdr:colOff>
      <xdr:row>75</xdr:row>
      <xdr:rowOff>167151</xdr:rowOff>
    </xdr:to>
    <xdr:cxnSp macro="">
      <xdr:nvCxnSpPr>
        <xdr:cNvPr id="175" name="直線コネクタ 174"/>
        <xdr:cNvCxnSpPr/>
      </xdr:nvCxnSpPr>
      <xdr:spPr>
        <a:xfrm flipV="1">
          <a:off x="2908300" y="12955715"/>
          <a:ext cx="889000" cy="7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167151</xdr:rowOff>
    </xdr:from>
    <xdr:to>
      <xdr:col>4</xdr:col>
      <xdr:colOff>155575</xdr:colOff>
      <xdr:row>76</xdr:row>
      <xdr:rowOff>30589</xdr:rowOff>
    </xdr:to>
    <xdr:cxnSp macro="">
      <xdr:nvCxnSpPr>
        <xdr:cNvPr id="178" name="直線コネクタ 177"/>
        <xdr:cNvCxnSpPr/>
      </xdr:nvCxnSpPr>
      <xdr:spPr>
        <a:xfrm flipV="1">
          <a:off x="2019300" y="13025901"/>
          <a:ext cx="889000" cy="3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15525</xdr:rowOff>
    </xdr:from>
    <xdr:to>
      <xdr:col>2</xdr:col>
      <xdr:colOff>638175</xdr:colOff>
      <xdr:row>76</xdr:row>
      <xdr:rowOff>30589</xdr:rowOff>
    </xdr:to>
    <xdr:cxnSp macro="">
      <xdr:nvCxnSpPr>
        <xdr:cNvPr id="181" name="直線コネクタ 180"/>
        <xdr:cNvCxnSpPr/>
      </xdr:nvCxnSpPr>
      <xdr:spPr>
        <a:xfrm>
          <a:off x="1130300" y="13045725"/>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94290</xdr:rowOff>
    </xdr:from>
    <xdr:to>
      <xdr:col>6</xdr:col>
      <xdr:colOff>561975</xdr:colOff>
      <xdr:row>76</xdr:row>
      <xdr:rowOff>24440</xdr:rowOff>
    </xdr:to>
    <xdr:sp macro="" textlink="">
      <xdr:nvSpPr>
        <xdr:cNvPr id="191" name="円/楕円 190"/>
        <xdr:cNvSpPr/>
      </xdr:nvSpPr>
      <xdr:spPr>
        <a:xfrm>
          <a:off x="4584700" y="129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117167</xdr:rowOff>
    </xdr:from>
    <xdr:ext cx="599010" cy="259045"/>
    <xdr:sp macro="" textlink="">
      <xdr:nvSpPr>
        <xdr:cNvPr id="192" name="民生費該当値テキスト"/>
        <xdr:cNvSpPr txBox="1"/>
      </xdr:nvSpPr>
      <xdr:spPr>
        <a:xfrm>
          <a:off x="4686300" y="1280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211,321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46165</xdr:rowOff>
    </xdr:from>
    <xdr:to>
      <xdr:col>5</xdr:col>
      <xdr:colOff>409575</xdr:colOff>
      <xdr:row>75</xdr:row>
      <xdr:rowOff>147765</xdr:rowOff>
    </xdr:to>
    <xdr:sp macro="" textlink="">
      <xdr:nvSpPr>
        <xdr:cNvPr id="193" name="円/楕円 192"/>
        <xdr:cNvSpPr/>
      </xdr:nvSpPr>
      <xdr:spPr>
        <a:xfrm>
          <a:off x="3746500" y="129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164292</xdr:rowOff>
    </xdr:from>
    <xdr:ext cx="599010" cy="259045"/>
    <xdr:sp macro="" textlink="">
      <xdr:nvSpPr>
        <xdr:cNvPr id="194" name="テキスト ボックス 193"/>
        <xdr:cNvSpPr txBox="1"/>
      </xdr:nvSpPr>
      <xdr:spPr>
        <a:xfrm>
          <a:off x="3497794" y="1268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221,847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116350</xdr:rowOff>
    </xdr:from>
    <xdr:to>
      <xdr:col>4</xdr:col>
      <xdr:colOff>206375</xdr:colOff>
      <xdr:row>76</xdr:row>
      <xdr:rowOff>46499</xdr:rowOff>
    </xdr:to>
    <xdr:sp macro="" textlink="">
      <xdr:nvSpPr>
        <xdr:cNvPr id="195" name="円/楕円 194"/>
        <xdr:cNvSpPr/>
      </xdr:nvSpPr>
      <xdr:spPr>
        <a:xfrm>
          <a:off x="2857500" y="12975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63027</xdr:rowOff>
    </xdr:from>
    <xdr:ext cx="599010" cy="259045"/>
    <xdr:sp macro="" textlink="">
      <xdr:nvSpPr>
        <xdr:cNvPr id="196" name="テキスト ボックス 195"/>
        <xdr:cNvSpPr txBox="1"/>
      </xdr:nvSpPr>
      <xdr:spPr>
        <a:xfrm>
          <a:off x="2608794" y="1275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206,496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151239</xdr:rowOff>
    </xdr:from>
    <xdr:to>
      <xdr:col>3</xdr:col>
      <xdr:colOff>3175</xdr:colOff>
      <xdr:row>76</xdr:row>
      <xdr:rowOff>81389</xdr:rowOff>
    </xdr:to>
    <xdr:sp macro="" textlink="">
      <xdr:nvSpPr>
        <xdr:cNvPr id="197" name="円/楕円 196"/>
        <xdr:cNvSpPr/>
      </xdr:nvSpPr>
      <xdr:spPr>
        <a:xfrm>
          <a:off x="1968500" y="13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97917</xdr:rowOff>
    </xdr:from>
    <xdr:ext cx="599010" cy="259045"/>
    <xdr:sp macro="" textlink="">
      <xdr:nvSpPr>
        <xdr:cNvPr id="198" name="テキスト ボックス 197"/>
        <xdr:cNvSpPr txBox="1"/>
      </xdr:nvSpPr>
      <xdr:spPr>
        <a:xfrm>
          <a:off x="1719794" y="1278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198,865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136175</xdr:rowOff>
    </xdr:from>
    <xdr:to>
      <xdr:col>1</xdr:col>
      <xdr:colOff>485775</xdr:colOff>
      <xdr:row>76</xdr:row>
      <xdr:rowOff>66325</xdr:rowOff>
    </xdr:to>
    <xdr:sp macro="" textlink="">
      <xdr:nvSpPr>
        <xdr:cNvPr id="199" name="円/楕円 198"/>
        <xdr:cNvSpPr/>
      </xdr:nvSpPr>
      <xdr:spPr>
        <a:xfrm>
          <a:off x="1079500" y="129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82852</xdr:rowOff>
    </xdr:from>
    <xdr:ext cx="599010" cy="259045"/>
    <xdr:sp macro="" textlink="">
      <xdr:nvSpPr>
        <xdr:cNvPr id="200" name="テキスト ボックス 199"/>
        <xdr:cNvSpPr txBox="1"/>
      </xdr:nvSpPr>
      <xdr:spPr>
        <a:xfrm>
          <a:off x="830794" y="1277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147450</xdr:rowOff>
    </xdr:from>
    <xdr:to>
      <xdr:col>6</xdr:col>
      <xdr:colOff>511175</xdr:colOff>
      <xdr:row>94</xdr:row>
      <xdr:rowOff>2711</xdr:rowOff>
    </xdr:to>
    <xdr:cxnSp macro="">
      <xdr:nvCxnSpPr>
        <xdr:cNvPr id="225" name="直線コネクタ 224"/>
        <xdr:cNvCxnSpPr/>
      </xdr:nvCxnSpPr>
      <xdr:spPr>
        <a:xfrm>
          <a:off x="3797300" y="16092300"/>
          <a:ext cx="838200" cy="2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160010</xdr:rowOff>
    </xdr:from>
    <xdr:to>
      <xdr:col>5</xdr:col>
      <xdr:colOff>358775</xdr:colOff>
      <xdr:row>93</xdr:row>
      <xdr:rowOff>147450</xdr:rowOff>
    </xdr:to>
    <xdr:cxnSp macro="">
      <xdr:nvCxnSpPr>
        <xdr:cNvPr id="228" name="直線コネクタ 227"/>
        <xdr:cNvCxnSpPr/>
      </xdr:nvCxnSpPr>
      <xdr:spPr>
        <a:xfrm>
          <a:off x="2908300" y="15761960"/>
          <a:ext cx="889000" cy="3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160010</xdr:rowOff>
    </xdr:from>
    <xdr:to>
      <xdr:col>4</xdr:col>
      <xdr:colOff>155575</xdr:colOff>
      <xdr:row>92</xdr:row>
      <xdr:rowOff>148484</xdr:rowOff>
    </xdr:to>
    <xdr:cxnSp macro="">
      <xdr:nvCxnSpPr>
        <xdr:cNvPr id="231" name="直線コネクタ 230"/>
        <xdr:cNvCxnSpPr/>
      </xdr:nvCxnSpPr>
      <xdr:spPr>
        <a:xfrm flipV="1">
          <a:off x="2019300" y="15761960"/>
          <a:ext cx="889000" cy="15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148484</xdr:rowOff>
    </xdr:from>
    <xdr:to>
      <xdr:col>2</xdr:col>
      <xdr:colOff>638175</xdr:colOff>
      <xdr:row>94</xdr:row>
      <xdr:rowOff>64914</xdr:rowOff>
    </xdr:to>
    <xdr:cxnSp macro="">
      <xdr:nvCxnSpPr>
        <xdr:cNvPr id="234" name="直線コネクタ 233"/>
        <xdr:cNvCxnSpPr/>
      </xdr:nvCxnSpPr>
      <xdr:spPr>
        <a:xfrm flipV="1">
          <a:off x="1130300" y="15921884"/>
          <a:ext cx="889000" cy="25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123361</xdr:rowOff>
    </xdr:from>
    <xdr:to>
      <xdr:col>6</xdr:col>
      <xdr:colOff>561975</xdr:colOff>
      <xdr:row>94</xdr:row>
      <xdr:rowOff>53511</xdr:rowOff>
    </xdr:to>
    <xdr:sp macro="" textlink="">
      <xdr:nvSpPr>
        <xdr:cNvPr id="244" name="円/楕円 243"/>
        <xdr:cNvSpPr/>
      </xdr:nvSpPr>
      <xdr:spPr>
        <a:xfrm>
          <a:off x="4584700" y="1606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146238</xdr:rowOff>
    </xdr:from>
    <xdr:ext cx="599010" cy="259045"/>
    <xdr:sp macro="" textlink="">
      <xdr:nvSpPr>
        <xdr:cNvPr id="245" name="衛生費該当値テキスト"/>
        <xdr:cNvSpPr txBox="1"/>
      </xdr:nvSpPr>
      <xdr:spPr>
        <a:xfrm>
          <a:off x="4686300" y="1591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123,970</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96650</xdr:rowOff>
    </xdr:from>
    <xdr:to>
      <xdr:col>5</xdr:col>
      <xdr:colOff>409575</xdr:colOff>
      <xdr:row>94</xdr:row>
      <xdr:rowOff>26800</xdr:rowOff>
    </xdr:to>
    <xdr:sp macro="" textlink="">
      <xdr:nvSpPr>
        <xdr:cNvPr id="246" name="円/楕円 245"/>
        <xdr:cNvSpPr/>
      </xdr:nvSpPr>
      <xdr:spPr>
        <a:xfrm>
          <a:off x="3746500" y="160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43327</xdr:rowOff>
    </xdr:from>
    <xdr:ext cx="599010" cy="259045"/>
    <xdr:sp macro="" textlink="">
      <xdr:nvSpPr>
        <xdr:cNvPr id="247" name="テキスト ボックス 246"/>
        <xdr:cNvSpPr txBox="1"/>
      </xdr:nvSpPr>
      <xdr:spPr>
        <a:xfrm>
          <a:off x="3497794" y="1581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128,644</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109210</xdr:rowOff>
    </xdr:from>
    <xdr:to>
      <xdr:col>4</xdr:col>
      <xdr:colOff>206375</xdr:colOff>
      <xdr:row>92</xdr:row>
      <xdr:rowOff>39360</xdr:rowOff>
    </xdr:to>
    <xdr:sp macro="" textlink="">
      <xdr:nvSpPr>
        <xdr:cNvPr id="248" name="円/楕円 247"/>
        <xdr:cNvSpPr/>
      </xdr:nvSpPr>
      <xdr:spPr>
        <a:xfrm>
          <a:off x="2857500" y="157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55887</xdr:rowOff>
    </xdr:from>
    <xdr:ext cx="599010" cy="259045"/>
    <xdr:sp macro="" textlink="">
      <xdr:nvSpPr>
        <xdr:cNvPr id="249" name="テキスト ボックス 248"/>
        <xdr:cNvSpPr txBox="1"/>
      </xdr:nvSpPr>
      <xdr:spPr>
        <a:xfrm>
          <a:off x="2608794" y="1548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186,446</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97684</xdr:rowOff>
    </xdr:from>
    <xdr:to>
      <xdr:col>3</xdr:col>
      <xdr:colOff>3175</xdr:colOff>
      <xdr:row>93</xdr:row>
      <xdr:rowOff>27834</xdr:rowOff>
    </xdr:to>
    <xdr:sp macro="" textlink="">
      <xdr:nvSpPr>
        <xdr:cNvPr id="250" name="円/楕円 249"/>
        <xdr:cNvSpPr/>
      </xdr:nvSpPr>
      <xdr:spPr>
        <a:xfrm>
          <a:off x="1968500" y="1587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44361</xdr:rowOff>
    </xdr:from>
    <xdr:ext cx="599010" cy="259045"/>
    <xdr:sp macro="" textlink="">
      <xdr:nvSpPr>
        <xdr:cNvPr id="251" name="テキスト ボックス 250"/>
        <xdr:cNvSpPr txBox="1"/>
      </xdr:nvSpPr>
      <xdr:spPr>
        <a:xfrm>
          <a:off x="1719794" y="1564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158,463</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14114</xdr:rowOff>
    </xdr:from>
    <xdr:to>
      <xdr:col>1</xdr:col>
      <xdr:colOff>485775</xdr:colOff>
      <xdr:row>94</xdr:row>
      <xdr:rowOff>115714</xdr:rowOff>
    </xdr:to>
    <xdr:sp macro="" textlink="">
      <xdr:nvSpPr>
        <xdr:cNvPr id="252" name="円/楕円 251"/>
        <xdr:cNvSpPr/>
      </xdr:nvSpPr>
      <xdr:spPr>
        <a:xfrm>
          <a:off x="1079500" y="161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132241</xdr:rowOff>
    </xdr:from>
    <xdr:ext cx="599010" cy="259045"/>
    <xdr:sp macro="" textlink="">
      <xdr:nvSpPr>
        <xdr:cNvPr id="253" name="テキスト ボックス 252"/>
        <xdr:cNvSpPr txBox="1"/>
      </xdr:nvSpPr>
      <xdr:spPr>
        <a:xfrm>
          <a:off x="830794" y="1590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4" name="直線コネクタ 26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5" name="テキスト ボックス 26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6" name="直線コネクタ 26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7" name="テキスト ボックス 26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68" name="直線コネクタ 26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69" name="テキスト ボックス 26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0" name="直線コネクタ 26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1" name="テキスト ボックス 27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2" name="直線コネクタ 27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3" name="テキスト ボックス 27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5" name="テキスト ボックス 27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65977</xdr:rowOff>
    </xdr:from>
    <xdr:to>
      <xdr:col>15</xdr:col>
      <xdr:colOff>180340</xdr:colOff>
      <xdr:row>39</xdr:row>
      <xdr:rowOff>44450</xdr:rowOff>
    </xdr:to>
    <xdr:cxnSp macro="">
      <xdr:nvCxnSpPr>
        <xdr:cNvPr id="277" name="直線コネクタ 276"/>
        <xdr:cNvCxnSpPr/>
      </xdr:nvCxnSpPr>
      <xdr:spPr>
        <a:xfrm flipV="1">
          <a:off x="10475595" y="5895277"/>
          <a:ext cx="1270" cy="83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7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79" name="直線コネクタ 27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12654</xdr:rowOff>
    </xdr:from>
    <xdr:ext cx="469744" cy="259045"/>
    <xdr:sp macro="" textlink="">
      <xdr:nvSpPr>
        <xdr:cNvPr id="280" name="労働費最大値テキスト"/>
        <xdr:cNvSpPr txBox="1"/>
      </xdr:nvSpPr>
      <xdr:spPr>
        <a:xfrm>
          <a:off x="10528300" y="567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34</xdr:row>
      <xdr:rowOff>65977</xdr:rowOff>
    </xdr:from>
    <xdr:to>
      <xdr:col>15</xdr:col>
      <xdr:colOff>269875</xdr:colOff>
      <xdr:row>34</xdr:row>
      <xdr:rowOff>65977</xdr:rowOff>
    </xdr:to>
    <xdr:cxnSp macro="">
      <xdr:nvCxnSpPr>
        <xdr:cNvPr id="281" name="直線コネクタ 280"/>
        <xdr:cNvCxnSpPr/>
      </xdr:nvCxnSpPr>
      <xdr:spPr>
        <a:xfrm>
          <a:off x="10388600" y="589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129603</xdr:rowOff>
    </xdr:from>
    <xdr:to>
      <xdr:col>15</xdr:col>
      <xdr:colOff>180975</xdr:colOff>
      <xdr:row>39</xdr:row>
      <xdr:rowOff>44450</xdr:rowOff>
    </xdr:to>
    <xdr:cxnSp macro="">
      <xdr:nvCxnSpPr>
        <xdr:cNvPr id="282" name="直線コネクタ 281"/>
        <xdr:cNvCxnSpPr/>
      </xdr:nvCxnSpPr>
      <xdr:spPr>
        <a:xfrm>
          <a:off x="9639300" y="6473253"/>
          <a:ext cx="838200" cy="2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42816</xdr:rowOff>
    </xdr:from>
    <xdr:ext cx="378565" cy="259045"/>
    <xdr:sp macro="" textlink="">
      <xdr:nvSpPr>
        <xdr:cNvPr id="283" name="労働費平均値テキスト"/>
        <xdr:cNvSpPr txBox="1"/>
      </xdr:nvSpPr>
      <xdr:spPr>
        <a:xfrm>
          <a:off x="10528300" y="63864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19939</xdr:rowOff>
    </xdr:from>
    <xdr:to>
      <xdr:col>15</xdr:col>
      <xdr:colOff>231775</xdr:colOff>
      <xdr:row>38</xdr:row>
      <xdr:rowOff>121539</xdr:rowOff>
    </xdr:to>
    <xdr:sp macro="" textlink="">
      <xdr:nvSpPr>
        <xdr:cNvPr id="284" name="フローチャート : 判断 283"/>
        <xdr:cNvSpPr/>
      </xdr:nvSpPr>
      <xdr:spPr>
        <a:xfrm>
          <a:off x="10426700" y="653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51498</xdr:rowOff>
    </xdr:from>
    <xdr:to>
      <xdr:col>14</xdr:col>
      <xdr:colOff>28575</xdr:colOff>
      <xdr:row>37</xdr:row>
      <xdr:rowOff>129603</xdr:rowOff>
    </xdr:to>
    <xdr:cxnSp macro="">
      <xdr:nvCxnSpPr>
        <xdr:cNvPr id="285" name="直線コネクタ 284"/>
        <xdr:cNvCxnSpPr/>
      </xdr:nvCxnSpPr>
      <xdr:spPr>
        <a:xfrm>
          <a:off x="8750300" y="6223698"/>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171006</xdr:rowOff>
    </xdr:from>
    <xdr:to>
      <xdr:col>14</xdr:col>
      <xdr:colOff>79375</xdr:colOff>
      <xdr:row>38</xdr:row>
      <xdr:rowOff>101156</xdr:rowOff>
    </xdr:to>
    <xdr:sp macro="" textlink="">
      <xdr:nvSpPr>
        <xdr:cNvPr id="286" name="フローチャート : 判断 285"/>
        <xdr:cNvSpPr/>
      </xdr:nvSpPr>
      <xdr:spPr>
        <a:xfrm>
          <a:off x="9588500" y="65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92283</xdr:rowOff>
    </xdr:from>
    <xdr:ext cx="378565" cy="259045"/>
    <xdr:sp macro="" textlink="">
      <xdr:nvSpPr>
        <xdr:cNvPr id="287" name="テキスト ボックス 286"/>
        <xdr:cNvSpPr txBox="1"/>
      </xdr:nvSpPr>
      <xdr:spPr>
        <a:xfrm>
          <a:off x="9450017" y="6607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86170</xdr:rowOff>
    </xdr:from>
    <xdr:to>
      <xdr:col>12</xdr:col>
      <xdr:colOff>511175</xdr:colOff>
      <xdr:row>36</xdr:row>
      <xdr:rowOff>51498</xdr:rowOff>
    </xdr:to>
    <xdr:cxnSp macro="">
      <xdr:nvCxnSpPr>
        <xdr:cNvPr id="288" name="直線コネクタ 287"/>
        <xdr:cNvCxnSpPr/>
      </xdr:nvCxnSpPr>
      <xdr:spPr>
        <a:xfrm>
          <a:off x="7861300" y="5401120"/>
          <a:ext cx="889000" cy="82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89" name="フローチャート : 判断 28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100474</xdr:rowOff>
    </xdr:from>
    <xdr:ext cx="469744" cy="259045"/>
    <xdr:sp macro="" textlink="">
      <xdr:nvSpPr>
        <xdr:cNvPr id="290" name="テキスト ボックス 289"/>
        <xdr:cNvSpPr txBox="1"/>
      </xdr:nvSpPr>
      <xdr:spPr>
        <a:xfrm>
          <a:off x="8515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65786</xdr:rowOff>
    </xdr:from>
    <xdr:to>
      <xdr:col>11</xdr:col>
      <xdr:colOff>307975</xdr:colOff>
      <xdr:row>31</xdr:row>
      <xdr:rowOff>86170</xdr:rowOff>
    </xdr:to>
    <xdr:cxnSp macro="">
      <xdr:nvCxnSpPr>
        <xdr:cNvPr id="291" name="直線コネクタ 290"/>
        <xdr:cNvCxnSpPr/>
      </xdr:nvCxnSpPr>
      <xdr:spPr>
        <a:xfrm>
          <a:off x="6972300" y="5209286"/>
          <a:ext cx="889000" cy="19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292" name="フローチャート : 判断 29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148099</xdr:rowOff>
    </xdr:from>
    <xdr:ext cx="469744" cy="259045"/>
    <xdr:sp macro="" textlink="">
      <xdr:nvSpPr>
        <xdr:cNvPr id="293" name="テキスト ボックス 292"/>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294" name="フローチャート : 判断 29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66184</xdr:rowOff>
    </xdr:from>
    <xdr:ext cx="469744" cy="259045"/>
    <xdr:sp macro="" textlink="">
      <xdr:nvSpPr>
        <xdr:cNvPr id="295" name="テキスト ボックス 294"/>
        <xdr:cNvSpPr txBox="1"/>
      </xdr:nvSpPr>
      <xdr:spPr>
        <a:xfrm>
          <a:off x="6737427" y="62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1" name="円/楕円 30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78803</xdr:rowOff>
    </xdr:from>
    <xdr:to>
      <xdr:col>14</xdr:col>
      <xdr:colOff>79375</xdr:colOff>
      <xdr:row>38</xdr:row>
      <xdr:rowOff>8953</xdr:rowOff>
    </xdr:to>
    <xdr:sp macro="" textlink="">
      <xdr:nvSpPr>
        <xdr:cNvPr id="303" name="円/楕円 302"/>
        <xdr:cNvSpPr/>
      </xdr:nvSpPr>
      <xdr:spPr>
        <a:xfrm>
          <a:off x="9588500" y="64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25480</xdr:rowOff>
    </xdr:from>
    <xdr:ext cx="469744" cy="259045"/>
    <xdr:sp macro="" textlink="">
      <xdr:nvSpPr>
        <xdr:cNvPr id="304" name="テキスト ボックス 303"/>
        <xdr:cNvSpPr txBox="1"/>
      </xdr:nvSpPr>
      <xdr:spPr>
        <a:xfrm>
          <a:off x="9404427" y="619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698</xdr:rowOff>
    </xdr:from>
    <xdr:to>
      <xdr:col>12</xdr:col>
      <xdr:colOff>561975</xdr:colOff>
      <xdr:row>36</xdr:row>
      <xdr:rowOff>102298</xdr:rowOff>
    </xdr:to>
    <xdr:sp macro="" textlink="">
      <xdr:nvSpPr>
        <xdr:cNvPr id="305" name="円/楕円 304"/>
        <xdr:cNvSpPr/>
      </xdr:nvSpPr>
      <xdr:spPr>
        <a:xfrm>
          <a:off x="8699500" y="61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118825</xdr:rowOff>
    </xdr:from>
    <xdr:ext cx="469744" cy="259045"/>
    <xdr:sp macro="" textlink="">
      <xdr:nvSpPr>
        <xdr:cNvPr id="306" name="テキスト ボックス 305"/>
        <xdr:cNvSpPr txBox="1"/>
      </xdr:nvSpPr>
      <xdr:spPr>
        <a:xfrm>
          <a:off x="8515427" y="594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35370</xdr:rowOff>
    </xdr:from>
    <xdr:to>
      <xdr:col>11</xdr:col>
      <xdr:colOff>358775</xdr:colOff>
      <xdr:row>31</xdr:row>
      <xdr:rowOff>136970</xdr:rowOff>
    </xdr:to>
    <xdr:sp macro="" textlink="">
      <xdr:nvSpPr>
        <xdr:cNvPr id="307" name="円/楕円 306"/>
        <xdr:cNvSpPr/>
      </xdr:nvSpPr>
      <xdr:spPr>
        <a:xfrm>
          <a:off x="7810500" y="53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153497</xdr:rowOff>
    </xdr:from>
    <xdr:ext cx="469744" cy="259045"/>
    <xdr:sp macro="" textlink="">
      <xdr:nvSpPr>
        <xdr:cNvPr id="308" name="テキスト ボックス 307"/>
        <xdr:cNvSpPr txBox="1"/>
      </xdr:nvSpPr>
      <xdr:spPr>
        <a:xfrm>
          <a:off x="7626427" y="51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6,981</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14986</xdr:rowOff>
    </xdr:from>
    <xdr:to>
      <xdr:col>10</xdr:col>
      <xdr:colOff>155575</xdr:colOff>
      <xdr:row>30</xdr:row>
      <xdr:rowOff>116586</xdr:rowOff>
    </xdr:to>
    <xdr:sp macro="" textlink="">
      <xdr:nvSpPr>
        <xdr:cNvPr id="309" name="円/楕円 308"/>
        <xdr:cNvSpPr/>
      </xdr:nvSpPr>
      <xdr:spPr>
        <a:xfrm>
          <a:off x="6921500" y="515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133113</xdr:rowOff>
    </xdr:from>
    <xdr:ext cx="469744" cy="259045"/>
    <xdr:sp macro="" textlink="">
      <xdr:nvSpPr>
        <xdr:cNvPr id="310" name="テキスト ボックス 309"/>
        <xdr:cNvSpPr txBox="1"/>
      </xdr:nvSpPr>
      <xdr:spPr>
        <a:xfrm>
          <a:off x="6737427" y="493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1" name="直線コネクタ 32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2" name="テキスト ボックス 32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3" name="直線コネクタ 32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4" name="テキスト ボックス 32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5" name="直線コネクタ 32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6" name="テキスト ボックス 32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7" name="直線コネクタ 32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28" name="テキスト ボックス 32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29" name="直線コネクタ 32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0" name="テキスト ボックス 32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1" name="直線コネクタ 33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2" name="テキスト ボックス 33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11586</xdr:rowOff>
    </xdr:from>
    <xdr:to>
      <xdr:col>15</xdr:col>
      <xdr:colOff>180340</xdr:colOff>
      <xdr:row>59</xdr:row>
      <xdr:rowOff>34838</xdr:rowOff>
    </xdr:to>
    <xdr:cxnSp macro="">
      <xdr:nvCxnSpPr>
        <xdr:cNvPr id="336" name="直線コネクタ 335"/>
        <xdr:cNvCxnSpPr/>
      </xdr:nvCxnSpPr>
      <xdr:spPr>
        <a:xfrm flipV="1">
          <a:off x="10475595" y="8926986"/>
          <a:ext cx="1270" cy="1223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38665</xdr:rowOff>
    </xdr:from>
    <xdr:ext cx="469744" cy="259045"/>
    <xdr:sp macro="" textlink="">
      <xdr:nvSpPr>
        <xdr:cNvPr id="337" name="農林水産業費最小値テキスト"/>
        <xdr:cNvSpPr txBox="1"/>
      </xdr:nvSpPr>
      <xdr:spPr>
        <a:xfrm>
          <a:off x="10528300" y="1015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59</xdr:row>
      <xdr:rowOff>34838</xdr:rowOff>
    </xdr:from>
    <xdr:to>
      <xdr:col>15</xdr:col>
      <xdr:colOff>269875</xdr:colOff>
      <xdr:row>59</xdr:row>
      <xdr:rowOff>34838</xdr:rowOff>
    </xdr:to>
    <xdr:cxnSp macro="">
      <xdr:nvCxnSpPr>
        <xdr:cNvPr id="338" name="直線コネクタ 337"/>
        <xdr:cNvCxnSpPr/>
      </xdr:nvCxnSpPr>
      <xdr:spPr>
        <a:xfrm>
          <a:off x="10388600" y="101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129713</xdr:rowOff>
    </xdr:from>
    <xdr:ext cx="599010" cy="259045"/>
    <xdr:sp macro="" textlink="">
      <xdr:nvSpPr>
        <xdr:cNvPr id="339" name="農林水産業費最大値テキスト"/>
        <xdr:cNvSpPr txBox="1"/>
      </xdr:nvSpPr>
      <xdr:spPr>
        <a:xfrm>
          <a:off x="10528300" y="870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52</xdr:row>
      <xdr:rowOff>11586</xdr:rowOff>
    </xdr:from>
    <xdr:to>
      <xdr:col>15</xdr:col>
      <xdr:colOff>269875</xdr:colOff>
      <xdr:row>52</xdr:row>
      <xdr:rowOff>11586</xdr:rowOff>
    </xdr:to>
    <xdr:cxnSp macro="">
      <xdr:nvCxnSpPr>
        <xdr:cNvPr id="340" name="直線コネクタ 339"/>
        <xdr:cNvCxnSpPr/>
      </xdr:nvCxnSpPr>
      <xdr:spPr>
        <a:xfrm>
          <a:off x="10388600" y="892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167839</xdr:rowOff>
    </xdr:from>
    <xdr:to>
      <xdr:col>15</xdr:col>
      <xdr:colOff>180975</xdr:colOff>
      <xdr:row>52</xdr:row>
      <xdr:rowOff>11586</xdr:rowOff>
    </xdr:to>
    <xdr:cxnSp macro="">
      <xdr:nvCxnSpPr>
        <xdr:cNvPr id="341" name="直線コネクタ 340"/>
        <xdr:cNvCxnSpPr/>
      </xdr:nvCxnSpPr>
      <xdr:spPr>
        <a:xfrm>
          <a:off x="9639300" y="8911789"/>
          <a:ext cx="8382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10427</xdr:rowOff>
    </xdr:from>
    <xdr:ext cx="534377" cy="259045"/>
    <xdr:sp macro="" textlink="">
      <xdr:nvSpPr>
        <xdr:cNvPr id="342" name="農林水産業費平均値テキスト"/>
        <xdr:cNvSpPr txBox="1"/>
      </xdr:nvSpPr>
      <xdr:spPr>
        <a:xfrm>
          <a:off x="10528300" y="9783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32000</xdr:rowOff>
    </xdr:from>
    <xdr:to>
      <xdr:col>15</xdr:col>
      <xdr:colOff>231775</xdr:colOff>
      <xdr:row>57</xdr:row>
      <xdr:rowOff>133600</xdr:rowOff>
    </xdr:to>
    <xdr:sp macro="" textlink="">
      <xdr:nvSpPr>
        <xdr:cNvPr id="343" name="フローチャート : 判断 342"/>
        <xdr:cNvSpPr/>
      </xdr:nvSpPr>
      <xdr:spPr>
        <a:xfrm>
          <a:off x="104267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929</xdr:rowOff>
    </xdr:from>
    <xdr:to>
      <xdr:col>14</xdr:col>
      <xdr:colOff>28575</xdr:colOff>
      <xdr:row>51</xdr:row>
      <xdr:rowOff>167839</xdr:rowOff>
    </xdr:to>
    <xdr:cxnSp macro="">
      <xdr:nvCxnSpPr>
        <xdr:cNvPr id="344" name="直線コネクタ 343"/>
        <xdr:cNvCxnSpPr/>
      </xdr:nvCxnSpPr>
      <xdr:spPr>
        <a:xfrm>
          <a:off x="8750300" y="8744879"/>
          <a:ext cx="889000" cy="16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39153</xdr:rowOff>
    </xdr:from>
    <xdr:to>
      <xdr:col>14</xdr:col>
      <xdr:colOff>79375</xdr:colOff>
      <xdr:row>57</xdr:row>
      <xdr:rowOff>140753</xdr:rowOff>
    </xdr:to>
    <xdr:sp macro="" textlink="">
      <xdr:nvSpPr>
        <xdr:cNvPr id="345" name="フローチャート : 判断 344"/>
        <xdr:cNvSpPr/>
      </xdr:nvSpPr>
      <xdr:spPr>
        <a:xfrm>
          <a:off x="9588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131880</xdr:rowOff>
    </xdr:from>
    <xdr:ext cx="534377" cy="259045"/>
    <xdr:sp macro="" textlink="">
      <xdr:nvSpPr>
        <xdr:cNvPr id="346" name="テキスト ボックス 345"/>
        <xdr:cNvSpPr txBox="1"/>
      </xdr:nvSpPr>
      <xdr:spPr>
        <a:xfrm>
          <a:off x="9372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929</xdr:rowOff>
    </xdr:from>
    <xdr:to>
      <xdr:col>12</xdr:col>
      <xdr:colOff>511175</xdr:colOff>
      <xdr:row>52</xdr:row>
      <xdr:rowOff>140777</xdr:rowOff>
    </xdr:to>
    <xdr:cxnSp macro="">
      <xdr:nvCxnSpPr>
        <xdr:cNvPr id="347" name="直線コネクタ 346"/>
        <xdr:cNvCxnSpPr/>
      </xdr:nvCxnSpPr>
      <xdr:spPr>
        <a:xfrm flipV="1">
          <a:off x="7861300" y="8744879"/>
          <a:ext cx="889000" cy="3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73616</xdr:rowOff>
    </xdr:from>
    <xdr:to>
      <xdr:col>12</xdr:col>
      <xdr:colOff>561975</xdr:colOff>
      <xdr:row>58</xdr:row>
      <xdr:rowOff>3766</xdr:rowOff>
    </xdr:to>
    <xdr:sp macro="" textlink="">
      <xdr:nvSpPr>
        <xdr:cNvPr id="348" name="フローチャート : 判断 347"/>
        <xdr:cNvSpPr/>
      </xdr:nvSpPr>
      <xdr:spPr>
        <a:xfrm>
          <a:off x="8699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166343</xdr:rowOff>
    </xdr:from>
    <xdr:ext cx="534377" cy="259045"/>
    <xdr:sp macro="" textlink="">
      <xdr:nvSpPr>
        <xdr:cNvPr id="349" name="テキスト ボックス 348"/>
        <xdr:cNvSpPr txBox="1"/>
      </xdr:nvSpPr>
      <xdr:spPr>
        <a:xfrm>
          <a:off x="8483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140777</xdr:rowOff>
    </xdr:from>
    <xdr:to>
      <xdr:col>11</xdr:col>
      <xdr:colOff>307975</xdr:colOff>
      <xdr:row>54</xdr:row>
      <xdr:rowOff>120247</xdr:rowOff>
    </xdr:to>
    <xdr:cxnSp macro="">
      <xdr:nvCxnSpPr>
        <xdr:cNvPr id="350" name="直線コネクタ 349"/>
        <xdr:cNvCxnSpPr/>
      </xdr:nvCxnSpPr>
      <xdr:spPr>
        <a:xfrm flipV="1">
          <a:off x="6972300" y="9056177"/>
          <a:ext cx="889000" cy="3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75772</xdr:rowOff>
    </xdr:from>
    <xdr:to>
      <xdr:col>11</xdr:col>
      <xdr:colOff>358775</xdr:colOff>
      <xdr:row>58</xdr:row>
      <xdr:rowOff>5922</xdr:rowOff>
    </xdr:to>
    <xdr:sp macro="" textlink="">
      <xdr:nvSpPr>
        <xdr:cNvPr id="351" name="フローチャート : 判断 350"/>
        <xdr:cNvSpPr/>
      </xdr:nvSpPr>
      <xdr:spPr>
        <a:xfrm>
          <a:off x="7810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168499</xdr:rowOff>
    </xdr:from>
    <xdr:ext cx="534377" cy="259045"/>
    <xdr:sp macro="" textlink="">
      <xdr:nvSpPr>
        <xdr:cNvPr id="352" name="テキスト ボックス 351"/>
        <xdr:cNvSpPr txBox="1"/>
      </xdr:nvSpPr>
      <xdr:spPr>
        <a:xfrm>
          <a:off x="7594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106230</xdr:rowOff>
    </xdr:from>
    <xdr:to>
      <xdr:col>10</xdr:col>
      <xdr:colOff>155575</xdr:colOff>
      <xdr:row>58</xdr:row>
      <xdr:rowOff>36380</xdr:rowOff>
    </xdr:to>
    <xdr:sp macro="" textlink="">
      <xdr:nvSpPr>
        <xdr:cNvPr id="353" name="フローチャート : 判断 352"/>
        <xdr:cNvSpPr/>
      </xdr:nvSpPr>
      <xdr:spPr>
        <a:xfrm>
          <a:off x="6921500" y="98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27507</xdr:rowOff>
    </xdr:from>
    <xdr:ext cx="534377" cy="259045"/>
    <xdr:sp macro="" textlink="">
      <xdr:nvSpPr>
        <xdr:cNvPr id="354" name="テキスト ボックス 353"/>
        <xdr:cNvSpPr txBox="1"/>
      </xdr:nvSpPr>
      <xdr:spPr>
        <a:xfrm>
          <a:off x="6705111" y="99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51</xdr:row>
      <xdr:rowOff>132236</xdr:rowOff>
    </xdr:from>
    <xdr:to>
      <xdr:col>15</xdr:col>
      <xdr:colOff>231775</xdr:colOff>
      <xdr:row>52</xdr:row>
      <xdr:rowOff>62386</xdr:rowOff>
    </xdr:to>
    <xdr:sp macro="" textlink="">
      <xdr:nvSpPr>
        <xdr:cNvPr id="360" name="円/楕円 359"/>
        <xdr:cNvSpPr/>
      </xdr:nvSpPr>
      <xdr:spPr>
        <a:xfrm>
          <a:off x="10426700" y="88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85263</xdr:rowOff>
    </xdr:from>
    <xdr:ext cx="599010" cy="259045"/>
    <xdr:sp macro="" textlink="">
      <xdr:nvSpPr>
        <xdr:cNvPr id="361" name="農林水産業費該当値テキスト"/>
        <xdr:cNvSpPr txBox="1"/>
      </xdr:nvSpPr>
      <xdr:spPr>
        <a:xfrm>
          <a:off x="10528300" y="882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118,269</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117039</xdr:rowOff>
    </xdr:from>
    <xdr:to>
      <xdr:col>14</xdr:col>
      <xdr:colOff>79375</xdr:colOff>
      <xdr:row>52</xdr:row>
      <xdr:rowOff>47189</xdr:rowOff>
    </xdr:to>
    <xdr:sp macro="" textlink="">
      <xdr:nvSpPr>
        <xdr:cNvPr id="362" name="円/楕円 361"/>
        <xdr:cNvSpPr/>
      </xdr:nvSpPr>
      <xdr:spPr>
        <a:xfrm>
          <a:off x="9588500" y="88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63716</xdr:rowOff>
    </xdr:from>
    <xdr:ext cx="599010" cy="259045"/>
    <xdr:sp macro="" textlink="">
      <xdr:nvSpPr>
        <xdr:cNvPr id="363" name="テキスト ボックス 362"/>
        <xdr:cNvSpPr txBox="1"/>
      </xdr:nvSpPr>
      <xdr:spPr>
        <a:xfrm>
          <a:off x="9339794" y="863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119,665</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121579</xdr:rowOff>
    </xdr:from>
    <xdr:to>
      <xdr:col>12</xdr:col>
      <xdr:colOff>561975</xdr:colOff>
      <xdr:row>51</xdr:row>
      <xdr:rowOff>51729</xdr:rowOff>
    </xdr:to>
    <xdr:sp macro="" textlink="">
      <xdr:nvSpPr>
        <xdr:cNvPr id="364" name="円/楕円 363"/>
        <xdr:cNvSpPr/>
      </xdr:nvSpPr>
      <xdr:spPr>
        <a:xfrm>
          <a:off x="8699500" y="86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49</xdr:row>
      <xdr:rowOff>68256</xdr:rowOff>
    </xdr:from>
    <xdr:ext cx="599010" cy="259045"/>
    <xdr:sp macro="" textlink="">
      <xdr:nvSpPr>
        <xdr:cNvPr id="365" name="テキスト ボックス 364"/>
        <xdr:cNvSpPr txBox="1"/>
      </xdr:nvSpPr>
      <xdr:spPr>
        <a:xfrm>
          <a:off x="8450794" y="846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134,998</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89977</xdr:rowOff>
    </xdr:from>
    <xdr:to>
      <xdr:col>11</xdr:col>
      <xdr:colOff>358775</xdr:colOff>
      <xdr:row>53</xdr:row>
      <xdr:rowOff>20127</xdr:rowOff>
    </xdr:to>
    <xdr:sp macro="" textlink="">
      <xdr:nvSpPr>
        <xdr:cNvPr id="366" name="円/楕円 365"/>
        <xdr:cNvSpPr/>
      </xdr:nvSpPr>
      <xdr:spPr>
        <a:xfrm>
          <a:off x="7810500" y="90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36654</xdr:rowOff>
    </xdr:from>
    <xdr:ext cx="599010" cy="259045"/>
    <xdr:sp macro="" textlink="">
      <xdr:nvSpPr>
        <xdr:cNvPr id="367" name="テキスト ボックス 366"/>
        <xdr:cNvSpPr txBox="1"/>
      </xdr:nvSpPr>
      <xdr:spPr>
        <a:xfrm>
          <a:off x="7561794" y="878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106,401</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69447</xdr:rowOff>
    </xdr:from>
    <xdr:to>
      <xdr:col>10</xdr:col>
      <xdr:colOff>155575</xdr:colOff>
      <xdr:row>54</xdr:row>
      <xdr:rowOff>171047</xdr:rowOff>
    </xdr:to>
    <xdr:sp macro="" textlink="">
      <xdr:nvSpPr>
        <xdr:cNvPr id="368" name="円/楕円 367"/>
        <xdr:cNvSpPr/>
      </xdr:nvSpPr>
      <xdr:spPr>
        <a:xfrm>
          <a:off x="6921500" y="932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16124</xdr:rowOff>
    </xdr:from>
    <xdr:ext cx="534377" cy="259045"/>
    <xdr:sp macro="" textlink="">
      <xdr:nvSpPr>
        <xdr:cNvPr id="369" name="テキスト ボックス 368"/>
        <xdr:cNvSpPr txBox="1"/>
      </xdr:nvSpPr>
      <xdr:spPr>
        <a:xfrm>
          <a:off x="6705111" y="910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83338</xdr:rowOff>
    </xdr:from>
    <xdr:to>
      <xdr:col>15</xdr:col>
      <xdr:colOff>180975</xdr:colOff>
      <xdr:row>77</xdr:row>
      <xdr:rowOff>7316</xdr:rowOff>
    </xdr:to>
    <xdr:cxnSp macro="">
      <xdr:nvCxnSpPr>
        <xdr:cNvPr id="398" name="直線コネクタ 397"/>
        <xdr:cNvCxnSpPr/>
      </xdr:nvCxnSpPr>
      <xdr:spPr>
        <a:xfrm flipV="1">
          <a:off x="9639300" y="13113538"/>
          <a:ext cx="838200" cy="9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7316</xdr:rowOff>
    </xdr:from>
    <xdr:to>
      <xdr:col>14</xdr:col>
      <xdr:colOff>28575</xdr:colOff>
      <xdr:row>77</xdr:row>
      <xdr:rowOff>64605</xdr:rowOff>
    </xdr:to>
    <xdr:cxnSp macro="">
      <xdr:nvCxnSpPr>
        <xdr:cNvPr id="401" name="直線コネクタ 400"/>
        <xdr:cNvCxnSpPr/>
      </xdr:nvCxnSpPr>
      <xdr:spPr>
        <a:xfrm flipV="1">
          <a:off x="8750300" y="13208966"/>
          <a:ext cx="889000" cy="5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64605</xdr:rowOff>
    </xdr:from>
    <xdr:to>
      <xdr:col>12</xdr:col>
      <xdr:colOff>511175</xdr:colOff>
      <xdr:row>77</xdr:row>
      <xdr:rowOff>104939</xdr:rowOff>
    </xdr:to>
    <xdr:cxnSp macro="">
      <xdr:nvCxnSpPr>
        <xdr:cNvPr id="404" name="直線コネクタ 403"/>
        <xdr:cNvCxnSpPr/>
      </xdr:nvCxnSpPr>
      <xdr:spPr>
        <a:xfrm flipV="1">
          <a:off x="7861300" y="13266255"/>
          <a:ext cx="889000" cy="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104939</xdr:rowOff>
    </xdr:from>
    <xdr:to>
      <xdr:col>11</xdr:col>
      <xdr:colOff>307975</xdr:colOff>
      <xdr:row>78</xdr:row>
      <xdr:rowOff>37885</xdr:rowOff>
    </xdr:to>
    <xdr:cxnSp macro="">
      <xdr:nvCxnSpPr>
        <xdr:cNvPr id="407" name="直線コネクタ 406"/>
        <xdr:cNvCxnSpPr/>
      </xdr:nvCxnSpPr>
      <xdr:spPr>
        <a:xfrm flipV="1">
          <a:off x="6972300" y="13306589"/>
          <a:ext cx="889000" cy="10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11" name="テキスト ボックス 410"/>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32538</xdr:rowOff>
    </xdr:from>
    <xdr:to>
      <xdr:col>15</xdr:col>
      <xdr:colOff>231775</xdr:colOff>
      <xdr:row>76</xdr:row>
      <xdr:rowOff>134138</xdr:rowOff>
    </xdr:to>
    <xdr:sp macro="" textlink="">
      <xdr:nvSpPr>
        <xdr:cNvPr id="417" name="円/楕円 416"/>
        <xdr:cNvSpPr/>
      </xdr:nvSpPr>
      <xdr:spPr>
        <a:xfrm>
          <a:off x="10426700" y="130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55415</xdr:rowOff>
    </xdr:from>
    <xdr:ext cx="534377" cy="259045"/>
    <xdr:sp macro="" textlink="">
      <xdr:nvSpPr>
        <xdr:cNvPr id="418" name="商工費該当値テキスト"/>
        <xdr:cNvSpPr txBox="1"/>
      </xdr:nvSpPr>
      <xdr:spPr>
        <a:xfrm>
          <a:off x="10528300" y="129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37,438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127966</xdr:rowOff>
    </xdr:from>
    <xdr:to>
      <xdr:col>14</xdr:col>
      <xdr:colOff>79375</xdr:colOff>
      <xdr:row>77</xdr:row>
      <xdr:rowOff>58116</xdr:rowOff>
    </xdr:to>
    <xdr:sp macro="" textlink="">
      <xdr:nvSpPr>
        <xdr:cNvPr id="419" name="円/楕円 418"/>
        <xdr:cNvSpPr/>
      </xdr:nvSpPr>
      <xdr:spPr>
        <a:xfrm>
          <a:off x="9588500" y="131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74642</xdr:rowOff>
    </xdr:from>
    <xdr:ext cx="534377" cy="259045"/>
    <xdr:sp macro="" textlink="">
      <xdr:nvSpPr>
        <xdr:cNvPr id="420" name="テキスト ボックス 419"/>
        <xdr:cNvSpPr txBox="1"/>
      </xdr:nvSpPr>
      <xdr:spPr>
        <a:xfrm>
          <a:off x="9372111" y="1293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13805</xdr:rowOff>
    </xdr:from>
    <xdr:to>
      <xdr:col>12</xdr:col>
      <xdr:colOff>561975</xdr:colOff>
      <xdr:row>77</xdr:row>
      <xdr:rowOff>115405</xdr:rowOff>
    </xdr:to>
    <xdr:sp macro="" textlink="">
      <xdr:nvSpPr>
        <xdr:cNvPr id="421" name="円/楕円 420"/>
        <xdr:cNvSpPr/>
      </xdr:nvSpPr>
      <xdr:spPr>
        <a:xfrm>
          <a:off x="8699500" y="132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131932</xdr:rowOff>
    </xdr:from>
    <xdr:ext cx="534377" cy="259045"/>
    <xdr:sp macro="" textlink="">
      <xdr:nvSpPr>
        <xdr:cNvPr id="422" name="テキスト ボックス 421"/>
        <xdr:cNvSpPr txBox="1"/>
      </xdr:nvSpPr>
      <xdr:spPr>
        <a:xfrm>
          <a:off x="8483111" y="129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54139</xdr:rowOff>
    </xdr:from>
    <xdr:to>
      <xdr:col>11</xdr:col>
      <xdr:colOff>358775</xdr:colOff>
      <xdr:row>77</xdr:row>
      <xdr:rowOff>155739</xdr:rowOff>
    </xdr:to>
    <xdr:sp macro="" textlink="">
      <xdr:nvSpPr>
        <xdr:cNvPr id="423" name="円/楕円 422"/>
        <xdr:cNvSpPr/>
      </xdr:nvSpPr>
      <xdr:spPr>
        <a:xfrm>
          <a:off x="7810500" y="132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816</xdr:rowOff>
    </xdr:from>
    <xdr:ext cx="534377" cy="259045"/>
    <xdr:sp macro="" textlink="">
      <xdr:nvSpPr>
        <xdr:cNvPr id="424" name="テキスト ボックス 423"/>
        <xdr:cNvSpPr txBox="1"/>
      </xdr:nvSpPr>
      <xdr:spPr>
        <a:xfrm>
          <a:off x="7594111" y="1303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158535</xdr:rowOff>
    </xdr:from>
    <xdr:to>
      <xdr:col>10</xdr:col>
      <xdr:colOff>155575</xdr:colOff>
      <xdr:row>78</xdr:row>
      <xdr:rowOff>88685</xdr:rowOff>
    </xdr:to>
    <xdr:sp macro="" textlink="">
      <xdr:nvSpPr>
        <xdr:cNvPr id="425" name="円/楕円 424"/>
        <xdr:cNvSpPr/>
      </xdr:nvSpPr>
      <xdr:spPr>
        <a:xfrm>
          <a:off x="6921500" y="133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105212</xdr:rowOff>
    </xdr:from>
    <xdr:ext cx="534377" cy="259045"/>
    <xdr:sp macro="" textlink="">
      <xdr:nvSpPr>
        <xdr:cNvPr id="426" name="テキスト ボックス 425"/>
        <xdr:cNvSpPr txBox="1"/>
      </xdr:nvSpPr>
      <xdr:spPr>
        <a:xfrm>
          <a:off x="6705111" y="1313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57889</xdr:rowOff>
    </xdr:from>
    <xdr:to>
      <xdr:col>15</xdr:col>
      <xdr:colOff>180975</xdr:colOff>
      <xdr:row>95</xdr:row>
      <xdr:rowOff>170084</xdr:rowOff>
    </xdr:to>
    <xdr:cxnSp macro="">
      <xdr:nvCxnSpPr>
        <xdr:cNvPr id="459" name="直線コネクタ 458"/>
        <xdr:cNvCxnSpPr/>
      </xdr:nvCxnSpPr>
      <xdr:spPr>
        <a:xfrm>
          <a:off x="9639300" y="16345639"/>
          <a:ext cx="838200" cy="1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31448</xdr:rowOff>
    </xdr:from>
    <xdr:to>
      <xdr:col>14</xdr:col>
      <xdr:colOff>28575</xdr:colOff>
      <xdr:row>95</xdr:row>
      <xdr:rowOff>57889</xdr:rowOff>
    </xdr:to>
    <xdr:cxnSp macro="">
      <xdr:nvCxnSpPr>
        <xdr:cNvPr id="462" name="直線コネクタ 461"/>
        <xdr:cNvCxnSpPr/>
      </xdr:nvCxnSpPr>
      <xdr:spPr>
        <a:xfrm>
          <a:off x="8750300" y="16319198"/>
          <a:ext cx="8890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31448</xdr:rowOff>
    </xdr:from>
    <xdr:to>
      <xdr:col>12</xdr:col>
      <xdr:colOff>511175</xdr:colOff>
      <xdr:row>96</xdr:row>
      <xdr:rowOff>63728</xdr:rowOff>
    </xdr:to>
    <xdr:cxnSp macro="">
      <xdr:nvCxnSpPr>
        <xdr:cNvPr id="465" name="直線コネクタ 464"/>
        <xdr:cNvCxnSpPr/>
      </xdr:nvCxnSpPr>
      <xdr:spPr>
        <a:xfrm flipV="1">
          <a:off x="7861300" y="16319198"/>
          <a:ext cx="889000" cy="20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18378</xdr:rowOff>
    </xdr:from>
    <xdr:ext cx="534377" cy="259045"/>
    <xdr:sp macro="" textlink="">
      <xdr:nvSpPr>
        <xdr:cNvPr id="467" name="テキスト ボックス 466"/>
        <xdr:cNvSpPr txBox="1"/>
      </xdr:nvSpPr>
      <xdr:spPr>
        <a:xfrm>
          <a:off x="8483111" y="164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63728</xdr:rowOff>
    </xdr:from>
    <xdr:to>
      <xdr:col>11</xdr:col>
      <xdr:colOff>307975</xdr:colOff>
      <xdr:row>97</xdr:row>
      <xdr:rowOff>25839</xdr:rowOff>
    </xdr:to>
    <xdr:cxnSp macro="">
      <xdr:nvCxnSpPr>
        <xdr:cNvPr id="468" name="直線コネクタ 467"/>
        <xdr:cNvCxnSpPr/>
      </xdr:nvCxnSpPr>
      <xdr:spPr>
        <a:xfrm flipV="1">
          <a:off x="6972300" y="16522928"/>
          <a:ext cx="889000" cy="13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119153</xdr:rowOff>
    </xdr:from>
    <xdr:ext cx="534377" cy="259045"/>
    <xdr:sp macro="" textlink="">
      <xdr:nvSpPr>
        <xdr:cNvPr id="470" name="テキスト ボックス 469"/>
        <xdr:cNvSpPr txBox="1"/>
      </xdr:nvSpPr>
      <xdr:spPr>
        <a:xfrm>
          <a:off x="7594111" y="165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119284</xdr:rowOff>
    </xdr:from>
    <xdr:to>
      <xdr:col>15</xdr:col>
      <xdr:colOff>231775</xdr:colOff>
      <xdr:row>96</xdr:row>
      <xdr:rowOff>49434</xdr:rowOff>
    </xdr:to>
    <xdr:sp macro="" textlink="">
      <xdr:nvSpPr>
        <xdr:cNvPr id="478" name="円/楕円 477"/>
        <xdr:cNvSpPr/>
      </xdr:nvSpPr>
      <xdr:spPr>
        <a:xfrm>
          <a:off x="10426700" y="164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142161</xdr:rowOff>
    </xdr:from>
    <xdr:ext cx="534377" cy="259045"/>
    <xdr:sp macro="" textlink="">
      <xdr:nvSpPr>
        <xdr:cNvPr id="479" name="土木費該当値テキスト"/>
        <xdr:cNvSpPr txBox="1"/>
      </xdr:nvSpPr>
      <xdr:spPr>
        <a:xfrm>
          <a:off x="10528300" y="1625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68,810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7089</xdr:rowOff>
    </xdr:from>
    <xdr:to>
      <xdr:col>14</xdr:col>
      <xdr:colOff>79375</xdr:colOff>
      <xdr:row>95</xdr:row>
      <xdr:rowOff>108689</xdr:rowOff>
    </xdr:to>
    <xdr:sp macro="" textlink="">
      <xdr:nvSpPr>
        <xdr:cNvPr id="480" name="円/楕円 479"/>
        <xdr:cNvSpPr/>
      </xdr:nvSpPr>
      <xdr:spPr>
        <a:xfrm>
          <a:off x="9588500" y="162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125216</xdr:rowOff>
    </xdr:from>
    <xdr:ext cx="534377" cy="259045"/>
    <xdr:sp macro="" textlink="">
      <xdr:nvSpPr>
        <xdr:cNvPr id="481" name="テキスト ボックス 480"/>
        <xdr:cNvSpPr txBox="1"/>
      </xdr:nvSpPr>
      <xdr:spPr>
        <a:xfrm>
          <a:off x="9372111" y="1607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80,589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152098</xdr:rowOff>
    </xdr:from>
    <xdr:to>
      <xdr:col>12</xdr:col>
      <xdr:colOff>561975</xdr:colOff>
      <xdr:row>95</xdr:row>
      <xdr:rowOff>82248</xdr:rowOff>
    </xdr:to>
    <xdr:sp macro="" textlink="">
      <xdr:nvSpPr>
        <xdr:cNvPr id="482" name="円/楕円 481"/>
        <xdr:cNvSpPr/>
      </xdr:nvSpPr>
      <xdr:spPr>
        <a:xfrm>
          <a:off x="8699500" y="162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98775</xdr:rowOff>
    </xdr:from>
    <xdr:ext cx="534377" cy="259045"/>
    <xdr:sp macro="" textlink="">
      <xdr:nvSpPr>
        <xdr:cNvPr id="483" name="テキスト ボックス 482"/>
        <xdr:cNvSpPr txBox="1"/>
      </xdr:nvSpPr>
      <xdr:spPr>
        <a:xfrm>
          <a:off x="8483111" y="1604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12928</xdr:rowOff>
    </xdr:from>
    <xdr:to>
      <xdr:col>11</xdr:col>
      <xdr:colOff>358775</xdr:colOff>
      <xdr:row>96</xdr:row>
      <xdr:rowOff>114528</xdr:rowOff>
    </xdr:to>
    <xdr:sp macro="" textlink="">
      <xdr:nvSpPr>
        <xdr:cNvPr id="484" name="円/楕円 483"/>
        <xdr:cNvSpPr/>
      </xdr:nvSpPr>
      <xdr:spPr>
        <a:xfrm>
          <a:off x="7810500" y="164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131055</xdr:rowOff>
    </xdr:from>
    <xdr:ext cx="534377" cy="259045"/>
    <xdr:sp macro="" textlink="">
      <xdr:nvSpPr>
        <xdr:cNvPr id="485" name="テキスト ボックス 484"/>
        <xdr:cNvSpPr txBox="1"/>
      </xdr:nvSpPr>
      <xdr:spPr>
        <a:xfrm>
          <a:off x="7594111" y="162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61,976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146489</xdr:rowOff>
    </xdr:from>
    <xdr:to>
      <xdr:col>10</xdr:col>
      <xdr:colOff>155575</xdr:colOff>
      <xdr:row>97</xdr:row>
      <xdr:rowOff>76639</xdr:rowOff>
    </xdr:to>
    <xdr:sp macro="" textlink="">
      <xdr:nvSpPr>
        <xdr:cNvPr id="486" name="円/楕円 485"/>
        <xdr:cNvSpPr/>
      </xdr:nvSpPr>
      <xdr:spPr>
        <a:xfrm>
          <a:off x="6921500" y="166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67766</xdr:rowOff>
    </xdr:from>
    <xdr:ext cx="534377" cy="259045"/>
    <xdr:sp macro="" textlink="">
      <xdr:nvSpPr>
        <xdr:cNvPr id="487" name="テキスト ボックス 486"/>
        <xdr:cNvSpPr txBox="1"/>
      </xdr:nvSpPr>
      <xdr:spPr>
        <a:xfrm>
          <a:off x="6705111" y="16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50617</xdr:rowOff>
    </xdr:from>
    <xdr:to>
      <xdr:col>23</xdr:col>
      <xdr:colOff>517525</xdr:colOff>
      <xdr:row>37</xdr:row>
      <xdr:rowOff>79264</xdr:rowOff>
    </xdr:to>
    <xdr:cxnSp macro="">
      <xdr:nvCxnSpPr>
        <xdr:cNvPr id="520" name="直線コネクタ 519"/>
        <xdr:cNvCxnSpPr/>
      </xdr:nvCxnSpPr>
      <xdr:spPr>
        <a:xfrm flipV="1">
          <a:off x="15481300" y="6394267"/>
          <a:ext cx="838200" cy="2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19757</xdr:rowOff>
    </xdr:from>
    <xdr:to>
      <xdr:col>22</xdr:col>
      <xdr:colOff>365125</xdr:colOff>
      <xdr:row>37</xdr:row>
      <xdr:rowOff>79264</xdr:rowOff>
    </xdr:to>
    <xdr:cxnSp macro="">
      <xdr:nvCxnSpPr>
        <xdr:cNvPr id="523" name="直線コネクタ 522"/>
        <xdr:cNvCxnSpPr/>
      </xdr:nvCxnSpPr>
      <xdr:spPr>
        <a:xfrm>
          <a:off x="14592300" y="6020507"/>
          <a:ext cx="889000" cy="40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19757</xdr:rowOff>
    </xdr:from>
    <xdr:to>
      <xdr:col>21</xdr:col>
      <xdr:colOff>161925</xdr:colOff>
      <xdr:row>36</xdr:row>
      <xdr:rowOff>90322</xdr:rowOff>
    </xdr:to>
    <xdr:cxnSp macro="">
      <xdr:nvCxnSpPr>
        <xdr:cNvPr id="526" name="直線コネクタ 525"/>
        <xdr:cNvCxnSpPr/>
      </xdr:nvCxnSpPr>
      <xdr:spPr>
        <a:xfrm flipV="1">
          <a:off x="13703300" y="6020507"/>
          <a:ext cx="889000" cy="24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90322</xdr:rowOff>
    </xdr:from>
    <xdr:to>
      <xdr:col>19</xdr:col>
      <xdr:colOff>644525</xdr:colOff>
      <xdr:row>37</xdr:row>
      <xdr:rowOff>90008</xdr:rowOff>
    </xdr:to>
    <xdr:cxnSp macro="">
      <xdr:nvCxnSpPr>
        <xdr:cNvPr id="529" name="直線コネクタ 528"/>
        <xdr:cNvCxnSpPr/>
      </xdr:nvCxnSpPr>
      <xdr:spPr>
        <a:xfrm flipV="1">
          <a:off x="12814300" y="6262522"/>
          <a:ext cx="889000" cy="17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171267</xdr:rowOff>
    </xdr:from>
    <xdr:to>
      <xdr:col>23</xdr:col>
      <xdr:colOff>568325</xdr:colOff>
      <xdr:row>37</xdr:row>
      <xdr:rowOff>101417</xdr:rowOff>
    </xdr:to>
    <xdr:sp macro="" textlink="">
      <xdr:nvSpPr>
        <xdr:cNvPr id="539" name="円/楕円 538"/>
        <xdr:cNvSpPr/>
      </xdr:nvSpPr>
      <xdr:spPr>
        <a:xfrm>
          <a:off x="16268700" y="634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22694</xdr:rowOff>
    </xdr:from>
    <xdr:ext cx="534377" cy="259045"/>
    <xdr:sp macro="" textlink="">
      <xdr:nvSpPr>
        <xdr:cNvPr id="540" name="消防費該当値テキスト"/>
        <xdr:cNvSpPr txBox="1"/>
      </xdr:nvSpPr>
      <xdr:spPr>
        <a:xfrm>
          <a:off x="16370300" y="619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30,235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28464</xdr:rowOff>
    </xdr:from>
    <xdr:to>
      <xdr:col>22</xdr:col>
      <xdr:colOff>415925</xdr:colOff>
      <xdr:row>37</xdr:row>
      <xdr:rowOff>130064</xdr:rowOff>
    </xdr:to>
    <xdr:sp macro="" textlink="">
      <xdr:nvSpPr>
        <xdr:cNvPr id="541" name="円/楕円 540"/>
        <xdr:cNvSpPr/>
      </xdr:nvSpPr>
      <xdr:spPr>
        <a:xfrm>
          <a:off x="15430500" y="63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146591</xdr:rowOff>
    </xdr:from>
    <xdr:ext cx="534377" cy="259045"/>
    <xdr:sp macro="" textlink="">
      <xdr:nvSpPr>
        <xdr:cNvPr id="542" name="テキスト ボックス 541"/>
        <xdr:cNvSpPr txBox="1"/>
      </xdr:nvSpPr>
      <xdr:spPr>
        <a:xfrm>
          <a:off x="15214111" y="6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140407</xdr:rowOff>
    </xdr:from>
    <xdr:to>
      <xdr:col>21</xdr:col>
      <xdr:colOff>212725</xdr:colOff>
      <xdr:row>35</xdr:row>
      <xdr:rowOff>70557</xdr:rowOff>
    </xdr:to>
    <xdr:sp macro="" textlink="">
      <xdr:nvSpPr>
        <xdr:cNvPr id="543" name="円/楕円 542"/>
        <xdr:cNvSpPr/>
      </xdr:nvSpPr>
      <xdr:spPr>
        <a:xfrm>
          <a:off x="14541500" y="59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87084</xdr:rowOff>
    </xdr:from>
    <xdr:ext cx="534377" cy="259045"/>
    <xdr:sp macro="" textlink="">
      <xdr:nvSpPr>
        <xdr:cNvPr id="544" name="テキスト ボックス 543"/>
        <xdr:cNvSpPr txBox="1"/>
      </xdr:nvSpPr>
      <xdr:spPr>
        <a:xfrm>
          <a:off x="14325111" y="574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39522</xdr:rowOff>
    </xdr:from>
    <xdr:to>
      <xdr:col>20</xdr:col>
      <xdr:colOff>9525</xdr:colOff>
      <xdr:row>36</xdr:row>
      <xdr:rowOff>141122</xdr:rowOff>
    </xdr:to>
    <xdr:sp macro="" textlink="">
      <xdr:nvSpPr>
        <xdr:cNvPr id="545" name="円/楕円 544"/>
        <xdr:cNvSpPr/>
      </xdr:nvSpPr>
      <xdr:spPr>
        <a:xfrm>
          <a:off x="13652500" y="62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157649</xdr:rowOff>
    </xdr:from>
    <xdr:ext cx="534377" cy="259045"/>
    <xdr:sp macro="" textlink="">
      <xdr:nvSpPr>
        <xdr:cNvPr id="546" name="テキスト ボックス 545"/>
        <xdr:cNvSpPr txBox="1"/>
      </xdr:nvSpPr>
      <xdr:spPr>
        <a:xfrm>
          <a:off x="13436111" y="59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39208</xdr:rowOff>
    </xdr:from>
    <xdr:to>
      <xdr:col>18</xdr:col>
      <xdr:colOff>492125</xdr:colOff>
      <xdr:row>37</xdr:row>
      <xdr:rowOff>140808</xdr:rowOff>
    </xdr:to>
    <xdr:sp macro="" textlink="">
      <xdr:nvSpPr>
        <xdr:cNvPr id="547" name="円/楕円 546"/>
        <xdr:cNvSpPr/>
      </xdr:nvSpPr>
      <xdr:spPr>
        <a:xfrm>
          <a:off x="12763500" y="638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157335</xdr:rowOff>
    </xdr:from>
    <xdr:ext cx="534377" cy="259045"/>
    <xdr:sp macro="" textlink="">
      <xdr:nvSpPr>
        <xdr:cNvPr id="548" name="テキスト ボックス 547"/>
        <xdr:cNvSpPr txBox="1"/>
      </xdr:nvSpPr>
      <xdr:spPr>
        <a:xfrm>
          <a:off x="12547111" y="615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108161</xdr:rowOff>
    </xdr:from>
    <xdr:to>
      <xdr:col>23</xdr:col>
      <xdr:colOff>517525</xdr:colOff>
      <xdr:row>55</xdr:row>
      <xdr:rowOff>138184</xdr:rowOff>
    </xdr:to>
    <xdr:cxnSp macro="">
      <xdr:nvCxnSpPr>
        <xdr:cNvPr id="577" name="直線コネクタ 576"/>
        <xdr:cNvCxnSpPr/>
      </xdr:nvCxnSpPr>
      <xdr:spPr>
        <a:xfrm>
          <a:off x="15481300" y="9537911"/>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108161</xdr:rowOff>
    </xdr:from>
    <xdr:to>
      <xdr:col>22</xdr:col>
      <xdr:colOff>365125</xdr:colOff>
      <xdr:row>56</xdr:row>
      <xdr:rowOff>44976</xdr:rowOff>
    </xdr:to>
    <xdr:cxnSp macro="">
      <xdr:nvCxnSpPr>
        <xdr:cNvPr id="580" name="直線コネクタ 579"/>
        <xdr:cNvCxnSpPr/>
      </xdr:nvCxnSpPr>
      <xdr:spPr>
        <a:xfrm flipV="1">
          <a:off x="14592300" y="9537911"/>
          <a:ext cx="889000" cy="10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161577</xdr:rowOff>
    </xdr:from>
    <xdr:to>
      <xdr:col>21</xdr:col>
      <xdr:colOff>161925</xdr:colOff>
      <xdr:row>56</xdr:row>
      <xdr:rowOff>44976</xdr:rowOff>
    </xdr:to>
    <xdr:cxnSp macro="">
      <xdr:nvCxnSpPr>
        <xdr:cNvPr id="583" name="直線コネクタ 582"/>
        <xdr:cNvCxnSpPr/>
      </xdr:nvCxnSpPr>
      <xdr:spPr>
        <a:xfrm>
          <a:off x="13703300" y="9591327"/>
          <a:ext cx="889000" cy="5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161577</xdr:rowOff>
    </xdr:from>
    <xdr:to>
      <xdr:col>19</xdr:col>
      <xdr:colOff>644525</xdr:colOff>
      <xdr:row>56</xdr:row>
      <xdr:rowOff>31016</xdr:rowOff>
    </xdr:to>
    <xdr:cxnSp macro="">
      <xdr:nvCxnSpPr>
        <xdr:cNvPr id="586" name="直線コネクタ 585"/>
        <xdr:cNvCxnSpPr/>
      </xdr:nvCxnSpPr>
      <xdr:spPr>
        <a:xfrm flipV="1">
          <a:off x="12814300" y="9591327"/>
          <a:ext cx="889000" cy="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87384</xdr:rowOff>
    </xdr:from>
    <xdr:to>
      <xdr:col>23</xdr:col>
      <xdr:colOff>568325</xdr:colOff>
      <xdr:row>56</xdr:row>
      <xdr:rowOff>17534</xdr:rowOff>
    </xdr:to>
    <xdr:sp macro="" textlink="">
      <xdr:nvSpPr>
        <xdr:cNvPr id="596" name="円/楕円 595"/>
        <xdr:cNvSpPr/>
      </xdr:nvSpPr>
      <xdr:spPr>
        <a:xfrm>
          <a:off x="16268700" y="95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110261</xdr:rowOff>
    </xdr:from>
    <xdr:ext cx="534377" cy="259045"/>
    <xdr:sp macro="" textlink="">
      <xdr:nvSpPr>
        <xdr:cNvPr id="597" name="教育費該当値テキスト"/>
        <xdr:cNvSpPr txBox="1"/>
      </xdr:nvSpPr>
      <xdr:spPr>
        <a:xfrm>
          <a:off x="16370300" y="936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77,699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57361</xdr:rowOff>
    </xdr:from>
    <xdr:to>
      <xdr:col>22</xdr:col>
      <xdr:colOff>415925</xdr:colOff>
      <xdr:row>55</xdr:row>
      <xdr:rowOff>158961</xdr:rowOff>
    </xdr:to>
    <xdr:sp macro="" textlink="">
      <xdr:nvSpPr>
        <xdr:cNvPr id="598" name="円/楕円 597"/>
        <xdr:cNvSpPr/>
      </xdr:nvSpPr>
      <xdr:spPr>
        <a:xfrm>
          <a:off x="15430500" y="94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4038</xdr:rowOff>
    </xdr:from>
    <xdr:ext cx="534377" cy="259045"/>
    <xdr:sp macro="" textlink="">
      <xdr:nvSpPr>
        <xdr:cNvPr id="599" name="テキスト ボックス 598"/>
        <xdr:cNvSpPr txBox="1"/>
      </xdr:nvSpPr>
      <xdr:spPr>
        <a:xfrm>
          <a:off x="15214111" y="92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81,639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165626</xdr:rowOff>
    </xdr:from>
    <xdr:to>
      <xdr:col>21</xdr:col>
      <xdr:colOff>212725</xdr:colOff>
      <xdr:row>56</xdr:row>
      <xdr:rowOff>95776</xdr:rowOff>
    </xdr:to>
    <xdr:sp macro="" textlink="">
      <xdr:nvSpPr>
        <xdr:cNvPr id="600" name="円/楕円 599"/>
        <xdr:cNvSpPr/>
      </xdr:nvSpPr>
      <xdr:spPr>
        <a:xfrm>
          <a:off x="14541500" y="95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112303</xdr:rowOff>
    </xdr:from>
    <xdr:ext cx="534377" cy="259045"/>
    <xdr:sp macro="" textlink="">
      <xdr:nvSpPr>
        <xdr:cNvPr id="601" name="テキスト ボックス 600"/>
        <xdr:cNvSpPr txBox="1"/>
      </xdr:nvSpPr>
      <xdr:spPr>
        <a:xfrm>
          <a:off x="14325111" y="93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110777</xdr:rowOff>
    </xdr:from>
    <xdr:to>
      <xdr:col>20</xdr:col>
      <xdr:colOff>9525</xdr:colOff>
      <xdr:row>56</xdr:row>
      <xdr:rowOff>40927</xdr:rowOff>
    </xdr:to>
    <xdr:sp macro="" textlink="">
      <xdr:nvSpPr>
        <xdr:cNvPr id="602" name="円/楕円 601"/>
        <xdr:cNvSpPr/>
      </xdr:nvSpPr>
      <xdr:spPr>
        <a:xfrm>
          <a:off x="13652500" y="95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57454</xdr:rowOff>
    </xdr:from>
    <xdr:ext cx="534377" cy="259045"/>
    <xdr:sp macro="" textlink="">
      <xdr:nvSpPr>
        <xdr:cNvPr id="603" name="テキスト ボックス 602"/>
        <xdr:cNvSpPr txBox="1"/>
      </xdr:nvSpPr>
      <xdr:spPr>
        <a:xfrm>
          <a:off x="13436111" y="93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74,629</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151666</xdr:rowOff>
    </xdr:from>
    <xdr:to>
      <xdr:col>18</xdr:col>
      <xdr:colOff>492125</xdr:colOff>
      <xdr:row>56</xdr:row>
      <xdr:rowOff>81816</xdr:rowOff>
    </xdr:to>
    <xdr:sp macro="" textlink="">
      <xdr:nvSpPr>
        <xdr:cNvPr id="604" name="円/楕円 603"/>
        <xdr:cNvSpPr/>
      </xdr:nvSpPr>
      <xdr:spPr>
        <a:xfrm>
          <a:off x="12763500" y="958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98343</xdr:rowOff>
    </xdr:from>
    <xdr:ext cx="534377" cy="259045"/>
    <xdr:sp macro="" textlink="">
      <xdr:nvSpPr>
        <xdr:cNvPr id="605" name="テキスト ボックス 604"/>
        <xdr:cNvSpPr txBox="1"/>
      </xdr:nvSpPr>
      <xdr:spPr>
        <a:xfrm>
          <a:off x="12547111" y="935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69,263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17605</xdr:rowOff>
    </xdr:from>
    <xdr:to>
      <xdr:col>23</xdr:col>
      <xdr:colOff>517525</xdr:colOff>
      <xdr:row>77</xdr:row>
      <xdr:rowOff>115377</xdr:rowOff>
    </xdr:to>
    <xdr:cxnSp macro="">
      <xdr:nvCxnSpPr>
        <xdr:cNvPr id="632" name="直線コネクタ 631"/>
        <xdr:cNvCxnSpPr/>
      </xdr:nvCxnSpPr>
      <xdr:spPr>
        <a:xfrm flipV="1">
          <a:off x="15481300" y="13219255"/>
          <a:ext cx="838200" cy="9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115377</xdr:rowOff>
    </xdr:from>
    <xdr:to>
      <xdr:col>22</xdr:col>
      <xdr:colOff>365125</xdr:colOff>
      <xdr:row>78</xdr:row>
      <xdr:rowOff>19411</xdr:rowOff>
    </xdr:to>
    <xdr:cxnSp macro="">
      <xdr:nvCxnSpPr>
        <xdr:cNvPr id="635" name="直線コネクタ 634"/>
        <xdr:cNvCxnSpPr/>
      </xdr:nvCxnSpPr>
      <xdr:spPr>
        <a:xfrm flipV="1">
          <a:off x="14592300" y="13317027"/>
          <a:ext cx="889000" cy="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19411</xdr:rowOff>
    </xdr:from>
    <xdr:to>
      <xdr:col>21</xdr:col>
      <xdr:colOff>161925</xdr:colOff>
      <xdr:row>78</xdr:row>
      <xdr:rowOff>93476</xdr:rowOff>
    </xdr:to>
    <xdr:cxnSp macro="">
      <xdr:nvCxnSpPr>
        <xdr:cNvPr id="638" name="直線コネクタ 637"/>
        <xdr:cNvCxnSpPr/>
      </xdr:nvCxnSpPr>
      <xdr:spPr>
        <a:xfrm flipV="1">
          <a:off x="13703300" y="13392511"/>
          <a:ext cx="889000" cy="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72058</xdr:rowOff>
    </xdr:from>
    <xdr:to>
      <xdr:col>19</xdr:col>
      <xdr:colOff>644525</xdr:colOff>
      <xdr:row>78</xdr:row>
      <xdr:rowOff>93476</xdr:rowOff>
    </xdr:to>
    <xdr:cxnSp macro="">
      <xdr:nvCxnSpPr>
        <xdr:cNvPr id="641" name="直線コネクタ 640"/>
        <xdr:cNvCxnSpPr/>
      </xdr:nvCxnSpPr>
      <xdr:spPr>
        <a:xfrm>
          <a:off x="12814300" y="13445158"/>
          <a:ext cx="889000" cy="2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138255</xdr:rowOff>
    </xdr:from>
    <xdr:to>
      <xdr:col>23</xdr:col>
      <xdr:colOff>568325</xdr:colOff>
      <xdr:row>77</xdr:row>
      <xdr:rowOff>68405</xdr:rowOff>
    </xdr:to>
    <xdr:sp macro="" textlink="">
      <xdr:nvSpPr>
        <xdr:cNvPr id="651" name="円/楕円 650"/>
        <xdr:cNvSpPr/>
      </xdr:nvSpPr>
      <xdr:spPr>
        <a:xfrm>
          <a:off x="16268700" y="1316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161132</xdr:rowOff>
    </xdr:from>
    <xdr:ext cx="534377" cy="259045"/>
    <xdr:sp macro="" textlink="">
      <xdr:nvSpPr>
        <xdr:cNvPr id="652" name="災害復旧費該当値テキスト"/>
        <xdr:cNvSpPr txBox="1"/>
      </xdr:nvSpPr>
      <xdr:spPr>
        <a:xfrm>
          <a:off x="16370300" y="130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12,841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64577</xdr:rowOff>
    </xdr:from>
    <xdr:to>
      <xdr:col>22</xdr:col>
      <xdr:colOff>415925</xdr:colOff>
      <xdr:row>77</xdr:row>
      <xdr:rowOff>166177</xdr:rowOff>
    </xdr:to>
    <xdr:sp macro="" textlink="">
      <xdr:nvSpPr>
        <xdr:cNvPr id="653" name="円/楕円 652"/>
        <xdr:cNvSpPr/>
      </xdr:nvSpPr>
      <xdr:spPr>
        <a:xfrm>
          <a:off x="15430500" y="13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11254</xdr:rowOff>
    </xdr:from>
    <xdr:ext cx="469744" cy="259045"/>
    <xdr:sp macro="" textlink="">
      <xdr:nvSpPr>
        <xdr:cNvPr id="654" name="テキスト ボックス 653"/>
        <xdr:cNvSpPr txBox="1"/>
      </xdr:nvSpPr>
      <xdr:spPr>
        <a:xfrm>
          <a:off x="15246427" y="1304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140061</xdr:rowOff>
    </xdr:from>
    <xdr:to>
      <xdr:col>21</xdr:col>
      <xdr:colOff>212725</xdr:colOff>
      <xdr:row>78</xdr:row>
      <xdr:rowOff>70211</xdr:rowOff>
    </xdr:to>
    <xdr:sp macro="" textlink="">
      <xdr:nvSpPr>
        <xdr:cNvPr id="655" name="円/楕円 654"/>
        <xdr:cNvSpPr/>
      </xdr:nvSpPr>
      <xdr:spPr>
        <a:xfrm>
          <a:off x="14541500" y="13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61338</xdr:rowOff>
    </xdr:from>
    <xdr:ext cx="469744" cy="259045"/>
    <xdr:sp macro="" textlink="">
      <xdr:nvSpPr>
        <xdr:cNvPr id="656" name="テキスト ボックス 655"/>
        <xdr:cNvSpPr txBox="1"/>
      </xdr:nvSpPr>
      <xdr:spPr>
        <a:xfrm>
          <a:off x="14357427" y="1343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42676</xdr:rowOff>
    </xdr:from>
    <xdr:to>
      <xdr:col>20</xdr:col>
      <xdr:colOff>9525</xdr:colOff>
      <xdr:row>78</xdr:row>
      <xdr:rowOff>144276</xdr:rowOff>
    </xdr:to>
    <xdr:sp macro="" textlink="">
      <xdr:nvSpPr>
        <xdr:cNvPr id="657" name="円/楕円 656"/>
        <xdr:cNvSpPr/>
      </xdr:nvSpPr>
      <xdr:spPr>
        <a:xfrm>
          <a:off x="13652500" y="134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135403</xdr:rowOff>
    </xdr:from>
    <xdr:ext cx="469744" cy="259045"/>
    <xdr:sp macro="" textlink="">
      <xdr:nvSpPr>
        <xdr:cNvPr id="658" name="テキスト ボックス 657"/>
        <xdr:cNvSpPr txBox="1"/>
      </xdr:nvSpPr>
      <xdr:spPr>
        <a:xfrm>
          <a:off x="13468427" y="1350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21258</xdr:rowOff>
    </xdr:from>
    <xdr:to>
      <xdr:col>18</xdr:col>
      <xdr:colOff>492125</xdr:colOff>
      <xdr:row>78</xdr:row>
      <xdr:rowOff>122858</xdr:rowOff>
    </xdr:to>
    <xdr:sp macro="" textlink="">
      <xdr:nvSpPr>
        <xdr:cNvPr id="659" name="円/楕円 658"/>
        <xdr:cNvSpPr/>
      </xdr:nvSpPr>
      <xdr:spPr>
        <a:xfrm>
          <a:off x="12763500" y="133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113985</xdr:rowOff>
    </xdr:from>
    <xdr:ext cx="469744" cy="259045"/>
    <xdr:sp macro="" textlink="">
      <xdr:nvSpPr>
        <xdr:cNvPr id="660" name="テキスト ボックス 659"/>
        <xdr:cNvSpPr txBox="1"/>
      </xdr:nvSpPr>
      <xdr:spPr>
        <a:xfrm>
          <a:off x="12579427" y="1348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46792</xdr:rowOff>
    </xdr:from>
    <xdr:to>
      <xdr:col>23</xdr:col>
      <xdr:colOff>517525</xdr:colOff>
      <xdr:row>95</xdr:row>
      <xdr:rowOff>97151</xdr:rowOff>
    </xdr:to>
    <xdr:cxnSp macro="">
      <xdr:nvCxnSpPr>
        <xdr:cNvPr id="689" name="直線コネクタ 688"/>
        <xdr:cNvCxnSpPr/>
      </xdr:nvCxnSpPr>
      <xdr:spPr>
        <a:xfrm>
          <a:off x="15481300" y="16334542"/>
          <a:ext cx="838200" cy="5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19163</xdr:rowOff>
    </xdr:from>
    <xdr:to>
      <xdr:col>22</xdr:col>
      <xdr:colOff>365125</xdr:colOff>
      <xdr:row>95</xdr:row>
      <xdr:rowOff>46792</xdr:rowOff>
    </xdr:to>
    <xdr:cxnSp macro="">
      <xdr:nvCxnSpPr>
        <xdr:cNvPr id="692" name="直線コネクタ 691"/>
        <xdr:cNvCxnSpPr/>
      </xdr:nvCxnSpPr>
      <xdr:spPr>
        <a:xfrm>
          <a:off x="14592300" y="16306913"/>
          <a:ext cx="889000" cy="2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120478</xdr:rowOff>
    </xdr:from>
    <xdr:to>
      <xdr:col>21</xdr:col>
      <xdr:colOff>161925</xdr:colOff>
      <xdr:row>95</xdr:row>
      <xdr:rowOff>19163</xdr:rowOff>
    </xdr:to>
    <xdr:cxnSp macro="">
      <xdr:nvCxnSpPr>
        <xdr:cNvPr id="695" name="直線コネクタ 694"/>
        <xdr:cNvCxnSpPr/>
      </xdr:nvCxnSpPr>
      <xdr:spPr>
        <a:xfrm>
          <a:off x="13703300" y="16236778"/>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120478</xdr:rowOff>
    </xdr:from>
    <xdr:to>
      <xdr:col>19</xdr:col>
      <xdr:colOff>644525</xdr:colOff>
      <xdr:row>95</xdr:row>
      <xdr:rowOff>12495</xdr:rowOff>
    </xdr:to>
    <xdr:cxnSp macro="">
      <xdr:nvCxnSpPr>
        <xdr:cNvPr id="698" name="直線コネクタ 697"/>
        <xdr:cNvCxnSpPr/>
      </xdr:nvCxnSpPr>
      <xdr:spPr>
        <a:xfrm flipV="1">
          <a:off x="12814300" y="16236778"/>
          <a:ext cx="889000" cy="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46351</xdr:rowOff>
    </xdr:from>
    <xdr:to>
      <xdr:col>23</xdr:col>
      <xdr:colOff>568325</xdr:colOff>
      <xdr:row>95</xdr:row>
      <xdr:rowOff>147951</xdr:rowOff>
    </xdr:to>
    <xdr:sp macro="" textlink="">
      <xdr:nvSpPr>
        <xdr:cNvPr id="708" name="円/楕円 707"/>
        <xdr:cNvSpPr/>
      </xdr:nvSpPr>
      <xdr:spPr>
        <a:xfrm>
          <a:off x="16268700" y="163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69228</xdr:rowOff>
    </xdr:from>
    <xdr:ext cx="599010" cy="259045"/>
    <xdr:sp macro="" textlink="">
      <xdr:nvSpPr>
        <xdr:cNvPr id="709" name="公債費該当値テキスト"/>
        <xdr:cNvSpPr txBox="1"/>
      </xdr:nvSpPr>
      <xdr:spPr>
        <a:xfrm>
          <a:off x="16370300" y="161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166,168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167442</xdr:rowOff>
    </xdr:from>
    <xdr:to>
      <xdr:col>22</xdr:col>
      <xdr:colOff>415925</xdr:colOff>
      <xdr:row>95</xdr:row>
      <xdr:rowOff>97592</xdr:rowOff>
    </xdr:to>
    <xdr:sp macro="" textlink="">
      <xdr:nvSpPr>
        <xdr:cNvPr id="710" name="円/楕円 709"/>
        <xdr:cNvSpPr/>
      </xdr:nvSpPr>
      <xdr:spPr>
        <a:xfrm>
          <a:off x="15430500" y="1628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114119</xdr:rowOff>
    </xdr:from>
    <xdr:ext cx="599010" cy="259045"/>
    <xdr:sp macro="" textlink="">
      <xdr:nvSpPr>
        <xdr:cNvPr id="711" name="テキスト ボックス 710"/>
        <xdr:cNvSpPr txBox="1"/>
      </xdr:nvSpPr>
      <xdr:spPr>
        <a:xfrm>
          <a:off x="15181794" y="1605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179,385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139813</xdr:rowOff>
    </xdr:from>
    <xdr:to>
      <xdr:col>21</xdr:col>
      <xdr:colOff>212725</xdr:colOff>
      <xdr:row>95</xdr:row>
      <xdr:rowOff>69963</xdr:rowOff>
    </xdr:to>
    <xdr:sp macro="" textlink="">
      <xdr:nvSpPr>
        <xdr:cNvPr id="712" name="円/楕円 711"/>
        <xdr:cNvSpPr/>
      </xdr:nvSpPr>
      <xdr:spPr>
        <a:xfrm>
          <a:off x="14541500" y="1625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86490</xdr:rowOff>
    </xdr:from>
    <xdr:ext cx="599010" cy="259045"/>
    <xdr:sp macro="" textlink="">
      <xdr:nvSpPr>
        <xdr:cNvPr id="713" name="テキスト ボックス 712"/>
        <xdr:cNvSpPr txBox="1"/>
      </xdr:nvSpPr>
      <xdr:spPr>
        <a:xfrm>
          <a:off x="14292794" y="1603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186,637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69678</xdr:rowOff>
    </xdr:from>
    <xdr:to>
      <xdr:col>20</xdr:col>
      <xdr:colOff>9525</xdr:colOff>
      <xdr:row>94</xdr:row>
      <xdr:rowOff>171278</xdr:rowOff>
    </xdr:to>
    <xdr:sp macro="" textlink="">
      <xdr:nvSpPr>
        <xdr:cNvPr id="714" name="円/楕円 713"/>
        <xdr:cNvSpPr/>
      </xdr:nvSpPr>
      <xdr:spPr>
        <a:xfrm>
          <a:off x="13652500" y="161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16355</xdr:rowOff>
    </xdr:from>
    <xdr:ext cx="599010" cy="259045"/>
    <xdr:sp macro="" textlink="">
      <xdr:nvSpPr>
        <xdr:cNvPr id="715" name="テキスト ボックス 714"/>
        <xdr:cNvSpPr txBox="1"/>
      </xdr:nvSpPr>
      <xdr:spPr>
        <a:xfrm>
          <a:off x="13403794" y="1596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205,045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133145</xdr:rowOff>
    </xdr:from>
    <xdr:to>
      <xdr:col>18</xdr:col>
      <xdr:colOff>492125</xdr:colOff>
      <xdr:row>95</xdr:row>
      <xdr:rowOff>63295</xdr:rowOff>
    </xdr:to>
    <xdr:sp macro="" textlink="">
      <xdr:nvSpPr>
        <xdr:cNvPr id="716" name="円/楕円 715"/>
        <xdr:cNvSpPr/>
      </xdr:nvSpPr>
      <xdr:spPr>
        <a:xfrm>
          <a:off x="12763500" y="162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79822</xdr:rowOff>
    </xdr:from>
    <xdr:ext cx="599010" cy="259045"/>
    <xdr:sp macro="" textlink="">
      <xdr:nvSpPr>
        <xdr:cNvPr id="717" name="テキスト ボックス 716"/>
        <xdr:cNvSpPr txBox="1"/>
      </xdr:nvSpPr>
      <xdr:spPr>
        <a:xfrm>
          <a:off x="12514794" y="1602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64262</xdr:rowOff>
    </xdr:from>
    <xdr:to>
      <xdr:col>32</xdr:col>
      <xdr:colOff>187325</xdr:colOff>
      <xdr:row>38</xdr:row>
      <xdr:rowOff>40945</xdr:rowOff>
    </xdr:to>
    <xdr:cxnSp macro="">
      <xdr:nvCxnSpPr>
        <xdr:cNvPr id="744" name="直線コネクタ 743"/>
        <xdr:cNvCxnSpPr/>
      </xdr:nvCxnSpPr>
      <xdr:spPr>
        <a:xfrm>
          <a:off x="21323300" y="6236462"/>
          <a:ext cx="838200" cy="3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38523</xdr:rowOff>
    </xdr:from>
    <xdr:ext cx="378565" cy="259045"/>
    <xdr:sp macro="" textlink="">
      <xdr:nvSpPr>
        <xdr:cNvPr id="745" name="諸支出金平均値テキスト"/>
        <xdr:cNvSpPr txBox="1"/>
      </xdr:nvSpPr>
      <xdr:spPr>
        <a:xfrm>
          <a:off x="22212300" y="6553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64262</xdr:rowOff>
    </xdr:from>
    <xdr:to>
      <xdr:col>31</xdr:col>
      <xdr:colOff>34925</xdr:colOff>
      <xdr:row>38</xdr:row>
      <xdr:rowOff>27915</xdr:rowOff>
    </xdr:to>
    <xdr:cxnSp macro="">
      <xdr:nvCxnSpPr>
        <xdr:cNvPr id="747" name="直線コネクタ 746"/>
        <xdr:cNvCxnSpPr/>
      </xdr:nvCxnSpPr>
      <xdr:spPr>
        <a:xfrm flipV="1">
          <a:off x="20434300" y="6236462"/>
          <a:ext cx="889000" cy="3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149165</xdr:rowOff>
    </xdr:from>
    <xdr:ext cx="378565" cy="259045"/>
    <xdr:sp macro="" textlink="">
      <xdr:nvSpPr>
        <xdr:cNvPr id="749" name="テキスト ボックス 748"/>
        <xdr:cNvSpPr txBox="1"/>
      </xdr:nvSpPr>
      <xdr:spPr>
        <a:xfrm>
          <a:off x="21134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27915</xdr:rowOff>
    </xdr:from>
    <xdr:to>
      <xdr:col>29</xdr:col>
      <xdr:colOff>517525</xdr:colOff>
      <xdr:row>38</xdr:row>
      <xdr:rowOff>88494</xdr:rowOff>
    </xdr:to>
    <xdr:cxnSp macro="">
      <xdr:nvCxnSpPr>
        <xdr:cNvPr id="750" name="直線コネクタ 749"/>
        <xdr:cNvCxnSpPr/>
      </xdr:nvCxnSpPr>
      <xdr:spPr>
        <a:xfrm flipV="1">
          <a:off x="19545300" y="6543015"/>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126306</xdr:rowOff>
    </xdr:from>
    <xdr:ext cx="378565" cy="259045"/>
    <xdr:sp macro="" textlink="">
      <xdr:nvSpPr>
        <xdr:cNvPr id="752" name="テキスト ボックス 751"/>
        <xdr:cNvSpPr txBox="1"/>
      </xdr:nvSpPr>
      <xdr:spPr>
        <a:xfrm>
          <a:off x="20245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88494</xdr:rowOff>
    </xdr:from>
    <xdr:to>
      <xdr:col>28</xdr:col>
      <xdr:colOff>314325</xdr:colOff>
      <xdr:row>38</xdr:row>
      <xdr:rowOff>99695</xdr:rowOff>
    </xdr:to>
    <xdr:cxnSp macro="">
      <xdr:nvCxnSpPr>
        <xdr:cNvPr id="753" name="直線コネクタ 752"/>
        <xdr:cNvCxnSpPr/>
      </xdr:nvCxnSpPr>
      <xdr:spPr>
        <a:xfrm flipV="1">
          <a:off x="18656300" y="660359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161595</xdr:rowOff>
    </xdr:from>
    <xdr:to>
      <xdr:col>32</xdr:col>
      <xdr:colOff>238125</xdr:colOff>
      <xdr:row>38</xdr:row>
      <xdr:rowOff>91745</xdr:rowOff>
    </xdr:to>
    <xdr:sp macro="" textlink="">
      <xdr:nvSpPr>
        <xdr:cNvPr id="763" name="円/楕円 762"/>
        <xdr:cNvSpPr/>
      </xdr:nvSpPr>
      <xdr:spPr>
        <a:xfrm>
          <a:off x="221107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120972</xdr:rowOff>
    </xdr:from>
    <xdr:ext cx="378565" cy="259045"/>
    <xdr:sp macro="" textlink="">
      <xdr:nvSpPr>
        <xdr:cNvPr id="764" name="諸支出金該当値テキスト"/>
        <xdr:cNvSpPr txBox="1"/>
      </xdr:nvSpPr>
      <xdr:spPr>
        <a:xfrm>
          <a:off x="22212300" y="6293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13462</xdr:rowOff>
    </xdr:from>
    <xdr:to>
      <xdr:col>31</xdr:col>
      <xdr:colOff>85725</xdr:colOff>
      <xdr:row>36</xdr:row>
      <xdr:rowOff>115062</xdr:rowOff>
    </xdr:to>
    <xdr:sp macro="" textlink="">
      <xdr:nvSpPr>
        <xdr:cNvPr id="765" name="円/楕円 764"/>
        <xdr:cNvSpPr/>
      </xdr:nvSpPr>
      <xdr:spPr>
        <a:xfrm>
          <a:off x="21272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131589</xdr:rowOff>
    </xdr:from>
    <xdr:ext cx="469744" cy="259045"/>
    <xdr:sp macro="" textlink="">
      <xdr:nvSpPr>
        <xdr:cNvPr id="766" name="テキスト ボックス 765"/>
        <xdr:cNvSpPr txBox="1"/>
      </xdr:nvSpPr>
      <xdr:spPr>
        <a:xfrm>
          <a:off x="21088427"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148565</xdr:rowOff>
    </xdr:from>
    <xdr:to>
      <xdr:col>29</xdr:col>
      <xdr:colOff>568325</xdr:colOff>
      <xdr:row>38</xdr:row>
      <xdr:rowOff>78715</xdr:rowOff>
    </xdr:to>
    <xdr:sp macro="" textlink="">
      <xdr:nvSpPr>
        <xdr:cNvPr id="767" name="円/楕円 766"/>
        <xdr:cNvSpPr/>
      </xdr:nvSpPr>
      <xdr:spPr>
        <a:xfrm>
          <a:off x="20383500" y="64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95242</xdr:rowOff>
    </xdr:from>
    <xdr:ext cx="378565" cy="259045"/>
    <xdr:sp macro="" textlink="">
      <xdr:nvSpPr>
        <xdr:cNvPr id="768" name="テキスト ボックス 767"/>
        <xdr:cNvSpPr txBox="1"/>
      </xdr:nvSpPr>
      <xdr:spPr>
        <a:xfrm>
          <a:off x="20245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37694</xdr:rowOff>
    </xdr:from>
    <xdr:to>
      <xdr:col>28</xdr:col>
      <xdr:colOff>365125</xdr:colOff>
      <xdr:row>38</xdr:row>
      <xdr:rowOff>139294</xdr:rowOff>
    </xdr:to>
    <xdr:sp macro="" textlink="">
      <xdr:nvSpPr>
        <xdr:cNvPr id="769" name="円/楕円 768"/>
        <xdr:cNvSpPr/>
      </xdr:nvSpPr>
      <xdr:spPr>
        <a:xfrm>
          <a:off x="19494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130421</xdr:rowOff>
    </xdr:from>
    <xdr:ext cx="378565" cy="259045"/>
    <xdr:sp macro="" textlink="">
      <xdr:nvSpPr>
        <xdr:cNvPr id="770" name="テキスト ボックス 769"/>
        <xdr:cNvSpPr txBox="1"/>
      </xdr:nvSpPr>
      <xdr:spPr>
        <a:xfrm>
          <a:off x="19356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48895</xdr:rowOff>
    </xdr:from>
    <xdr:to>
      <xdr:col>27</xdr:col>
      <xdr:colOff>161925</xdr:colOff>
      <xdr:row>38</xdr:row>
      <xdr:rowOff>150495</xdr:rowOff>
    </xdr:to>
    <xdr:sp macro="" textlink="">
      <xdr:nvSpPr>
        <xdr:cNvPr id="771" name="円/楕円 770"/>
        <xdr:cNvSpPr/>
      </xdr:nvSpPr>
      <xdr:spPr>
        <a:xfrm>
          <a:off x="18605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141622</xdr:rowOff>
    </xdr:from>
    <xdr:ext cx="378565" cy="259045"/>
    <xdr:sp macro="" textlink="">
      <xdr:nvSpPr>
        <xdr:cNvPr id="772" name="テキスト ボックス 771"/>
        <xdr:cNvSpPr txBox="1"/>
      </xdr:nvSpPr>
      <xdr:spPr>
        <a:xfrm>
          <a:off x="18467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民生費が高額となっている主な要因は生活保護費である。雇用拡大、健康増進を図る事業を推進し、生活保護費の抑制を図る。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衛生費が高額となっているのは、海岸漂着物対策に多額の費用を要することや地理的要因等により塵芥処理、し尿処理に割高な費用を要するためである。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農林水産業費については、漁港整備に係る費用が多額となっている他、農林水産品の輸送コスト助成や有害鳥獣対策にも多額の費用を要している。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商工費の増額の主な要因は、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東横ＩＮＮ対馬厳原の建設にかかる民間への貸し付け実施（うるさと融資）によるものである。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離島故の費用増は避けがたい部分があり、効率的な事業実施はもちろんであるが、地場産業の活性化、移住定住の促進等自主財源の確保を図る事業を推進していく。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適切な財源確保による取り崩しの回避、公有財産売払収入の積み立て等により財政調整基金残高が増加しているが、今後は普通交付税の大幅な減により取り崩しを余儀なくされる見込みである。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産業活性化</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税徴収率の向上による歳入の確保、効率的な行政運営による歳出の削減に努め、財政運営の健全性を保ちながら将来の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財源確保を図る。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簡易水道事業特別会計については、平成２９年４月１日の水道事業会計との統合により平成２９年３月末での打切決算となったため、平成２８年度は赤字決算となったが、収入不足分については、これまで出納整理期間であった４月から５月にかけて、上水道事業会計で受け入れている。</a:t>
          </a:r>
          <a:endParaRPr kumimoji="1" lang="en-US" altLang="ja-JP" sz="1400">
            <a:latin typeface="ＭＳ ゴシック" pitchFamily="49" charset="-128"/>
            <a:ea typeface="ＭＳ ゴシック"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平成２９年４月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に水道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料金改定</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し、将来の施設更新整備等に備えている。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その他の会計についても、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少子高齢化の抑制、移住定住の拡大を図り、住民サービスの維持に留意しつつ、効率的な行政運営に努める。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31503202</v>
      </c>
      <c r="BO4" s="411"/>
      <c r="BP4" s="411"/>
      <c r="BQ4" s="411"/>
      <c r="BR4" s="411"/>
      <c r="BS4" s="411"/>
      <c r="BT4" s="411"/>
      <c r="BU4" s="412"/>
      <c r="BV4" s="410">
        <v>33769038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1.5</v>
      </c>
      <c r="CU4" s="588"/>
      <c r="CV4" s="588"/>
      <c r="CW4" s="588"/>
      <c r="CX4" s="588"/>
      <c r="CY4" s="588"/>
      <c r="CZ4" s="588"/>
      <c r="DA4" s="589"/>
      <c r="DB4" s="587">
        <v>1.9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30456931</v>
      </c>
      <c r="BO5" s="416"/>
      <c r="BP5" s="416"/>
      <c r="BQ5" s="416"/>
      <c r="BR5" s="416"/>
      <c r="BS5" s="416"/>
      <c r="BT5" s="416"/>
      <c r="BU5" s="417"/>
      <c r="BV5" s="415">
        <v>33113083</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86.2</v>
      </c>
      <c r="CU5" s="386"/>
      <c r="CV5" s="386"/>
      <c r="CW5" s="386"/>
      <c r="CX5" s="386"/>
      <c r="CY5" s="386"/>
      <c r="CZ5" s="386"/>
      <c r="DA5" s="387"/>
      <c r="DB5" s="385">
        <v>83.7</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1046271</v>
      </c>
      <c r="BO6" s="416"/>
      <c r="BP6" s="416"/>
      <c r="BQ6" s="416"/>
      <c r="BR6" s="416"/>
      <c r="BS6" s="416"/>
      <c r="BT6" s="416"/>
      <c r="BU6" s="417"/>
      <c r="BV6" s="415">
        <v>655955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89.4</v>
      </c>
      <c r="CU6" s="562"/>
      <c r="CV6" s="562"/>
      <c r="CW6" s="562"/>
      <c r="CX6" s="562"/>
      <c r="CY6" s="562"/>
      <c r="CZ6" s="562"/>
      <c r="DA6" s="563"/>
      <c r="DB6" s="561">
        <v>87.8</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781546</v>
      </c>
      <c r="BO7" s="416"/>
      <c r="BP7" s="416"/>
      <c r="BQ7" s="416"/>
      <c r="BR7" s="416"/>
      <c r="BS7" s="416"/>
      <c r="BT7" s="416"/>
      <c r="BU7" s="417"/>
      <c r="BV7" s="415">
        <v>297943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18173078</v>
      </c>
      <c r="CU7" s="416"/>
      <c r="CV7" s="416"/>
      <c r="CW7" s="416"/>
      <c r="CX7" s="416"/>
      <c r="CY7" s="416"/>
      <c r="CZ7" s="416"/>
      <c r="DA7" s="417"/>
      <c r="DB7" s="415">
        <v>18909645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264725</v>
      </c>
      <c r="BO8" s="416"/>
      <c r="BP8" s="416"/>
      <c r="BQ8" s="416"/>
      <c r="BR8" s="416"/>
      <c r="BS8" s="416"/>
      <c r="BT8" s="416"/>
      <c r="BU8" s="417"/>
      <c r="BV8" s="415">
        <v>358012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0.19</v>
      </c>
      <c r="CU8" s="525"/>
      <c r="CV8" s="525"/>
      <c r="CW8" s="525"/>
      <c r="CX8" s="525"/>
      <c r="CY8" s="525"/>
      <c r="CZ8" s="525"/>
      <c r="DA8" s="526"/>
      <c r="DB8" s="524">
        <v>0.19</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31457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-93287</v>
      </c>
      <c r="BO9" s="416"/>
      <c r="BP9" s="416"/>
      <c r="BQ9" s="416"/>
      <c r="BR9" s="416"/>
      <c r="BS9" s="416"/>
      <c r="BT9" s="416"/>
      <c r="BU9" s="417"/>
      <c r="BV9" s="415">
        <v>-51446</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26.1</v>
      </c>
      <c r="CU9" s="386"/>
      <c r="CV9" s="386"/>
      <c r="CW9" s="386"/>
      <c r="CX9" s="386"/>
      <c r="CY9" s="386"/>
      <c r="CZ9" s="386"/>
      <c r="DA9" s="387"/>
      <c r="DB9" s="385">
        <v>26.8</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34407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34315</v>
      </c>
      <c r="BO10" s="416"/>
      <c r="BP10" s="416"/>
      <c r="BQ10" s="416"/>
      <c r="BR10" s="416"/>
      <c r="BS10" s="416"/>
      <c r="BT10" s="416"/>
      <c r="BU10" s="417"/>
      <c r="BV10" s="415">
        <v>407601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300000</v>
      </c>
      <c r="BO11" s="416"/>
      <c r="BP11" s="416"/>
      <c r="BQ11" s="416"/>
      <c r="BR11" s="416"/>
      <c r="BS11" s="416"/>
      <c r="BT11" s="416"/>
      <c r="BU11" s="417"/>
      <c r="BV11" s="415">
        <v>500000</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31853</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48534</v>
      </c>
      <c r="BO12" s="416"/>
      <c r="BP12" s="416"/>
      <c r="BQ12" s="416"/>
      <c r="BR12" s="416"/>
      <c r="BS12" s="416"/>
      <c r="BT12" s="416"/>
      <c r="BU12" s="417"/>
      <c r="BV12" s="415">
        <v>400001</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31661</v>
      </c>
      <c r="S13" s="517"/>
      <c r="T13" s="517"/>
      <c r="U13" s="517"/>
      <c r="V13" s="518"/>
      <c r="W13" s="504" t="s">
        <v>124</v>
      </c>
      <c r="X13" s="428"/>
      <c r="Y13" s="428"/>
      <c r="Z13" s="428"/>
      <c r="AA13" s="428"/>
      <c r="AB13" s="429"/>
      <c r="AC13" s="391">
        <v>2944</v>
      </c>
      <c r="AD13" s="392"/>
      <c r="AE13" s="392"/>
      <c r="AF13" s="392"/>
      <c r="AG13" s="393"/>
      <c r="AH13" s="391">
        <v>3357</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192494</v>
      </c>
      <c r="BO13" s="416"/>
      <c r="BP13" s="416"/>
      <c r="BQ13" s="416"/>
      <c r="BR13" s="416"/>
      <c r="BS13" s="416"/>
      <c r="BT13" s="416"/>
      <c r="BU13" s="417"/>
      <c r="BV13" s="415">
        <v>456154</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9.1</v>
      </c>
      <c r="CU13" s="386"/>
      <c r="CV13" s="386"/>
      <c r="CW13" s="386"/>
      <c r="CX13" s="386"/>
      <c r="CY13" s="386"/>
      <c r="CZ13" s="386"/>
      <c r="DA13" s="387"/>
      <c r="DB13" s="385">
        <v>9.8000000000000007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32523</v>
      </c>
      <c r="S14" s="517"/>
      <c r="T14" s="517"/>
      <c r="U14" s="517"/>
      <c r="V14" s="518"/>
      <c r="W14" s="519"/>
      <c r="X14" s="431"/>
      <c r="Y14" s="431"/>
      <c r="Z14" s="431"/>
      <c r="AA14" s="431"/>
      <c r="AB14" s="432"/>
      <c r="AC14" s="509">
        <v>19.899999999999999</v>
      </c>
      <c r="AD14" s="510"/>
      <c r="AE14" s="510"/>
      <c r="AF14" s="510"/>
      <c r="AG14" s="511"/>
      <c r="AH14" s="509">
        <v>21.7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13.6</v>
      </c>
      <c r="CU14" s="488"/>
      <c r="CV14" s="488"/>
      <c r="CW14" s="488"/>
      <c r="CX14" s="488"/>
      <c r="CY14" s="488"/>
      <c r="CZ14" s="488"/>
      <c r="DA14" s="489"/>
      <c r="DB14" s="520">
        <v>14.1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32362</v>
      </c>
      <c r="S15" s="517"/>
      <c r="T15" s="517"/>
      <c r="U15" s="517"/>
      <c r="V15" s="518"/>
      <c r="W15" s="504" t="s">
        <v>131</v>
      </c>
      <c r="X15" s="428"/>
      <c r="Y15" s="428"/>
      <c r="Z15" s="428"/>
      <c r="AA15" s="428"/>
      <c r="AB15" s="429"/>
      <c r="AC15" s="391">
        <v>1938</v>
      </c>
      <c r="AD15" s="392"/>
      <c r="AE15" s="392"/>
      <c r="AF15" s="392"/>
      <c r="AG15" s="393"/>
      <c r="AH15" s="391">
        <v>1910</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2941954</v>
      </c>
      <c r="BO15" s="411"/>
      <c r="BP15" s="411"/>
      <c r="BQ15" s="411"/>
      <c r="BR15" s="411"/>
      <c r="BS15" s="411"/>
      <c r="BT15" s="411"/>
      <c r="BU15" s="412"/>
      <c r="BV15" s="410">
        <v>2847604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13.1</v>
      </c>
      <c r="AD16" s="510"/>
      <c r="AE16" s="510"/>
      <c r="AF16" s="510"/>
      <c r="AG16" s="511"/>
      <c r="AH16" s="509">
        <v>12.3</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15462002</v>
      </c>
      <c r="BO16" s="416"/>
      <c r="BP16" s="416"/>
      <c r="BQ16" s="416"/>
      <c r="BR16" s="416"/>
      <c r="BS16" s="416"/>
      <c r="BT16" s="416"/>
      <c r="BU16" s="417"/>
      <c r="BV16" s="415">
        <v>15216958</v>
      </c>
      <c r="BW16" s="416"/>
      <c r="BX16" s="416"/>
      <c r="BY16" s="416"/>
      <c r="BZ16" s="416"/>
      <c r="CA16" s="416"/>
      <c r="CB16" s="416"/>
      <c r="CC16" s="417"/>
      <c r="CD16" s="154"/>
      <c r="CE16" s="413" t="s">
        <v>137</v>
      </c>
      <c r="CF16" s="413"/>
      <c r="CG16" s="413"/>
      <c r="CH16" s="413"/>
      <c r="CI16" s="413"/>
      <c r="CJ16" s="413"/>
      <c r="CK16" s="413"/>
      <c r="CL16" s="413"/>
      <c r="CM16" s="413"/>
      <c r="CN16" s="413"/>
      <c r="CO16" s="413"/>
      <c r="CP16" s="413"/>
      <c r="CQ16" s="413"/>
      <c r="CR16" s="413"/>
      <c r="CS16" s="414"/>
      <c r="CT16" s="385">
        <v>5.5</v>
      </c>
      <c r="CU16" s="386"/>
      <c r="CV16" s="386"/>
      <c r="CW16" s="386"/>
      <c r="CX16" s="386"/>
      <c r="CY16" s="386"/>
      <c r="CZ16" s="386"/>
      <c r="DA16" s="387"/>
      <c r="DB16" s="385" t="s">
        <v>122</v>
      </c>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9910</v>
      </c>
      <c r="AD17" s="392"/>
      <c r="AE17" s="392"/>
      <c r="AF17" s="392"/>
      <c r="AG17" s="393"/>
      <c r="AH17" s="391">
        <v>10223</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3703731</v>
      </c>
      <c r="BO17" s="416"/>
      <c r="BP17" s="416"/>
      <c r="BQ17" s="416"/>
      <c r="BR17" s="416"/>
      <c r="BS17" s="416"/>
      <c r="BT17" s="416"/>
      <c r="BU17" s="417"/>
      <c r="BV17" s="415">
        <v>3568918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142</v>
      </c>
      <c r="C18" s="478"/>
      <c r="D18" s="478"/>
      <c r="E18" s="479"/>
      <c r="F18" s="479"/>
      <c r="G18" s="479"/>
      <c r="H18" s="479"/>
      <c r="I18" s="479"/>
      <c r="J18" s="479"/>
      <c r="K18" s="479"/>
      <c r="L18" s="480">
        <v>708.65</v>
      </c>
      <c r="M18" s="480"/>
      <c r="N18" s="480"/>
      <c r="O18" s="480"/>
      <c r="P18" s="480"/>
      <c r="Q18" s="480"/>
      <c r="R18" s="481"/>
      <c r="S18" s="481"/>
      <c r="T18" s="481"/>
      <c r="U18" s="481"/>
      <c r="V18" s="482"/>
      <c r="W18" s="496"/>
      <c r="X18" s="497"/>
      <c r="Y18" s="497"/>
      <c r="Z18" s="497"/>
      <c r="AA18" s="497"/>
      <c r="AB18" s="505"/>
      <c r="AC18" s="379">
        <v>67</v>
      </c>
      <c r="AD18" s="380"/>
      <c r="AE18" s="380"/>
      <c r="AF18" s="380"/>
      <c r="AG18" s="483"/>
      <c r="AH18" s="379">
        <v>66</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15743083</v>
      </c>
      <c r="BO18" s="416"/>
      <c r="BP18" s="416"/>
      <c r="BQ18" s="416"/>
      <c r="BR18" s="416"/>
      <c r="BS18" s="416"/>
      <c r="BT18" s="416"/>
      <c r="BU18" s="417"/>
      <c r="BV18" s="415">
        <v>16040216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144</v>
      </c>
      <c r="C19" s="478"/>
      <c r="D19" s="478"/>
      <c r="E19" s="479"/>
      <c r="F19" s="479"/>
      <c r="G19" s="479"/>
      <c r="H19" s="479"/>
      <c r="I19" s="479"/>
      <c r="J19" s="479"/>
      <c r="K19" s="479"/>
      <c r="L19" s="485">
        <v>44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19894078</v>
      </c>
      <c r="BO19" s="416"/>
      <c r="BP19" s="416"/>
      <c r="BQ19" s="416"/>
      <c r="BR19" s="416"/>
      <c r="BS19" s="416"/>
      <c r="BT19" s="416"/>
      <c r="BU19" s="417"/>
      <c r="BV19" s="415">
        <v>21395601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146</v>
      </c>
      <c r="C20" s="478"/>
      <c r="D20" s="478"/>
      <c r="E20" s="479"/>
      <c r="F20" s="479"/>
      <c r="G20" s="479"/>
      <c r="H20" s="479"/>
      <c r="I20" s="479"/>
      <c r="J20" s="479"/>
      <c r="K20" s="479"/>
      <c r="L20" s="485">
        <v>13393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44628875</v>
      </c>
      <c r="BO23" s="416"/>
      <c r="BP23" s="416"/>
      <c r="BQ23" s="416"/>
      <c r="BR23" s="416"/>
      <c r="BS23" s="416"/>
      <c r="BT23" s="416"/>
      <c r="BU23" s="417"/>
      <c r="BV23" s="415">
        <v>45906427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155</v>
      </c>
      <c r="F24" s="389"/>
      <c r="G24" s="389"/>
      <c r="H24" s="389"/>
      <c r="I24" s="389"/>
      <c r="J24" s="389"/>
      <c r="K24" s="390"/>
      <c r="L24" s="391">
        <v>1</v>
      </c>
      <c r="M24" s="392"/>
      <c r="N24" s="392"/>
      <c r="O24" s="392"/>
      <c r="P24" s="393"/>
      <c r="Q24" s="391">
        <v>8000</v>
      </c>
      <c r="R24" s="392"/>
      <c r="S24" s="392"/>
      <c r="T24" s="392"/>
      <c r="U24" s="392"/>
      <c r="V24" s="393"/>
      <c r="W24" s="457"/>
      <c r="X24" s="448"/>
      <c r="Y24" s="449"/>
      <c r="Z24" s="388" t="s">
        <v>156</v>
      </c>
      <c r="AA24" s="389"/>
      <c r="AB24" s="389"/>
      <c r="AC24" s="389"/>
      <c r="AD24" s="389"/>
      <c r="AE24" s="389"/>
      <c r="AF24" s="389"/>
      <c r="AG24" s="390"/>
      <c r="AH24" s="391">
        <v>496</v>
      </c>
      <c r="AI24" s="392"/>
      <c r="AJ24" s="392"/>
      <c r="AK24" s="392"/>
      <c r="AL24" s="393"/>
      <c r="AM24" s="391">
        <v>1580752</v>
      </c>
      <c r="AN24" s="392"/>
      <c r="AO24" s="392"/>
      <c r="AP24" s="392"/>
      <c r="AQ24" s="392"/>
      <c r="AR24" s="393"/>
      <c r="AS24" s="391">
        <v>3187</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21535052</v>
      </c>
      <c r="BO24" s="416"/>
      <c r="BP24" s="416"/>
      <c r="BQ24" s="416"/>
      <c r="BR24" s="416"/>
      <c r="BS24" s="416"/>
      <c r="BT24" s="416"/>
      <c r="BU24" s="417"/>
      <c r="BV24" s="415">
        <v>23050765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158</v>
      </c>
      <c r="F25" s="389"/>
      <c r="G25" s="389"/>
      <c r="H25" s="389"/>
      <c r="I25" s="389"/>
      <c r="J25" s="389"/>
      <c r="K25" s="390"/>
      <c r="L25" s="391">
        <v>3</v>
      </c>
      <c r="M25" s="392"/>
      <c r="N25" s="392"/>
      <c r="O25" s="392"/>
      <c r="P25" s="393"/>
      <c r="Q25" s="391">
        <v>6520</v>
      </c>
      <c r="R25" s="392"/>
      <c r="S25" s="392"/>
      <c r="T25" s="392"/>
      <c r="U25" s="392"/>
      <c r="V25" s="393"/>
      <c r="W25" s="457"/>
      <c r="X25" s="448"/>
      <c r="Y25" s="449"/>
      <c r="Z25" s="388" t="s">
        <v>159</v>
      </c>
      <c r="AA25" s="389"/>
      <c r="AB25" s="389"/>
      <c r="AC25" s="389"/>
      <c r="AD25" s="389"/>
      <c r="AE25" s="389"/>
      <c r="AF25" s="389"/>
      <c r="AG25" s="390"/>
      <c r="AH25" s="391">
        <v>101</v>
      </c>
      <c r="AI25" s="392"/>
      <c r="AJ25" s="392"/>
      <c r="AK25" s="392"/>
      <c r="AL25" s="393"/>
      <c r="AM25" s="391">
        <v>261388</v>
      </c>
      <c r="AN25" s="392"/>
      <c r="AO25" s="392"/>
      <c r="AP25" s="392"/>
      <c r="AQ25" s="392"/>
      <c r="AR25" s="393"/>
      <c r="AS25" s="391">
        <v>2588</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1230875</v>
      </c>
      <c r="BO25" s="411"/>
      <c r="BP25" s="411"/>
      <c r="BQ25" s="411"/>
      <c r="BR25" s="411"/>
      <c r="BS25" s="411"/>
      <c r="BT25" s="411"/>
      <c r="BU25" s="412"/>
      <c r="BV25" s="410">
        <v>1116493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161</v>
      </c>
      <c r="F26" s="389"/>
      <c r="G26" s="389"/>
      <c r="H26" s="389"/>
      <c r="I26" s="389"/>
      <c r="J26" s="389"/>
      <c r="K26" s="390"/>
      <c r="L26" s="391">
        <v>1</v>
      </c>
      <c r="M26" s="392"/>
      <c r="N26" s="392"/>
      <c r="O26" s="392"/>
      <c r="P26" s="393"/>
      <c r="Q26" s="391">
        <v>5900</v>
      </c>
      <c r="R26" s="392"/>
      <c r="S26" s="392"/>
      <c r="T26" s="392"/>
      <c r="U26" s="392"/>
      <c r="V26" s="393"/>
      <c r="W26" s="457"/>
      <c r="X26" s="448"/>
      <c r="Y26" s="449"/>
      <c r="Z26" s="388" t="s">
        <v>162</v>
      </c>
      <c r="AA26" s="470"/>
      <c r="AB26" s="470"/>
      <c r="AC26" s="470"/>
      <c r="AD26" s="470"/>
      <c r="AE26" s="470"/>
      <c r="AF26" s="470"/>
      <c r="AG26" s="471"/>
      <c r="AH26" s="391">
        <v>2</v>
      </c>
      <c r="AI26" s="392"/>
      <c r="AJ26" s="392"/>
      <c r="AK26" s="392"/>
      <c r="AL26" s="393"/>
      <c r="AM26" s="391" t="s">
        <v>163</v>
      </c>
      <c r="AN26" s="392"/>
      <c r="AO26" s="392"/>
      <c r="AP26" s="392"/>
      <c r="AQ26" s="392"/>
      <c r="AR26" s="393"/>
      <c r="AS26" s="391" t="s">
        <v>163</v>
      </c>
      <c r="AT26" s="392"/>
      <c r="AU26" s="392"/>
      <c r="AV26" s="392"/>
      <c r="AW26" s="392"/>
      <c r="AX26" s="394"/>
      <c r="AY26" s="424" t="s">
        <v>164</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165</v>
      </c>
      <c r="F27" s="389"/>
      <c r="G27" s="389"/>
      <c r="H27" s="389"/>
      <c r="I27" s="389"/>
      <c r="J27" s="389"/>
      <c r="K27" s="390"/>
      <c r="L27" s="391">
        <v>1</v>
      </c>
      <c r="M27" s="392"/>
      <c r="N27" s="392"/>
      <c r="O27" s="392"/>
      <c r="P27" s="393"/>
      <c r="Q27" s="391">
        <v>3600</v>
      </c>
      <c r="R27" s="392"/>
      <c r="S27" s="392"/>
      <c r="T27" s="392"/>
      <c r="U27" s="392"/>
      <c r="V27" s="393"/>
      <c r="W27" s="457"/>
      <c r="X27" s="448"/>
      <c r="Y27" s="449"/>
      <c r="Z27" s="388" t="s">
        <v>166</v>
      </c>
      <c r="AA27" s="389"/>
      <c r="AB27" s="389"/>
      <c r="AC27" s="389"/>
      <c r="AD27" s="389"/>
      <c r="AE27" s="389"/>
      <c r="AF27" s="389"/>
      <c r="AG27" s="390"/>
      <c r="AH27" s="391">
        <v>17</v>
      </c>
      <c r="AI27" s="392"/>
      <c r="AJ27" s="392"/>
      <c r="AK27" s="392"/>
      <c r="AL27" s="393"/>
      <c r="AM27" s="391">
        <v>63448</v>
      </c>
      <c r="AN27" s="392"/>
      <c r="AO27" s="392"/>
      <c r="AP27" s="392"/>
      <c r="AQ27" s="392"/>
      <c r="AR27" s="393"/>
      <c r="AS27" s="391">
        <v>3732</v>
      </c>
      <c r="AT27" s="392"/>
      <c r="AU27" s="392"/>
      <c r="AV27" s="392"/>
      <c r="AW27" s="392"/>
      <c r="AX27" s="394"/>
      <c r="AY27" s="421" t="s">
        <v>167</v>
      </c>
      <c r="AZ27" s="422"/>
      <c r="BA27" s="422"/>
      <c r="BB27" s="422"/>
      <c r="BC27" s="422"/>
      <c r="BD27" s="422"/>
      <c r="BE27" s="422"/>
      <c r="BF27" s="422"/>
      <c r="BG27" s="422"/>
      <c r="BH27" s="422"/>
      <c r="BI27" s="422"/>
      <c r="BJ27" s="422"/>
      <c r="BK27" s="422"/>
      <c r="BL27" s="422"/>
      <c r="BM27" s="423"/>
      <c r="BN27" s="418">
        <v>818001</v>
      </c>
      <c r="BO27" s="419"/>
      <c r="BP27" s="419"/>
      <c r="BQ27" s="419"/>
      <c r="BR27" s="419"/>
      <c r="BS27" s="419"/>
      <c r="BT27" s="419"/>
      <c r="BU27" s="420"/>
      <c r="BV27" s="418">
        <v>817851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168</v>
      </c>
      <c r="F28" s="389"/>
      <c r="G28" s="389"/>
      <c r="H28" s="389"/>
      <c r="I28" s="389"/>
      <c r="J28" s="389"/>
      <c r="K28" s="390"/>
      <c r="L28" s="391">
        <v>1</v>
      </c>
      <c r="M28" s="392"/>
      <c r="N28" s="392"/>
      <c r="O28" s="392"/>
      <c r="P28" s="393"/>
      <c r="Q28" s="391">
        <v>3060</v>
      </c>
      <c r="R28" s="392"/>
      <c r="S28" s="392"/>
      <c r="T28" s="392"/>
      <c r="U28" s="392"/>
      <c r="V28" s="393"/>
      <c r="W28" s="457"/>
      <c r="X28" s="448"/>
      <c r="Y28" s="449"/>
      <c r="Z28" s="388" t="s">
        <v>169</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170</v>
      </c>
      <c r="AZ28" s="399"/>
      <c r="BA28" s="399"/>
      <c r="BB28" s="400"/>
      <c r="BC28" s="407" t="s">
        <v>171</v>
      </c>
      <c r="BD28" s="408"/>
      <c r="BE28" s="408"/>
      <c r="BF28" s="408"/>
      <c r="BG28" s="408"/>
      <c r="BH28" s="408"/>
      <c r="BI28" s="408"/>
      <c r="BJ28" s="408"/>
      <c r="BK28" s="408"/>
      <c r="BL28" s="408"/>
      <c r="BM28" s="409"/>
      <c r="BN28" s="410">
        <v>3005282</v>
      </c>
      <c r="BO28" s="411"/>
      <c r="BP28" s="411"/>
      <c r="BQ28" s="411"/>
      <c r="BR28" s="411"/>
      <c r="BS28" s="411"/>
      <c r="BT28" s="411"/>
      <c r="BU28" s="412"/>
      <c r="BV28" s="410">
        <v>2839501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172</v>
      </c>
      <c r="F29" s="389"/>
      <c r="G29" s="389"/>
      <c r="H29" s="389"/>
      <c r="I29" s="389"/>
      <c r="J29" s="389"/>
      <c r="K29" s="390"/>
      <c r="L29" s="391">
        <v>19</v>
      </c>
      <c r="M29" s="392"/>
      <c r="N29" s="392"/>
      <c r="O29" s="392"/>
      <c r="P29" s="393"/>
      <c r="Q29" s="391">
        <v>2880</v>
      </c>
      <c r="R29" s="392"/>
      <c r="S29" s="392"/>
      <c r="T29" s="392"/>
      <c r="U29" s="392"/>
      <c r="V29" s="393"/>
      <c r="W29" s="458"/>
      <c r="X29" s="459"/>
      <c r="Y29" s="460"/>
      <c r="Z29" s="388" t="s">
        <v>173</v>
      </c>
      <c r="AA29" s="389"/>
      <c r="AB29" s="389"/>
      <c r="AC29" s="389"/>
      <c r="AD29" s="389"/>
      <c r="AE29" s="389"/>
      <c r="AF29" s="389"/>
      <c r="AG29" s="390"/>
      <c r="AH29" s="391">
        <v>513</v>
      </c>
      <c r="AI29" s="392"/>
      <c r="AJ29" s="392"/>
      <c r="AK29" s="392"/>
      <c r="AL29" s="393"/>
      <c r="AM29" s="391">
        <v>1644200</v>
      </c>
      <c r="AN29" s="392"/>
      <c r="AO29" s="392"/>
      <c r="AP29" s="392"/>
      <c r="AQ29" s="392"/>
      <c r="AR29" s="393"/>
      <c r="AS29" s="391">
        <v>3205</v>
      </c>
      <c r="AT29" s="392"/>
      <c r="AU29" s="392"/>
      <c r="AV29" s="392"/>
      <c r="AW29" s="392"/>
      <c r="AX29" s="394"/>
      <c r="AY29" s="401"/>
      <c r="AZ29" s="402"/>
      <c r="BA29" s="402"/>
      <c r="BB29" s="403"/>
      <c r="BC29" s="395" t="s">
        <v>174</v>
      </c>
      <c r="BD29" s="396"/>
      <c r="BE29" s="396"/>
      <c r="BF29" s="396"/>
      <c r="BG29" s="396"/>
      <c r="BH29" s="396"/>
      <c r="BI29" s="396"/>
      <c r="BJ29" s="396"/>
      <c r="BK29" s="396"/>
      <c r="BL29" s="396"/>
      <c r="BM29" s="397"/>
      <c r="BN29" s="415">
        <v>3028180</v>
      </c>
      <c r="BO29" s="416"/>
      <c r="BP29" s="416"/>
      <c r="BQ29" s="416"/>
      <c r="BR29" s="416"/>
      <c r="BS29" s="416"/>
      <c r="BT29" s="416"/>
      <c r="BU29" s="417"/>
      <c r="BV29" s="415">
        <v>3027180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175</v>
      </c>
      <c r="X30" s="468"/>
      <c r="Y30" s="468"/>
      <c r="Z30" s="468"/>
      <c r="AA30" s="468"/>
      <c r="AB30" s="468"/>
      <c r="AC30" s="468"/>
      <c r="AD30" s="468"/>
      <c r="AE30" s="468"/>
      <c r="AF30" s="468"/>
      <c r="AG30" s="469"/>
      <c r="AH30" s="379">
        <v>99.3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176</v>
      </c>
      <c r="BD30" s="383"/>
      <c r="BE30" s="383"/>
      <c r="BF30" s="383"/>
      <c r="BG30" s="383"/>
      <c r="BH30" s="383"/>
      <c r="BI30" s="383"/>
      <c r="BJ30" s="383"/>
      <c r="BK30" s="383"/>
      <c r="BL30" s="383"/>
      <c r="BM30" s="384"/>
      <c r="BN30" s="418">
        <v>8674967</v>
      </c>
      <c r="BO30" s="419"/>
      <c r="BP30" s="419"/>
      <c r="BQ30" s="419"/>
      <c r="BR30" s="419"/>
      <c r="BS30" s="419"/>
      <c r="BT30" s="419"/>
      <c r="BU30" s="420"/>
      <c r="BV30" s="418">
        <v>8669941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183</v>
      </c>
      <c r="D33" s="378"/>
      <c r="E33" s="377" t="s">
        <v>184</v>
      </c>
      <c r="F33" s="377"/>
      <c r="G33" s="377"/>
      <c r="H33" s="377"/>
      <c r="I33" s="377"/>
      <c r="J33" s="377"/>
      <c r="K33" s="377"/>
      <c r="L33" s="377"/>
      <c r="M33" s="377"/>
      <c r="N33" s="377"/>
      <c r="O33" s="377"/>
      <c r="P33" s="377"/>
      <c r="Q33" s="377"/>
      <c r="R33" s="377"/>
      <c r="S33" s="377"/>
      <c r="T33" s="169"/>
      <c r="U33" s="378" t="s">
        <v>183</v>
      </c>
      <c r="V33" s="378"/>
      <c r="W33" s="377" t="s">
        <v>184</v>
      </c>
      <c r="X33" s="377"/>
      <c r="Y33" s="377"/>
      <c r="Z33" s="377"/>
      <c r="AA33" s="377"/>
      <c r="AB33" s="377"/>
      <c r="AC33" s="377"/>
      <c r="AD33" s="377"/>
      <c r="AE33" s="377"/>
      <c r="AF33" s="377"/>
      <c r="AG33" s="377"/>
      <c r="AH33" s="377"/>
      <c r="AI33" s="377"/>
      <c r="AJ33" s="377"/>
      <c r="AK33" s="377"/>
      <c r="AL33" s="169"/>
      <c r="AM33" s="378" t="s">
        <v>183</v>
      </c>
      <c r="AN33" s="378"/>
      <c r="AO33" s="377" t="s">
        <v>184</v>
      </c>
      <c r="AP33" s="377"/>
      <c r="AQ33" s="377"/>
      <c r="AR33" s="377"/>
      <c r="AS33" s="377"/>
      <c r="AT33" s="377"/>
      <c r="AU33" s="377"/>
      <c r="AV33" s="377"/>
      <c r="AW33" s="377"/>
      <c r="AX33" s="377"/>
      <c r="AY33" s="377"/>
      <c r="AZ33" s="377"/>
      <c r="BA33" s="377"/>
      <c r="BB33" s="377"/>
      <c r="BC33" s="377"/>
      <c r="BD33" s="170"/>
      <c r="BE33" s="377" t="s">
        <v>185</v>
      </c>
      <c r="BF33" s="377"/>
      <c r="BG33" s="377" t="s">
        <v>186</v>
      </c>
      <c r="BH33" s="377"/>
      <c r="BI33" s="377"/>
      <c r="BJ33" s="377"/>
      <c r="BK33" s="377"/>
      <c r="BL33" s="377"/>
      <c r="BM33" s="377"/>
      <c r="BN33" s="377"/>
      <c r="BO33" s="377"/>
      <c r="BP33" s="377"/>
      <c r="BQ33" s="377"/>
      <c r="BR33" s="377"/>
      <c r="BS33" s="377"/>
      <c r="BT33" s="377"/>
      <c r="BU33" s="377"/>
      <c r="BV33" s="170"/>
      <c r="BW33" s="378" t="s">
        <v>185</v>
      </c>
      <c r="BX33" s="378"/>
      <c r="BY33" s="377" t="s">
        <v>187</v>
      </c>
      <c r="BZ33" s="377"/>
      <c r="CA33" s="377"/>
      <c r="CB33" s="377"/>
      <c r="CC33" s="377"/>
      <c r="CD33" s="377"/>
      <c r="CE33" s="377"/>
      <c r="CF33" s="377"/>
      <c r="CG33" s="377"/>
      <c r="CH33" s="377"/>
      <c r="CI33" s="377"/>
      <c r="CJ33" s="377"/>
      <c r="CK33" s="377"/>
      <c r="CL33" s="377"/>
      <c r="CM33" s="377"/>
      <c r="CN33" s="169"/>
      <c r="CO33" s="378" t="s">
        <v>183</v>
      </c>
      <c r="CP33" s="378"/>
      <c r="CQ33" s="377" t="s">
        <v>188</v>
      </c>
      <c r="CR33" s="377"/>
      <c r="CS33" s="377"/>
      <c r="CT33" s="377"/>
      <c r="CU33" s="377"/>
      <c r="CV33" s="377"/>
      <c r="CW33" s="377"/>
      <c r="CX33" s="377"/>
      <c r="CY33" s="377"/>
      <c r="CZ33" s="377"/>
      <c r="DA33" s="377"/>
      <c r="DB33" s="377"/>
      <c r="DC33" s="377"/>
      <c r="DD33" s="377"/>
      <c r="DE33" s="377"/>
      <c r="DF33" s="169"/>
      <c r="DG33" s="377" t="s">
        <v>189</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IF('各会計、関係団体の財政状況及び健全化判断比率'!B34="","",'各会計、関係団体の財政状況及び健全化判断比率'!B34)</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長崎県病院企業団（対馬市関係分）</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（一財）対馬市農業振興公社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診療所特別会計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IF('各会計、関係団体の財政状況及び健全化判断比率'!B35="","",'各会計、関係団体の財政状況及び健全化判断比率'!B35)</f>
        <v>旅客定期航路事業特別会計</v>
      </c>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　うち対馬病院</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（一財）豊玉町振興公社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介護保険地域支援事業特別会計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11</v>
      </c>
      <c r="BF36" s="375"/>
      <c r="BG36" s="374" t="str">
        <f>IF('各会計、関係団体の財政状況及び健全化判断比率'!B36="","",'各会計、関係団体の財政状況及び健全化判断比率'!B36)</f>
        <v>集落排水処理施設特別会計</v>
      </c>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　うち上対馬病院</v>
      </c>
      <c r="BZ36" s="374"/>
      <c r="CA36" s="374"/>
      <c r="CB36" s="374"/>
      <c r="CC36" s="374"/>
      <c r="CD36" s="374"/>
      <c r="CE36" s="374"/>
      <c r="CF36" s="374"/>
      <c r="CG36" s="374"/>
      <c r="CH36" s="374"/>
      <c r="CI36" s="374"/>
      <c r="CJ36" s="374"/>
      <c r="CK36" s="374"/>
      <c r="CL36" s="374"/>
      <c r="CM36" s="374"/>
      <c r="CN36" s="167"/>
      <c r="CO36" s="375">
        <f t="shared" si="3"/>
        <v>23</v>
      </c>
      <c r="CP36" s="375"/>
      <c r="CQ36" s="374" t="str">
        <f>IF('各会計、関係団体の財政状況及び健全化判断比率'!BS9="","",'各会計、関係団体の財政状況及び健全化判断比率'!BS9)</f>
        <v>（株）まちづくり厳原</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長崎県市町村総合事務組合</v>
      </c>
      <c r="BZ37" s="374"/>
      <c r="CA37" s="374"/>
      <c r="CB37" s="374"/>
      <c r="CC37" s="374"/>
      <c r="CD37" s="374"/>
      <c r="CE37" s="374"/>
      <c r="CF37" s="374"/>
      <c r="CG37" s="374"/>
      <c r="CH37" s="374"/>
      <c r="CI37" s="374"/>
      <c r="CJ37" s="374"/>
      <c r="CK37" s="374"/>
      <c r="CL37" s="374"/>
      <c r="CM37" s="374"/>
      <c r="CN37" s="167"/>
      <c r="CO37" s="375">
        <f t="shared" si="3"/>
        <v>24</v>
      </c>
      <c r="CP37" s="375"/>
      <c r="CQ37" s="374" t="str">
        <f>IF('各会計、関係団体の財政状況及び健全化判断比率'!BS10="","",'各会計、関係団体の財政状況及び健全化判断比率'!BS10)</f>
        <v>（一財）対馬市国際交流協会</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7</v>
      </c>
      <c r="V38" s="375"/>
      <c r="W38" s="374" t="str">
        <f>IF('各会計、関係団体の財政状況及び健全化判断比率'!B32="","",'各会計、関係団体の財政状況及び健全化判断比率'!B32)</f>
        <v>特別養護老人ホーム特別会計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16</v>
      </c>
      <c r="BX38" s="375"/>
      <c r="BY38" s="374" t="str">
        <f>IF('各会計、関係団体の財政状況及び健全化判断比率'!B72="","",'各会計、関係団体の財政状況及び健全化判断比率'!B72)</f>
        <v>　うち一般会計</v>
      </c>
      <c r="BZ38" s="374"/>
      <c r="CA38" s="374"/>
      <c r="CB38" s="374"/>
      <c r="CC38" s="374"/>
      <c r="CD38" s="374"/>
      <c r="CE38" s="374"/>
      <c r="CF38" s="374"/>
      <c r="CG38" s="374"/>
      <c r="CH38" s="374"/>
      <c r="CI38" s="374"/>
      <c r="CJ38" s="374"/>
      <c r="CK38" s="374"/>
      <c r="CL38" s="374"/>
      <c r="CM38" s="374"/>
      <c r="CN38" s="167"/>
      <c r="CO38" s="375">
        <f t="shared" si="3"/>
        <v>25</v>
      </c>
      <c r="CP38" s="375"/>
      <c r="CQ38" s="374" t="str">
        <f>IF('各会計、関係団体の財政状況及び健全化判断比率'!BS11="","",'各会計、関係団体の財政状況及び健全化判断比率'!BS11)</f>
        <v>（公財）厳原愛育会</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17</v>
      </c>
      <c r="BX39" s="375"/>
      <c r="BY39" s="374" t="str">
        <f>IF('各会計、関係団体の財政状況及び健全化判断比率'!B73="","",'各会計、関係団体の財政状況及び健全化判断比率'!B73)</f>
        <v>　うちその他の会計</v>
      </c>
      <c r="BZ39" s="374"/>
      <c r="CA39" s="374"/>
      <c r="CB39" s="374"/>
      <c r="CC39" s="374"/>
      <c r="CD39" s="374"/>
      <c r="CE39" s="374"/>
      <c r="CF39" s="374"/>
      <c r="CG39" s="374"/>
      <c r="CH39" s="374"/>
      <c r="CI39" s="374"/>
      <c r="CJ39" s="374"/>
      <c r="CK39" s="374"/>
      <c r="CL39" s="374"/>
      <c r="CM39" s="374"/>
      <c r="CN39" s="167"/>
      <c r="CO39" s="375">
        <f t="shared" si="3"/>
        <v>26</v>
      </c>
      <c r="CP39" s="375"/>
      <c r="CQ39" s="374" t="str">
        <f>IF('各会計、関係団体の財政状況及び健全化判断比率'!BS12="","",'各会計、関係団体の財政状況及び健全化判断比率'!BS12)</f>
        <v>（公財）対馬栽培漁業振興公社</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18</v>
      </c>
      <c r="BX40" s="375"/>
      <c r="BY40" s="374" t="str">
        <f>IF('各会計、関係団体の財政状況及び健全化判断比率'!B74="","",'各会計、関係団体の財政状況及び健全化判断比率'!B74)</f>
        <v>長崎県後期高齢者医療広域連合</v>
      </c>
      <c r="BZ40" s="374"/>
      <c r="CA40" s="374"/>
      <c r="CB40" s="374"/>
      <c r="CC40" s="374"/>
      <c r="CD40" s="374"/>
      <c r="CE40" s="374"/>
      <c r="CF40" s="374"/>
      <c r="CG40" s="374"/>
      <c r="CH40" s="374"/>
      <c r="CI40" s="374"/>
      <c r="CJ40" s="374"/>
      <c r="CK40" s="374"/>
      <c r="CL40" s="374"/>
      <c r="CM40" s="374"/>
      <c r="CN40" s="167"/>
      <c r="CO40" s="375">
        <f t="shared" si="3"/>
        <v>27</v>
      </c>
      <c r="CP40" s="375"/>
      <c r="CQ40" s="374" t="str">
        <f>IF('各会計、関係団体の財政状況及び健全化判断比率'!BS13="","",'各会計、関係団体の財政状況及び健全化判断比率'!BS13)</f>
        <v>（公社）長崎県林業公社</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19</v>
      </c>
      <c r="BX41" s="375"/>
      <c r="BY41" s="374" t="str">
        <f>IF('各会計、関係団体の財政状況及び健全化判断比率'!B75="","",'各会計、関係団体の財政状況及び健全化判断比率'!B75)</f>
        <v>　うち普通会計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20</v>
      </c>
      <c r="BX42" s="375"/>
      <c r="BY42" s="374" t="str">
        <f>IF('各会計、関係団体の財政状況及び健全化判断比率'!B76="","",'各会計、関係団体の財政状況及び健全化判断比率'!B76)</f>
        <v>　うち事業会計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194</v>
      </c>
    </row>
    <row r="50" spans="5:5">
      <c r="E50" s="141" t="s">
        <v>195</v>
      </c>
    </row>
    <row r="51" spans="5:5">
      <c r="E51" s="141" t="s">
        <v>196</v>
      </c>
    </row>
    <row r="52" spans="5:5">
      <c r="E52" s="141" t="s">
        <v>197</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4" t="s">
        <v>530</v>
      </c>
      <c r="D34" s="1184"/>
      <c r="E34" s="1185"/>
      <c r="F34" s="32">
        <v>0.01</v>
      </c>
      <c r="G34" s="33" t="s">
        <v>486</v>
      </c>
      <c r="H34" s="33">
        <v>0.02</v>
      </c>
      <c r="I34" s="33">
        <v>0.11</v>
      </c>
      <c r="J34" s="34" t="s">
        <v>531</v>
      </c>
      <c r="K34" s="22"/>
      <c r="L34" s="22"/>
      <c r="M34" s="22"/>
      <c r="N34" s="22"/>
      <c r="O34" s="22"/>
      <c r="P34" s="22"/>
    </row>
    <row r="35" spans="1:16" ht="39" customHeight="1">
      <c r="A35" s="22"/>
      <c r="B35" s="35"/>
      <c r="C35" s="1178" t="s">
        <v>532</v>
      </c>
      <c r="D35" s="1179"/>
      <c r="E35" s="1180"/>
      <c r="F35" s="36">
        <v>2.67</v>
      </c>
      <c r="G35" s="37">
        <v>2.65</v>
      </c>
      <c r="H35" s="37">
        <v>2.95</v>
      </c>
      <c r="I35" s="37">
        <v>3.05</v>
      </c>
      <c r="J35" s="38">
        <v>3.38</v>
      </c>
      <c r="K35" s="22"/>
      <c r="L35" s="22"/>
      <c r="M35" s="22"/>
      <c r="N35" s="22"/>
      <c r="O35" s="22"/>
      <c r="P35" s="22"/>
    </row>
    <row r="36" spans="1:16" ht="39" customHeight="1">
      <c r="A36" s="22"/>
      <c r="B36" s="35"/>
      <c r="C36" s="1178" t="s">
        <v>533</v>
      </c>
      <c r="D36" s="1179"/>
      <c r="E36" s="1180"/>
      <c r="F36" s="36">
        <v>1.79</v>
      </c>
      <c r="G36" s="37">
        <v>2.02</v>
      </c>
      <c r="H36" s="37">
        <v>2.11</v>
      </c>
      <c r="I36" s="37">
        <v>1.88</v>
      </c>
      <c r="J36" s="38">
        <v>1.45</v>
      </c>
      <c r="K36" s="22"/>
      <c r="L36" s="22"/>
      <c r="M36" s="22"/>
      <c r="N36" s="22"/>
      <c r="O36" s="22"/>
      <c r="P36" s="22"/>
    </row>
    <row r="37" spans="1:16" ht="39" customHeight="1">
      <c r="A37" s="22"/>
      <c r="B37" s="35"/>
      <c r="C37" s="1178" t="s">
        <v>534</v>
      </c>
      <c r="D37" s="1179"/>
      <c r="E37" s="1180"/>
      <c r="F37" s="36">
        <v>0.35</v>
      </c>
      <c r="G37" s="37">
        <v>0.42</v>
      </c>
      <c r="H37" s="37">
        <v>0.17</v>
      </c>
      <c r="I37" s="37">
        <v>0.3</v>
      </c>
      <c r="J37" s="38">
        <v>0.46</v>
      </c>
      <c r="K37" s="22"/>
      <c r="L37" s="22"/>
      <c r="M37" s="22"/>
      <c r="N37" s="22"/>
      <c r="O37" s="22"/>
      <c r="P37" s="22"/>
    </row>
    <row r="38" spans="1:16" ht="39" customHeight="1">
      <c r="A38" s="22"/>
      <c r="B38" s="35"/>
      <c r="C38" s="1178" t="s">
        <v>535</v>
      </c>
      <c r="D38" s="1179"/>
      <c r="E38" s="1180"/>
      <c r="F38" s="36">
        <v>1.08</v>
      </c>
      <c r="G38" s="37">
        <v>0.76</v>
      </c>
      <c r="H38" s="37">
        <v>1.02</v>
      </c>
      <c r="I38" s="37">
        <v>0.56999999999999995</v>
      </c>
      <c r="J38" s="38">
        <v>0.2</v>
      </c>
      <c r="K38" s="22"/>
      <c r="L38" s="22"/>
      <c r="M38" s="22"/>
      <c r="N38" s="22"/>
      <c r="O38" s="22"/>
      <c r="P38" s="22"/>
    </row>
    <row r="39" spans="1:16" ht="39" customHeight="1">
      <c r="A39" s="22"/>
      <c r="B39" s="35"/>
      <c r="C39" s="1178" t="s">
        <v>536</v>
      </c>
      <c r="D39" s="1179"/>
      <c r="E39" s="1180"/>
      <c r="F39" s="36">
        <v>0.14000000000000001</v>
      </c>
      <c r="G39" s="37">
        <v>0.13</v>
      </c>
      <c r="H39" s="37">
        <v>0.03</v>
      </c>
      <c r="I39" s="37">
        <v>0.01</v>
      </c>
      <c r="J39" s="38">
        <v>0.06</v>
      </c>
      <c r="K39" s="22"/>
      <c r="L39" s="22"/>
      <c r="M39" s="22"/>
      <c r="N39" s="22"/>
      <c r="O39" s="22"/>
      <c r="P39" s="22"/>
    </row>
    <row r="40" spans="1:16" ht="39" customHeight="1">
      <c r="A40" s="22"/>
      <c r="B40" s="35"/>
      <c r="C40" s="1178" t="s">
        <v>537</v>
      </c>
      <c r="D40" s="1179"/>
      <c r="E40" s="1180"/>
      <c r="F40" s="36">
        <v>0.01</v>
      </c>
      <c r="G40" s="37">
        <v>0</v>
      </c>
      <c r="H40" s="37">
        <v>0.01</v>
      </c>
      <c r="I40" s="37">
        <v>0.01</v>
      </c>
      <c r="J40" s="38">
        <v>0.01</v>
      </c>
      <c r="K40" s="22"/>
      <c r="L40" s="22"/>
      <c r="M40" s="22"/>
      <c r="N40" s="22"/>
      <c r="O40" s="22"/>
      <c r="P40" s="22"/>
    </row>
    <row r="41" spans="1:16" ht="39" customHeight="1">
      <c r="A41" s="22"/>
      <c r="B41" s="35"/>
      <c r="C41" s="1178" t="s">
        <v>538</v>
      </c>
      <c r="D41" s="1179"/>
      <c r="E41" s="1180"/>
      <c r="F41" s="36">
        <v>0</v>
      </c>
      <c r="G41" s="37">
        <v>0</v>
      </c>
      <c r="H41" s="37">
        <v>0</v>
      </c>
      <c r="I41" s="37">
        <v>0</v>
      </c>
      <c r="J41" s="38">
        <v>0</v>
      </c>
      <c r="K41" s="22"/>
      <c r="L41" s="22"/>
      <c r="M41" s="22"/>
      <c r="N41" s="22"/>
      <c r="O41" s="22"/>
      <c r="P41" s="22"/>
    </row>
    <row r="42" spans="1:16" ht="39" customHeight="1">
      <c r="A42" s="22"/>
      <c r="B42" s="39"/>
      <c r="C42" s="1178" t="s">
        <v>539</v>
      </c>
      <c r="D42" s="1179"/>
      <c r="E42" s="1180"/>
      <c r="F42" s="36" t="s">
        <v>486</v>
      </c>
      <c r="G42" s="37" t="s">
        <v>486</v>
      </c>
      <c r="H42" s="37" t="s">
        <v>486</v>
      </c>
      <c r="I42" s="37" t="s">
        <v>486</v>
      </c>
      <c r="J42" s="38" t="s">
        <v>486</v>
      </c>
      <c r="K42" s="22"/>
      <c r="L42" s="22"/>
      <c r="M42" s="22"/>
      <c r="N42" s="22"/>
      <c r="O42" s="22"/>
      <c r="P42" s="22"/>
    </row>
    <row r="43" spans="1:16" ht="39" customHeight="1" thickBot="1">
      <c r="A43" s="22"/>
      <c r="B43" s="40"/>
      <c r="C43" s="1181" t="s">
        <v>540</v>
      </c>
      <c r="D43" s="1182"/>
      <c r="E43" s="1183"/>
      <c r="F43" s="41">
        <v>0.08</v>
      </c>
      <c r="G43" s="42">
        <v>0.02</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4" t="s">
        <v>11</v>
      </c>
      <c r="C45" s="1195"/>
      <c r="D45" s="58"/>
      <c r="E45" s="1200" t="s">
        <v>12</v>
      </c>
      <c r="F45" s="1200"/>
      <c r="G45" s="1200"/>
      <c r="H45" s="1200"/>
      <c r="I45" s="1200"/>
      <c r="J45" s="1201"/>
      <c r="K45" s="59">
        <v>6008</v>
      </c>
      <c r="L45" s="60">
        <v>5904</v>
      </c>
      <c r="M45" s="60">
        <v>5654</v>
      </c>
      <c r="N45" s="60">
        <v>5326</v>
      </c>
      <c r="O45" s="61">
        <v>4989</v>
      </c>
      <c r="P45" s="48"/>
      <c r="Q45" s="48"/>
      <c r="R45" s="48"/>
      <c r="S45" s="48"/>
      <c r="T45" s="48"/>
      <c r="U45" s="48"/>
    </row>
    <row r="46" spans="1:21" ht="30.75" customHeight="1">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c r="A48" s="48"/>
      <c r="B48" s="1196"/>
      <c r="C48" s="1197"/>
      <c r="D48" s="62"/>
      <c r="E48" s="1188" t="s">
        <v>15</v>
      </c>
      <c r="F48" s="1188"/>
      <c r="G48" s="1188"/>
      <c r="H48" s="1188"/>
      <c r="I48" s="1188"/>
      <c r="J48" s="1189"/>
      <c r="K48" s="63">
        <v>298</v>
      </c>
      <c r="L48" s="64">
        <v>285</v>
      </c>
      <c r="M48" s="64">
        <v>253</v>
      </c>
      <c r="N48" s="64">
        <v>316</v>
      </c>
      <c r="O48" s="65">
        <v>280</v>
      </c>
      <c r="P48" s="48"/>
      <c r="Q48" s="48"/>
      <c r="R48" s="48"/>
      <c r="S48" s="48"/>
      <c r="T48" s="48"/>
      <c r="U48" s="48"/>
    </row>
    <row r="49" spans="1:21" ht="30.75" customHeight="1">
      <c r="A49" s="48"/>
      <c r="B49" s="1196"/>
      <c r="C49" s="1197"/>
      <c r="D49" s="62"/>
      <c r="E49" s="1188" t="s">
        <v>16</v>
      </c>
      <c r="F49" s="1188"/>
      <c r="G49" s="1188"/>
      <c r="H49" s="1188"/>
      <c r="I49" s="1188"/>
      <c r="J49" s="1189"/>
      <c r="K49" s="63">
        <v>104</v>
      </c>
      <c r="L49" s="64">
        <v>100</v>
      </c>
      <c r="M49" s="64">
        <v>105</v>
      </c>
      <c r="N49" s="64">
        <v>120</v>
      </c>
      <c r="O49" s="65">
        <v>78</v>
      </c>
      <c r="P49" s="48"/>
      <c r="Q49" s="48"/>
      <c r="R49" s="48"/>
      <c r="S49" s="48"/>
      <c r="T49" s="48"/>
      <c r="U49" s="48"/>
    </row>
    <row r="50" spans="1:21" ht="30.75" customHeight="1">
      <c r="A50" s="48"/>
      <c r="B50" s="1196"/>
      <c r="C50" s="1197"/>
      <c r="D50" s="62"/>
      <c r="E50" s="1188" t="s">
        <v>17</v>
      </c>
      <c r="F50" s="1188"/>
      <c r="G50" s="1188"/>
      <c r="H50" s="1188"/>
      <c r="I50" s="1188"/>
      <c r="J50" s="1189"/>
      <c r="K50" s="63">
        <v>1</v>
      </c>
      <c r="L50" s="64">
        <v>0</v>
      </c>
      <c r="M50" s="64">
        <v>0</v>
      </c>
      <c r="N50" s="64">
        <v>0</v>
      </c>
      <c r="O50" s="65">
        <v>0</v>
      </c>
      <c r="P50" s="48"/>
      <c r="Q50" s="48"/>
      <c r="R50" s="48"/>
      <c r="S50" s="48"/>
      <c r="T50" s="48"/>
      <c r="U50" s="48"/>
    </row>
    <row r="51" spans="1:21" ht="30.75" customHeight="1">
      <c r="A51" s="48"/>
      <c r="B51" s="1198"/>
      <c r="C51" s="1199"/>
      <c r="D51" s="66"/>
      <c r="E51" s="1188" t="s">
        <v>18</v>
      </c>
      <c r="F51" s="1188"/>
      <c r="G51" s="1188"/>
      <c r="H51" s="1188"/>
      <c r="I51" s="1188"/>
      <c r="J51" s="1189"/>
      <c r="K51" s="63">
        <v>3</v>
      </c>
      <c r="L51" s="64">
        <v>2</v>
      </c>
      <c r="M51" s="64">
        <v>5</v>
      </c>
      <c r="N51" s="64">
        <v>8</v>
      </c>
      <c r="O51" s="65">
        <v>4</v>
      </c>
      <c r="P51" s="48"/>
      <c r="Q51" s="48"/>
      <c r="R51" s="48"/>
      <c r="S51" s="48"/>
      <c r="T51" s="48"/>
      <c r="U51" s="48"/>
    </row>
    <row r="52" spans="1:21" ht="30.75" customHeight="1">
      <c r="A52" s="48"/>
      <c r="B52" s="1186" t="s">
        <v>19</v>
      </c>
      <c r="C52" s="1187"/>
      <c r="D52" s="66"/>
      <c r="E52" s="1188" t="s">
        <v>20</v>
      </c>
      <c r="F52" s="1188"/>
      <c r="G52" s="1188"/>
      <c r="H52" s="1188"/>
      <c r="I52" s="1188"/>
      <c r="J52" s="1189"/>
      <c r="K52" s="63">
        <v>4718</v>
      </c>
      <c r="L52" s="64">
        <v>4655</v>
      </c>
      <c r="M52" s="64">
        <v>4570</v>
      </c>
      <c r="N52" s="64">
        <v>4430</v>
      </c>
      <c r="O52" s="65">
        <v>4129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1696</v>
      </c>
      <c r="L53" s="69">
        <v>1636</v>
      </c>
      <c r="M53" s="69">
        <v>1447</v>
      </c>
      <c r="N53" s="69">
        <v>1340</v>
      </c>
      <c r="O53" s="70">
        <v>1222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14" t="s">
        <v>24</v>
      </c>
      <c r="C41" s="1215"/>
      <c r="D41" s="81"/>
      <c r="E41" s="1216" t="s">
        <v>25</v>
      </c>
      <c r="F41" s="1216"/>
      <c r="G41" s="1216"/>
      <c r="H41" s="1217"/>
      <c r="I41" s="82">
        <v>46611</v>
      </c>
      <c r="J41" s="83">
        <v>45634</v>
      </c>
      <c r="K41" s="83">
        <v>46746</v>
      </c>
      <c r="L41" s="83">
        <v>45600</v>
      </c>
      <c r="M41" s="84">
        <v>44629</v>
      </c>
    </row>
    <row r="42" spans="2:13" ht="27.75" customHeight="1">
      <c r="B42" s="1204"/>
      <c r="C42" s="1205"/>
      <c r="D42" s="85"/>
      <c r="E42" s="1208" t="s">
        <v>26</v>
      </c>
      <c r="F42" s="1208"/>
      <c r="G42" s="1208"/>
      <c r="H42" s="1209"/>
      <c r="I42" s="86" t="s">
        <v>486</v>
      </c>
      <c r="J42" s="87" t="s">
        <v>486</v>
      </c>
      <c r="K42" s="87" t="s">
        <v>486</v>
      </c>
      <c r="L42" s="87">
        <v>326</v>
      </c>
      <c r="M42" s="88">
        <v>170</v>
      </c>
    </row>
    <row r="43" spans="2:13" ht="27.75" customHeight="1">
      <c r="B43" s="1204"/>
      <c r="C43" s="1205"/>
      <c r="D43" s="85"/>
      <c r="E43" s="1208" t="s">
        <v>27</v>
      </c>
      <c r="F43" s="1208"/>
      <c r="G43" s="1208"/>
      <c r="H43" s="1209"/>
      <c r="I43" s="86">
        <v>3394</v>
      </c>
      <c r="J43" s="87">
        <v>3184</v>
      </c>
      <c r="K43" s="87">
        <v>2911</v>
      </c>
      <c r="L43" s="87">
        <v>2732</v>
      </c>
      <c r="M43" s="88">
        <v>2651</v>
      </c>
    </row>
    <row r="44" spans="2:13" ht="27.75" customHeight="1">
      <c r="B44" s="1204"/>
      <c r="C44" s="1205"/>
      <c r="D44" s="85"/>
      <c r="E44" s="1208" t="s">
        <v>28</v>
      </c>
      <c r="F44" s="1208"/>
      <c r="G44" s="1208"/>
      <c r="H44" s="1209"/>
      <c r="I44" s="86">
        <v>534</v>
      </c>
      <c r="J44" s="87">
        <v>592</v>
      </c>
      <c r="K44" s="87">
        <v>1167</v>
      </c>
      <c r="L44" s="87">
        <v>1306</v>
      </c>
      <c r="M44" s="88">
        <v>1220</v>
      </c>
    </row>
    <row r="45" spans="2:13" ht="27.75" customHeight="1">
      <c r="B45" s="1204"/>
      <c r="C45" s="1205"/>
      <c r="D45" s="85"/>
      <c r="E45" s="1208" t="s">
        <v>29</v>
      </c>
      <c r="F45" s="1208"/>
      <c r="G45" s="1208"/>
      <c r="H45" s="1209"/>
      <c r="I45" s="86">
        <v>2290</v>
      </c>
      <c r="J45" s="87">
        <v>2304</v>
      </c>
      <c r="K45" s="87">
        <v>1360</v>
      </c>
      <c r="L45" s="87">
        <v>1489</v>
      </c>
      <c r="M45" s="88">
        <v>1838</v>
      </c>
    </row>
    <row r="46" spans="2:13" ht="27.75" customHeight="1">
      <c r="B46" s="1204"/>
      <c r="C46" s="1205"/>
      <c r="D46" s="89"/>
      <c r="E46" s="1208" t="s">
        <v>30</v>
      </c>
      <c r="F46" s="1208"/>
      <c r="G46" s="1208"/>
      <c r="H46" s="1209"/>
      <c r="I46" s="86">
        <v>156</v>
      </c>
      <c r="J46" s="87">
        <v>152</v>
      </c>
      <c r="K46" s="87">
        <v>145</v>
      </c>
      <c r="L46" s="87">
        <v>138</v>
      </c>
      <c r="M46" s="88">
        <v>130</v>
      </c>
    </row>
    <row r="47" spans="2:13" ht="27.75" customHeight="1">
      <c r="B47" s="1204"/>
      <c r="C47" s="1205"/>
      <c r="D47" s="90"/>
      <c r="E47" s="1218" t="s">
        <v>31</v>
      </c>
      <c r="F47" s="1219"/>
      <c r="G47" s="1219"/>
      <c r="H47" s="1220"/>
      <c r="I47" s="86" t="s">
        <v>486</v>
      </c>
      <c r="J47" s="87" t="s">
        <v>486</v>
      </c>
      <c r="K47" s="87" t="s">
        <v>486</v>
      </c>
      <c r="L47" s="87" t="s">
        <v>486</v>
      </c>
      <c r="M47" s="88" t="s">
        <v>486</v>
      </c>
    </row>
    <row r="48" spans="2:13" ht="27.75" customHeight="1">
      <c r="B48" s="1204"/>
      <c r="C48" s="1205"/>
      <c r="D48" s="85"/>
      <c r="E48" s="1208" t="s">
        <v>32</v>
      </c>
      <c r="F48" s="1208"/>
      <c r="G48" s="1208"/>
      <c r="H48" s="1209"/>
      <c r="I48" s="86" t="s">
        <v>486</v>
      </c>
      <c r="J48" s="87" t="s">
        <v>486</v>
      </c>
      <c r="K48" s="87" t="s">
        <v>486</v>
      </c>
      <c r="L48" s="87" t="s">
        <v>486</v>
      </c>
      <c r="M48" s="88" t="s">
        <v>486</v>
      </c>
    </row>
    <row r="49" spans="2:13" ht="27.75" customHeight="1">
      <c r="B49" s="1206"/>
      <c r="C49" s="1207"/>
      <c r="D49" s="85"/>
      <c r="E49" s="1208" t="s">
        <v>33</v>
      </c>
      <c r="F49" s="1208"/>
      <c r="G49" s="1208"/>
      <c r="H49" s="1209"/>
      <c r="I49" s="86" t="s">
        <v>486</v>
      </c>
      <c r="J49" s="87" t="s">
        <v>486</v>
      </c>
      <c r="K49" s="87" t="s">
        <v>486</v>
      </c>
      <c r="L49" s="87" t="s">
        <v>486</v>
      </c>
      <c r="M49" s="88" t="s">
        <v>486</v>
      </c>
    </row>
    <row r="50" spans="2:13" ht="27.75" customHeight="1">
      <c r="B50" s="1202" t="s">
        <v>34</v>
      </c>
      <c r="C50" s="1203"/>
      <c r="D50" s="91"/>
      <c r="E50" s="1208" t="s">
        <v>35</v>
      </c>
      <c r="F50" s="1208"/>
      <c r="G50" s="1208"/>
      <c r="H50" s="1209"/>
      <c r="I50" s="86">
        <v>8157</v>
      </c>
      <c r="J50" s="87">
        <v>8823</v>
      </c>
      <c r="K50" s="87">
        <v>9914</v>
      </c>
      <c r="L50" s="87">
        <v>10773</v>
      </c>
      <c r="M50" s="88">
        <v>10935</v>
      </c>
    </row>
    <row r="51" spans="2:13" ht="27.75" customHeight="1">
      <c r="B51" s="1204"/>
      <c r="C51" s="1205"/>
      <c r="D51" s="85"/>
      <c r="E51" s="1208" t="s">
        <v>36</v>
      </c>
      <c r="F51" s="1208"/>
      <c r="G51" s="1208"/>
      <c r="H51" s="1209"/>
      <c r="I51" s="86">
        <v>1053</v>
      </c>
      <c r="J51" s="87">
        <v>973</v>
      </c>
      <c r="K51" s="87">
        <v>877</v>
      </c>
      <c r="L51" s="87">
        <v>787</v>
      </c>
      <c r="M51" s="88">
        <v>1169</v>
      </c>
    </row>
    <row r="52" spans="2:13" ht="27.75" customHeight="1">
      <c r="B52" s="1206"/>
      <c r="C52" s="1207"/>
      <c r="D52" s="85"/>
      <c r="E52" s="1208" t="s">
        <v>37</v>
      </c>
      <c r="F52" s="1208"/>
      <c r="G52" s="1208"/>
      <c r="H52" s="1209"/>
      <c r="I52" s="86">
        <v>36897</v>
      </c>
      <c r="J52" s="87">
        <v>37798</v>
      </c>
      <c r="K52" s="87">
        <v>38207</v>
      </c>
      <c r="L52" s="87">
        <v>37965</v>
      </c>
      <c r="M52" s="88">
        <v>36605</v>
      </c>
    </row>
    <row r="53" spans="2:13" ht="27.75" customHeight="1" thickBot="1">
      <c r="B53" s="1210" t="s">
        <v>21</v>
      </c>
      <c r="C53" s="1211"/>
      <c r="D53" s="92"/>
      <c r="E53" s="1212" t="s">
        <v>38</v>
      </c>
      <c r="F53" s="1212"/>
      <c r="G53" s="1212"/>
      <c r="H53" s="1213"/>
      <c r="I53" s="93">
        <v>6879</v>
      </c>
      <c r="J53" s="94">
        <v>4272</v>
      </c>
      <c r="K53" s="94">
        <v>3331</v>
      </c>
      <c r="L53" s="94">
        <v>2067</v>
      </c>
      <c r="M53" s="95">
        <v>1929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570</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570</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569</v>
      </c>
      <c r="C41" s="248"/>
      <c r="D41" s="248"/>
      <c r="E41" s="248"/>
      <c r="F41" s="248"/>
      <c r="G41" s="248"/>
      <c r="H41" s="248"/>
      <c r="I41" s="248"/>
      <c r="J41" s="248"/>
      <c r="K41" s="248"/>
      <c r="L41" s="248"/>
      <c r="M41" s="248"/>
      <c r="N41" s="248"/>
      <c r="O41" s="248"/>
      <c r="P41" s="249"/>
    </row>
    <row r="42" spans="2:17" ht="13.5">
      <c r="B42" s="250"/>
      <c r="C42" s="246"/>
      <c r="D42" s="246"/>
      <c r="E42" s="246"/>
      <c r="F42" s="246"/>
      <c r="G42" s="355" t="s">
        <v>565</v>
      </c>
      <c r="I42" s="354"/>
      <c r="J42" s="354"/>
      <c r="K42" s="354"/>
      <c r="L42" s="246"/>
      <c r="M42" s="246"/>
      <c r="N42" s="246"/>
      <c r="O42" s="246"/>
    </row>
    <row r="43" spans="2:17" ht="13.5">
      <c r="B43" s="250"/>
      <c r="C43" s="246"/>
      <c r="D43" s="246"/>
      <c r="E43" s="246"/>
      <c r="F43" s="246"/>
      <c r="G43" s="1249"/>
      <c r="H43" s="1250"/>
      <c r="I43" s="1250"/>
      <c r="J43" s="1250"/>
      <c r="K43" s="1250"/>
      <c r="L43" s="1250"/>
      <c r="M43" s="1250"/>
      <c r="N43" s="1250"/>
      <c r="O43" s="1251"/>
    </row>
    <row r="44" spans="2:17" ht="13.5">
      <c r="B44" s="250"/>
      <c r="C44" s="246"/>
      <c r="D44" s="246"/>
      <c r="E44" s="246"/>
      <c r="F44" s="246"/>
      <c r="G44" s="1252"/>
      <c r="H44" s="1253"/>
      <c r="I44" s="1253"/>
      <c r="J44" s="1253"/>
      <c r="K44" s="1253"/>
      <c r="L44" s="1253"/>
      <c r="M44" s="1253"/>
      <c r="N44" s="1253"/>
      <c r="O44" s="1254"/>
    </row>
    <row r="45" spans="2:17" ht="13.5">
      <c r="B45" s="250"/>
      <c r="C45" s="246"/>
      <c r="D45" s="246"/>
      <c r="E45" s="246"/>
      <c r="F45" s="246"/>
      <c r="G45" s="1252"/>
      <c r="H45" s="1253"/>
      <c r="I45" s="1253"/>
      <c r="J45" s="1253"/>
      <c r="K45" s="1253"/>
      <c r="L45" s="1253"/>
      <c r="M45" s="1253"/>
      <c r="N45" s="1253"/>
      <c r="O45" s="1254"/>
    </row>
    <row r="46" spans="2:17" ht="13.5">
      <c r="B46" s="250"/>
      <c r="C46" s="246"/>
      <c r="D46" s="246"/>
      <c r="E46" s="246"/>
      <c r="F46" s="246"/>
      <c r="G46" s="1252"/>
      <c r="H46" s="1253"/>
      <c r="I46" s="1253"/>
      <c r="J46" s="1253"/>
      <c r="K46" s="1253"/>
      <c r="L46" s="1253"/>
      <c r="M46" s="1253"/>
      <c r="N46" s="1253"/>
      <c r="O46" s="1254"/>
    </row>
    <row r="47" spans="2:17" ht="13.5">
      <c r="B47" s="250"/>
      <c r="C47" s="246"/>
      <c r="D47" s="246"/>
      <c r="E47" s="246"/>
      <c r="F47" s="246"/>
      <c r="G47" s="1255"/>
      <c r="H47" s="1256"/>
      <c r="I47" s="1256"/>
      <c r="J47" s="1256"/>
      <c r="K47" s="1256"/>
      <c r="L47" s="1256"/>
      <c r="M47" s="1256"/>
      <c r="N47" s="1256"/>
      <c r="O47" s="1257"/>
    </row>
    <row r="48" spans="2:17" ht="13.5">
      <c r="B48" s="250"/>
      <c r="C48" s="246"/>
      <c r="D48" s="246"/>
      <c r="E48" s="246"/>
      <c r="F48" s="246"/>
      <c r="G48" s="246"/>
      <c r="H48" s="365"/>
      <c r="I48" s="365"/>
      <c r="J48" s="365"/>
    </row>
    <row r="49" spans="1:17" ht="13.5">
      <c r="B49" s="250"/>
      <c r="C49" s="246"/>
      <c r="D49" s="246"/>
      <c r="E49" s="246"/>
      <c r="F49" s="246"/>
      <c r="G49" s="245" t="s">
        <v>568</v>
      </c>
    </row>
    <row r="50" spans="1:17" ht="13.5">
      <c r="B50" s="250"/>
      <c r="C50" s="246"/>
      <c r="D50" s="246"/>
      <c r="E50" s="246"/>
      <c r="F50" s="246"/>
      <c r="G50" s="1234"/>
      <c r="H50" s="1235"/>
      <c r="I50" s="1235"/>
      <c r="J50" s="1236"/>
      <c r="K50" s="347" t="s">
        <v>525</v>
      </c>
      <c r="L50" s="347" t="s">
        <v>526</v>
      </c>
      <c r="M50" s="347" t="s">
        <v>527</v>
      </c>
      <c r="N50" s="347" t="s">
        <v>528</v>
      </c>
      <c r="O50" s="347" t="s">
        <v>529</v>
      </c>
    </row>
    <row r="51" spans="1:17" ht="13.5">
      <c r="B51" s="250"/>
      <c r="C51" s="246"/>
      <c r="D51" s="246"/>
      <c r="E51" s="246"/>
      <c r="F51" s="246"/>
      <c r="G51" s="1237" t="s">
        <v>563</v>
      </c>
      <c r="H51" s="1238"/>
      <c r="I51" s="1243" t="s">
        <v>561</v>
      </c>
      <c r="J51" s="1243"/>
      <c r="K51" s="1247"/>
      <c r="L51" s="1247"/>
      <c r="M51" s="1247"/>
      <c r="N51" s="1247"/>
      <c r="O51" s="1247"/>
    </row>
    <row r="52" spans="1:17" ht="13.5">
      <c r="B52" s="250"/>
      <c r="C52" s="246"/>
      <c r="D52" s="246"/>
      <c r="E52" s="246"/>
      <c r="F52" s="246"/>
      <c r="G52" s="1239"/>
      <c r="H52" s="1240"/>
      <c r="I52" s="1244"/>
      <c r="J52" s="1244"/>
      <c r="K52" s="1221"/>
      <c r="L52" s="1221"/>
      <c r="M52" s="1221"/>
      <c r="N52" s="1221"/>
      <c r="O52" s="1221"/>
    </row>
    <row r="53" spans="1:17" ht="13.5">
      <c r="A53" s="357"/>
      <c r="B53" s="250"/>
      <c r="C53" s="246"/>
      <c r="D53" s="246"/>
      <c r="E53" s="246"/>
      <c r="F53" s="246"/>
      <c r="G53" s="1239"/>
      <c r="H53" s="1240"/>
      <c r="I53" s="1231" t="s">
        <v>567</v>
      </c>
      <c r="J53" s="1231"/>
      <c r="K53" s="1248"/>
      <c r="L53" s="1248"/>
      <c r="M53" s="1248"/>
      <c r="N53" s="1248"/>
      <c r="O53" s="1248"/>
    </row>
    <row r="54" spans="1:17" ht="13.5">
      <c r="A54" s="357"/>
      <c r="B54" s="250"/>
      <c r="C54" s="246"/>
      <c r="D54" s="246"/>
      <c r="E54" s="246"/>
      <c r="F54" s="246"/>
      <c r="G54" s="1241"/>
      <c r="H54" s="1242"/>
      <c r="I54" s="1231"/>
      <c r="J54" s="1231"/>
      <c r="K54" s="1246"/>
      <c r="L54" s="1246"/>
      <c r="M54" s="1246"/>
      <c r="N54" s="1246"/>
      <c r="O54" s="1246"/>
    </row>
    <row r="55" spans="1:17" ht="13.5">
      <c r="A55" s="357"/>
      <c r="B55" s="250"/>
      <c r="C55" s="246"/>
      <c r="D55" s="246"/>
      <c r="E55" s="246"/>
      <c r="F55" s="246"/>
      <c r="G55" s="1225" t="s">
        <v>562</v>
      </c>
      <c r="H55" s="1226"/>
      <c r="I55" s="1231" t="s">
        <v>561</v>
      </c>
      <c r="J55" s="1231"/>
      <c r="K55" s="1247"/>
      <c r="L55" s="1247"/>
      <c r="M55" s="1247"/>
      <c r="N55" s="1247"/>
      <c r="O55" s="1247"/>
    </row>
    <row r="56" spans="1:17" ht="13.5">
      <c r="A56" s="357"/>
      <c r="B56" s="250"/>
      <c r="C56" s="246"/>
      <c r="D56" s="246"/>
      <c r="E56" s="246"/>
      <c r="F56" s="246"/>
      <c r="G56" s="1227"/>
      <c r="H56" s="1228"/>
      <c r="I56" s="1231"/>
      <c r="J56" s="1231"/>
      <c r="K56" s="1221"/>
      <c r="L56" s="1221"/>
      <c r="M56" s="1221"/>
      <c r="N56" s="1221"/>
      <c r="O56" s="1221"/>
    </row>
    <row r="57" spans="1:17" s="357" customFormat="1" ht="13.5">
      <c r="B57" s="358"/>
      <c r="C57" s="354"/>
      <c r="D57" s="354"/>
      <c r="E57" s="354"/>
      <c r="F57" s="354"/>
      <c r="G57" s="1227"/>
      <c r="H57" s="1228"/>
      <c r="I57" s="1223" t="s">
        <v>567</v>
      </c>
      <c r="J57" s="1223"/>
      <c r="K57" s="1248"/>
      <c r="L57" s="1248"/>
      <c r="M57" s="1248"/>
      <c r="N57" s="1248"/>
      <c r="O57" s="1248"/>
      <c r="P57" s="363"/>
      <c r="Q57" s="358"/>
    </row>
    <row r="58" spans="1:17" s="357" customFormat="1" ht="13.5">
      <c r="A58" s="245"/>
      <c r="B58" s="358"/>
      <c r="C58" s="354"/>
      <c r="D58" s="354"/>
      <c r="E58" s="354"/>
      <c r="F58" s="354"/>
      <c r="G58" s="1229"/>
      <c r="H58" s="1230"/>
      <c r="I58" s="1223"/>
      <c r="J58" s="1223"/>
      <c r="K58" s="1246"/>
      <c r="L58" s="1246"/>
      <c r="M58" s="1246"/>
      <c r="N58" s="1246"/>
      <c r="O58" s="1246"/>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566</v>
      </c>
      <c r="C63" s="246"/>
      <c r="D63" s="246"/>
      <c r="E63" s="246"/>
      <c r="F63" s="246"/>
      <c r="G63" s="246"/>
      <c r="H63" s="246"/>
      <c r="I63" s="246"/>
      <c r="J63" s="246"/>
      <c r="K63" s="246"/>
      <c r="L63" s="246"/>
      <c r="M63" s="246"/>
      <c r="N63" s="246"/>
      <c r="O63" s="246"/>
    </row>
    <row r="64" spans="1:17" ht="13.5">
      <c r="B64" s="250"/>
      <c r="C64" s="246"/>
      <c r="D64" s="246"/>
      <c r="E64" s="246"/>
      <c r="F64" s="246"/>
      <c r="G64" s="355" t="s">
        <v>565</v>
      </c>
      <c r="I64" s="354"/>
      <c r="J64" s="354"/>
      <c r="K64" s="354"/>
      <c r="L64" s="246"/>
      <c r="M64" s="246"/>
      <c r="N64" s="246"/>
      <c r="O64" s="246"/>
    </row>
    <row r="65" spans="2:30" ht="13.5">
      <c r="B65" s="250"/>
      <c r="C65" s="246"/>
      <c r="D65" s="246"/>
      <c r="E65" s="246"/>
      <c r="F65" s="246"/>
      <c r="G65" s="1233" t="s">
        <v>571</v>
      </c>
      <c r="H65" s="1250"/>
      <c r="I65" s="1250"/>
      <c r="J65" s="1250"/>
      <c r="K65" s="1250"/>
      <c r="L65" s="1250"/>
      <c r="M65" s="1250"/>
      <c r="N65" s="1250"/>
      <c r="O65" s="1251"/>
    </row>
    <row r="66" spans="2:30" ht="13.5">
      <c r="B66" s="250"/>
      <c r="C66" s="246"/>
      <c r="D66" s="246"/>
      <c r="E66" s="246"/>
      <c r="F66" s="246"/>
      <c r="G66" s="1252"/>
      <c r="H66" s="1253"/>
      <c r="I66" s="1253"/>
      <c r="J66" s="1253"/>
      <c r="K66" s="1253"/>
      <c r="L66" s="1253"/>
      <c r="M66" s="1253"/>
      <c r="N66" s="1253"/>
      <c r="O66" s="1254"/>
    </row>
    <row r="67" spans="2:30" ht="13.5">
      <c r="B67" s="250"/>
      <c r="C67" s="246"/>
      <c r="D67" s="246"/>
      <c r="E67" s="246"/>
      <c r="F67" s="246"/>
      <c r="G67" s="1252"/>
      <c r="H67" s="1253"/>
      <c r="I67" s="1253"/>
      <c r="J67" s="1253"/>
      <c r="K67" s="1253"/>
      <c r="L67" s="1253"/>
      <c r="M67" s="1253"/>
      <c r="N67" s="1253"/>
      <c r="O67" s="1254"/>
    </row>
    <row r="68" spans="2:30" ht="13.5">
      <c r="B68" s="250"/>
      <c r="C68" s="246"/>
      <c r="D68" s="246"/>
      <c r="E68" s="246"/>
      <c r="F68" s="246"/>
      <c r="G68" s="1252"/>
      <c r="H68" s="1253"/>
      <c r="I68" s="1253"/>
      <c r="J68" s="1253"/>
      <c r="K68" s="1253"/>
      <c r="L68" s="1253"/>
      <c r="M68" s="1253"/>
      <c r="N68" s="1253"/>
      <c r="O68" s="1254"/>
    </row>
    <row r="69" spans="2:30" ht="13.5">
      <c r="B69" s="250"/>
      <c r="C69" s="246"/>
      <c r="D69" s="246"/>
      <c r="E69" s="246"/>
      <c r="F69" s="246"/>
      <c r="G69" s="1255"/>
      <c r="H69" s="1256"/>
      <c r="I69" s="1256"/>
      <c r="J69" s="1256"/>
      <c r="K69" s="1256"/>
      <c r="L69" s="1256"/>
      <c r="M69" s="1256"/>
      <c r="N69" s="1256"/>
      <c r="O69" s="1257"/>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564</v>
      </c>
      <c r="I71" s="351"/>
      <c r="J71" s="350"/>
      <c r="K71" s="350"/>
      <c r="L71" s="349"/>
      <c r="M71" s="350"/>
      <c r="N71" s="349"/>
      <c r="O71" s="348"/>
    </row>
    <row r="72" spans="2:30" ht="13.5">
      <c r="B72" s="250"/>
      <c r="C72" s="246"/>
      <c r="D72" s="246"/>
      <c r="E72" s="246"/>
      <c r="F72" s="246"/>
      <c r="G72" s="1234"/>
      <c r="H72" s="1235"/>
      <c r="I72" s="1235"/>
      <c r="J72" s="1236"/>
      <c r="K72" s="347" t="s">
        <v>525</v>
      </c>
      <c r="L72" s="347" t="s">
        <v>526</v>
      </c>
      <c r="M72" s="347" t="s">
        <v>527</v>
      </c>
      <c r="N72" s="347" t="s">
        <v>528</v>
      </c>
      <c r="O72" s="347" t="s">
        <v>529</v>
      </c>
    </row>
    <row r="73" spans="2:30" ht="13.5">
      <c r="B73" s="250"/>
      <c r="C73" s="246"/>
      <c r="D73" s="246"/>
      <c r="E73" s="246"/>
      <c r="F73" s="246"/>
      <c r="G73" s="1237" t="s">
        <v>563</v>
      </c>
      <c r="H73" s="1238"/>
      <c r="I73" s="1243" t="s">
        <v>561</v>
      </c>
      <c r="J73" s="1243"/>
      <c r="K73" s="1232">
        <v>44.2</v>
      </c>
      <c r="L73" s="1232">
        <v>27.6</v>
      </c>
      <c r="M73" s="1221">
        <v>22.4</v>
      </c>
      <c r="N73" s="1221">
        <v>14.1</v>
      </c>
      <c r="O73" s="1221">
        <v>13.6</v>
      </c>
      <c r="S73" s="245">
        <v>9.9</v>
      </c>
    </row>
    <row r="74" spans="2:30" ht="13.5">
      <c r="B74" s="250"/>
      <c r="C74" s="246"/>
      <c r="D74" s="246"/>
      <c r="E74" s="246"/>
      <c r="F74" s="246"/>
      <c r="G74" s="1239"/>
      <c r="H74" s="1240"/>
      <c r="I74" s="1244"/>
      <c r="J74" s="1244"/>
      <c r="K74" s="1232"/>
      <c r="L74" s="1232"/>
      <c r="M74" s="1221"/>
      <c r="N74" s="1221"/>
      <c r="O74" s="1221"/>
    </row>
    <row r="75" spans="2:30" ht="13.5">
      <c r="B75" s="250"/>
      <c r="C75" s="246"/>
      <c r="D75" s="246"/>
      <c r="E75" s="246"/>
      <c r="F75" s="246"/>
      <c r="G75" s="1239"/>
      <c r="H75" s="1240"/>
      <c r="I75" s="1231" t="s">
        <v>560</v>
      </c>
      <c r="J75" s="1231"/>
      <c r="K75" s="1245">
        <v>11.4</v>
      </c>
      <c r="L75" s="1245">
        <v>11</v>
      </c>
      <c r="M75" s="1245">
        <v>10.4</v>
      </c>
      <c r="N75" s="1245">
        <v>9.8000000000000007</v>
      </c>
      <c r="O75" s="1245">
        <v>9.1</v>
      </c>
      <c r="U75" s="245">
        <v>81.2</v>
      </c>
      <c r="W75" s="245">
        <v>87.2</v>
      </c>
      <c r="Y75" s="245">
        <v>99.8</v>
      </c>
      <c r="AA75" s="245">
        <v>109.5</v>
      </c>
      <c r="AC75" s="245">
        <v>115.2</v>
      </c>
    </row>
    <row r="76" spans="2:30" ht="13.5">
      <c r="B76" s="250"/>
      <c r="C76" s="246"/>
      <c r="D76" s="246"/>
      <c r="E76" s="246"/>
      <c r="F76" s="246"/>
      <c r="G76" s="1241"/>
      <c r="H76" s="1242"/>
      <c r="I76" s="1231"/>
      <c r="J76" s="1231"/>
      <c r="K76" s="1246"/>
      <c r="L76" s="1246"/>
      <c r="M76" s="1246"/>
      <c r="N76" s="1246"/>
      <c r="O76" s="1246"/>
    </row>
    <row r="77" spans="2:30" ht="13.5">
      <c r="B77" s="250"/>
      <c r="C77" s="246"/>
      <c r="D77" s="246"/>
      <c r="E77" s="246"/>
      <c r="F77" s="246"/>
      <c r="G77" s="1225" t="s">
        <v>562</v>
      </c>
      <c r="H77" s="1226"/>
      <c r="I77" s="1231" t="s">
        <v>561</v>
      </c>
      <c r="J77" s="1231"/>
      <c r="K77" s="1232">
        <v>76.2</v>
      </c>
      <c r="L77" s="1232">
        <v>65.3</v>
      </c>
      <c r="M77" s="1221">
        <v>60.8</v>
      </c>
      <c r="N77" s="1221">
        <v>58.5</v>
      </c>
      <c r="O77" s="1221">
        <v>54.6</v>
      </c>
      <c r="R77" s="245">
        <v>12.3</v>
      </c>
      <c r="T77" s="245">
        <v>11.1</v>
      </c>
    </row>
    <row r="78" spans="2:30" ht="13.5">
      <c r="B78" s="250"/>
      <c r="C78" s="246"/>
      <c r="D78" s="246"/>
      <c r="E78" s="246"/>
      <c r="F78" s="246"/>
      <c r="G78" s="1227"/>
      <c r="H78" s="1228"/>
      <c r="I78" s="1231"/>
      <c r="J78" s="1231"/>
      <c r="K78" s="1232"/>
      <c r="L78" s="1232"/>
      <c r="M78" s="1221"/>
      <c r="N78" s="1221"/>
      <c r="O78" s="1221"/>
    </row>
    <row r="79" spans="2:30" ht="13.5">
      <c r="B79" s="250"/>
      <c r="C79" s="246"/>
      <c r="D79" s="246"/>
      <c r="E79" s="246"/>
      <c r="F79" s="246"/>
      <c r="G79" s="1227"/>
      <c r="H79" s="1228"/>
      <c r="I79" s="1222" t="s">
        <v>560</v>
      </c>
      <c r="J79" s="1223"/>
      <c r="K79" s="1224">
        <v>12.8</v>
      </c>
      <c r="L79" s="1224">
        <v>12</v>
      </c>
      <c r="M79" s="1224">
        <v>11.1</v>
      </c>
      <c r="N79" s="1224">
        <v>10.7</v>
      </c>
      <c r="O79" s="1224">
        <v>10</v>
      </c>
      <c r="V79" s="245">
        <v>53.5</v>
      </c>
      <c r="X79" s="245">
        <v>48.2</v>
      </c>
      <c r="Z79" s="245">
        <v>34.200000000000003</v>
      </c>
      <c r="AB79" s="245">
        <v>30.3</v>
      </c>
      <c r="AD79" s="245">
        <v>28.9</v>
      </c>
    </row>
    <row r="80" spans="2:30" ht="13.5">
      <c r="B80" s="250"/>
      <c r="C80" s="246"/>
      <c r="D80" s="246"/>
      <c r="E80" s="246"/>
      <c r="F80" s="246"/>
      <c r="G80" s="1229"/>
      <c r="H80" s="1230"/>
      <c r="I80" s="1223"/>
      <c r="J80" s="1223"/>
      <c r="K80" s="1224"/>
      <c r="L80" s="1224"/>
      <c r="M80" s="1224"/>
      <c r="N80" s="1224"/>
      <c r="O80" s="1224"/>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123713</v>
      </c>
      <c r="E3" s="118"/>
      <c r="F3" s="119">
        <v>75709</v>
      </c>
      <c r="G3" s="120"/>
      <c r="H3" s="121"/>
    </row>
    <row r="4" spans="1:8">
      <c r="A4" s="122"/>
      <c r="B4" s="123"/>
      <c r="C4" s="124"/>
      <c r="D4" s="125">
        <v>42502</v>
      </c>
      <c r="E4" s="126"/>
      <c r="F4" s="127">
        <v>35212</v>
      </c>
      <c r="G4" s="128"/>
      <c r="H4" s="129"/>
    </row>
    <row r="5" spans="1:8">
      <c r="A5" s="110" t="s">
        <v>519</v>
      </c>
      <c r="B5" s="115"/>
      <c r="C5" s="116"/>
      <c r="D5" s="117">
        <v>202906</v>
      </c>
      <c r="E5" s="118"/>
      <c r="F5" s="119">
        <v>90961</v>
      </c>
      <c r="G5" s="120"/>
      <c r="H5" s="121"/>
    </row>
    <row r="6" spans="1:8">
      <c r="A6" s="122"/>
      <c r="B6" s="123"/>
      <c r="C6" s="124"/>
      <c r="D6" s="125">
        <v>62906</v>
      </c>
      <c r="E6" s="126"/>
      <c r="F6" s="127">
        <v>37720</v>
      </c>
      <c r="G6" s="128"/>
      <c r="H6" s="129"/>
    </row>
    <row r="7" spans="1:8">
      <c r="A7" s="110" t="s">
        <v>520</v>
      </c>
      <c r="B7" s="115"/>
      <c r="C7" s="116"/>
      <c r="D7" s="117">
        <v>241812</v>
      </c>
      <c r="E7" s="118"/>
      <c r="F7" s="119">
        <v>106614</v>
      </c>
      <c r="G7" s="120"/>
      <c r="H7" s="121"/>
    </row>
    <row r="8" spans="1:8">
      <c r="A8" s="122"/>
      <c r="B8" s="123"/>
      <c r="C8" s="124"/>
      <c r="D8" s="125">
        <v>91345</v>
      </c>
      <c r="E8" s="126"/>
      <c r="F8" s="127">
        <v>45545</v>
      </c>
      <c r="G8" s="128"/>
      <c r="H8" s="129"/>
    </row>
    <row r="9" spans="1:8">
      <c r="A9" s="110" t="s">
        <v>521</v>
      </c>
      <c r="B9" s="115"/>
      <c r="C9" s="116"/>
      <c r="D9" s="117">
        <v>195417</v>
      </c>
      <c r="E9" s="118"/>
      <c r="F9" s="119">
        <v>85459</v>
      </c>
      <c r="G9" s="120"/>
      <c r="H9" s="121"/>
    </row>
    <row r="10" spans="1:8">
      <c r="A10" s="122"/>
      <c r="B10" s="123"/>
      <c r="C10" s="124"/>
      <c r="D10" s="125">
        <v>66443</v>
      </c>
      <c r="E10" s="126"/>
      <c r="F10" s="127">
        <v>44378</v>
      </c>
      <c r="G10" s="128"/>
      <c r="H10" s="129"/>
    </row>
    <row r="11" spans="1:8">
      <c r="A11" s="110" t="s">
        <v>522</v>
      </c>
      <c r="B11" s="115"/>
      <c r="C11" s="116"/>
      <c r="D11" s="117">
        <v>179730</v>
      </c>
      <c r="E11" s="118"/>
      <c r="F11" s="119">
        <v>83280</v>
      </c>
      <c r="G11" s="120"/>
      <c r="H11" s="121"/>
    </row>
    <row r="12" spans="1:8">
      <c r="A12" s="122"/>
      <c r="B12" s="123"/>
      <c r="C12" s="130"/>
      <c r="D12" s="125">
        <v>66838</v>
      </c>
      <c r="E12" s="126"/>
      <c r="F12" s="127">
        <v>43123</v>
      </c>
      <c r="G12" s="128"/>
      <c r="H12" s="129"/>
    </row>
    <row r="13" spans="1:8">
      <c r="A13" s="110"/>
      <c r="B13" s="115"/>
      <c r="C13" s="131"/>
      <c r="D13" s="132">
        <v>188716</v>
      </c>
      <c r="E13" s="133"/>
      <c r="F13" s="134">
        <v>88405</v>
      </c>
      <c r="G13" s="135"/>
      <c r="H13" s="121"/>
    </row>
    <row r="14" spans="1:8">
      <c r="A14" s="122"/>
      <c r="B14" s="123"/>
      <c r="C14" s="124"/>
      <c r="D14" s="125">
        <v>66007</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1.8</v>
      </c>
      <c r="C19" s="136">
        <f>ROUND(VALUE(SUBSTITUTE(実質収支比率等に係る経年分析!G$48,"▲","-")),2)</f>
        <v>2.0299999999999998</v>
      </c>
      <c r="D19" s="136">
        <f>ROUND(VALUE(SUBSTITUTE(実質収支比率等に係る経年分析!H$48,"▲","-")),2)</f>
        <v>2.12</v>
      </c>
      <c r="E19" s="136">
        <f>ROUND(VALUE(SUBSTITUTE(実質収支比率等に係る経年分析!I$48,"▲","-")),2)</f>
        <v>1.89</v>
      </c>
      <c r="F19" s="136">
        <f>ROUND(VALUE(SUBSTITUTE(実質収支比率等に係る経年分析!J$48,"▲","-")),2)</f>
        <v>1.46</v>
      </c>
    </row>
    <row r="20" spans="1:11">
      <c r="A20" s="136" t="s">
        <v>43</v>
      </c>
      <c r="B20" s="136">
        <f>ROUND(VALUE(SUBSTITUTE(実質収支比率等に係る経年分析!F$47,"▲","-")),2)</f>
        <v>6.53</v>
      </c>
      <c r="C20" s="136">
        <f>ROUND(VALUE(SUBSTITUTE(実質収支比率等に係る経年分析!G$47,"▲","-")),2)</f>
        <v>7.54</v>
      </c>
      <c r="D20" s="136">
        <f>ROUND(VALUE(SUBSTITUTE(実質収支比率等に係る経年分析!H$47,"▲","-")),2)</f>
        <v>13.58</v>
      </c>
      <c r="E20" s="136">
        <f>ROUND(VALUE(SUBSTITUTE(実質収支比率等に係る経年分析!I$47,"▲","-")),2)</f>
        <v>15.02</v>
      </c>
      <c r="F20" s="136">
        <f>ROUND(VALUE(SUBSTITUTE(実質収支比率等に係る経年分析!J$47,"▲","-")),2)</f>
        <v>16.54</v>
      </c>
    </row>
    <row r="21" spans="1:11">
      <c r="A21" s="136" t="s">
        <v>44</v>
      </c>
      <c r="B21" s="136">
        <f>IF(ISNUMBER(VALUE(SUBSTITUTE(実質収支比率等に係る経年分析!F$49,"▲","-"))),ROUND(VALUE(SUBSTITUTE(実質収支比率等に係る経年分析!F$49,"▲","-")),2),NA())</f>
        <v>1.19</v>
      </c>
      <c r="C21" s="136">
        <f>IF(ISNUMBER(VALUE(SUBSTITUTE(実質収支比率等に係る経年分析!G$49,"▲","-"))),ROUND(VALUE(SUBSTITUTE(実質収支比率等に係る経年分析!G$49,"▲","-")),2),NA())</f>
        <v>5.22</v>
      </c>
      <c r="D21" s="136">
        <f>IF(ISNUMBER(VALUE(SUBSTITUTE(実質収支比率等に係る経年分析!H$49,"▲","-"))),ROUND(VALUE(SUBSTITUTE(実質収支比率等に係る経年分析!H$49,"▲","-")),2),NA())</f>
        <v>7.3</v>
      </c>
      <c r="E21" s="136">
        <f>IF(ISNUMBER(VALUE(SUBSTITUTE(実質収支比率等に係る経年分析!I$49,"▲","-"))),ROUND(VALUE(SUBSTITUTE(実質収支比率等に係る経年分析!I$49,"▲","-")),2),NA())</f>
        <v>2.41</v>
      </c>
      <c r="F21" s="136">
        <f>IF(ISNUMBER(VALUE(SUBSTITUTE(実質収支比率等に係る経年分析!J$49,"▲","-"))),ROUND(VALUE(SUBSTITUTE(実質収支比率等に係る経年分析!J$49,"▲","-")),2),NA())</f>
        <v>1.06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診療所特別会計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介護保険地域支援事業特別会計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1.08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0.56999999999999995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0.46</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1.79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2.11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1.45</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2.67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2.65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2.95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3.05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3.38</v>
      </c>
    </row>
    <row r="36" spans="1:16">
      <c r="A36" s="137" t="str">
        <f>IF(連結実質赤字比率に係る赤字・黒字の構成分析!C$34="",NA(),連結実質赤字比率に係る赤字・黒字の構成分析!C$34)</f>
        <v>簡易水道事業特別会計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0.01</v>
      </c>
      <c r="D36" s="137" t="e">
        <f>IF(ROUND(VALUE(SUBSTITUTE(連結実質赤字比率に係る赤字・黒字の構成分析!G$34,"▲", "-")), 2) &lt; 0, ABS(ROUND(VALUE(SUBSTITUTE(連結実質赤字比率に係る赤字・黒字の構成分析!G$34,"▲", "-")), 2)), NA())</f>
        <v>#VALUE!</v>
      </c>
      <c r="E36" s="137" t="e">
        <f>IF(ROUND(VALUE(SUBSTITUTE(連結実質赤字比率に係る赤字・黒字の構成分析!G$34,"▲", "-")), 2) &gt;= 0, ABS(ROUND(VALUE(SUBSTITUTE(連結実質赤字比率に係る赤字・黒字の構成分析!G$34,"▲", "-")), 2)), NA())</f>
        <v>#VALUE!</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0.02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0.11</v>
      </c>
      <c r="J36" s="137">
        <f>IF(ROUND(VALUE(SUBSTITUTE(連結実質赤字比率に係る赤字・黒字の構成分析!J$34,"▲", "-")), 2) &lt; 0, ABS(ROUND(VALUE(SUBSTITUTE(連結実質赤字比率に係る赤字・黒字の構成分析!J$34,"▲", "-")), 2)), NA())</f>
        <v>0.13</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4718</v>
      </c>
      <c r="E42" s="138"/>
      <c r="F42" s="138"/>
      <c r="G42" s="138">
        <f>'実質公債費比率（分子）の構造'!L$52</f>
        <v>4655</v>
      </c>
      <c r="H42" s="138"/>
      <c r="I42" s="138"/>
      <c r="J42" s="138">
        <f>'実質公債費比率（分子）の構造'!M$52</f>
        <v>4570</v>
      </c>
      <c r="K42" s="138"/>
      <c r="L42" s="138"/>
      <c r="M42" s="138">
        <f>'実質公債費比率（分子）の構造'!N$52</f>
        <v>4430</v>
      </c>
      <c r="N42" s="138"/>
      <c r="O42" s="138"/>
      <c r="P42" s="138">
        <f>'実質公債費比率（分子）の構造'!O$52</f>
        <v>4129</v>
      </c>
    </row>
    <row r="43" spans="1:16">
      <c r="A43" s="138" t="s">
        <v>52</v>
      </c>
      <c r="B43" s="138">
        <f>'実質公債費比率（分子）の構造'!K$51</f>
        <v>3</v>
      </c>
      <c r="C43" s="138"/>
      <c r="D43" s="138"/>
      <c r="E43" s="138">
        <f>'実質公債費比率（分子）の構造'!L$51</f>
        <v>2</v>
      </c>
      <c r="F43" s="138"/>
      <c r="G43" s="138"/>
      <c r="H43" s="138">
        <f>'実質公債費比率（分子）の構造'!M$51</f>
        <v>5</v>
      </c>
      <c r="I43" s="138"/>
      <c r="J43" s="138"/>
      <c r="K43" s="138">
        <f>'実質公債費比率（分子）の構造'!N$51</f>
        <v>8</v>
      </c>
      <c r="L43" s="138"/>
      <c r="M43" s="138"/>
      <c r="N43" s="138">
        <f>'実質公債費比率（分子）の構造'!O$51</f>
        <v>4</v>
      </c>
      <c r="O43" s="138"/>
      <c r="P43" s="138"/>
    </row>
    <row r="44" spans="1:16">
      <c r="A44" s="138" t="s">
        <v>53</v>
      </c>
      <c r="B44" s="138">
        <f>'実質公債費比率（分子）の構造'!K$50</f>
        <v>1</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c r="A45" s="138" t="s">
        <v>54</v>
      </c>
      <c r="B45" s="138">
        <f>'実質公債費比率（分子）の構造'!K$49</f>
        <v>104</v>
      </c>
      <c r="C45" s="138"/>
      <c r="D45" s="138"/>
      <c r="E45" s="138">
        <f>'実質公債費比率（分子）の構造'!L$49</f>
        <v>100</v>
      </c>
      <c r="F45" s="138"/>
      <c r="G45" s="138"/>
      <c r="H45" s="138">
        <f>'実質公債費比率（分子）の構造'!M$49</f>
        <v>105</v>
      </c>
      <c r="I45" s="138"/>
      <c r="J45" s="138"/>
      <c r="K45" s="138">
        <f>'実質公債費比率（分子）の構造'!N$49</f>
        <v>120</v>
      </c>
      <c r="L45" s="138"/>
      <c r="M45" s="138"/>
      <c r="N45" s="138">
        <f>'実質公債費比率（分子）の構造'!O$49</f>
        <v>78</v>
      </c>
      <c r="O45" s="138"/>
      <c r="P45" s="138"/>
    </row>
    <row r="46" spans="1:16">
      <c r="A46" s="138" t="s">
        <v>55</v>
      </c>
      <c r="B46" s="138">
        <f>'実質公債費比率（分子）の構造'!K$48</f>
        <v>298</v>
      </c>
      <c r="C46" s="138"/>
      <c r="D46" s="138"/>
      <c r="E46" s="138">
        <f>'実質公債費比率（分子）の構造'!L$48</f>
        <v>285</v>
      </c>
      <c r="F46" s="138"/>
      <c r="G46" s="138"/>
      <c r="H46" s="138">
        <f>'実質公債費比率（分子）の構造'!M$48</f>
        <v>253</v>
      </c>
      <c r="I46" s="138"/>
      <c r="J46" s="138"/>
      <c r="K46" s="138">
        <f>'実質公債費比率（分子）の構造'!N$48</f>
        <v>316</v>
      </c>
      <c r="L46" s="138"/>
      <c r="M46" s="138"/>
      <c r="N46" s="138">
        <f>'実質公債費比率（分子）の構造'!O$48</f>
        <v>280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6008</v>
      </c>
      <c r="C49" s="138"/>
      <c r="D49" s="138"/>
      <c r="E49" s="138">
        <f>'実質公債費比率（分子）の構造'!L$45</f>
        <v>5904</v>
      </c>
      <c r="F49" s="138"/>
      <c r="G49" s="138"/>
      <c r="H49" s="138">
        <f>'実質公債費比率（分子）の構造'!M$45</f>
        <v>5654</v>
      </c>
      <c r="I49" s="138"/>
      <c r="J49" s="138"/>
      <c r="K49" s="138">
        <f>'実質公債費比率（分子）の構造'!N$45</f>
        <v>5326</v>
      </c>
      <c r="L49" s="138"/>
      <c r="M49" s="138"/>
      <c r="N49" s="138">
        <f>'実質公債費比率（分子）の構造'!O$45</f>
        <v>4989</v>
      </c>
      <c r="O49" s="138"/>
      <c r="P49" s="138"/>
    </row>
    <row r="50" spans="1:16">
      <c r="A50" s="138" t="s">
        <v>59</v>
      </c>
      <c r="B50" s="138" t="e">
        <f>NA()</f>
        <v>#N/A</v>
      </c>
      <c r="C50" s="138">
        <f>IF(ISNUMBER('実質公債費比率（分子）の構造'!K$53),'実質公債費比率（分子）の構造'!K$53,NA())</f>
        <v>1696</v>
      </c>
      <c r="D50" s="138" t="e">
        <f>NA()</f>
        <v>#N/A</v>
      </c>
      <c r="E50" s="138" t="e">
        <f>NA()</f>
        <v>#N/A</v>
      </c>
      <c r="F50" s="138">
        <f>IF(ISNUMBER('実質公債費比率（分子）の構造'!L$53),'実質公債費比率（分子）の構造'!L$53,NA())</f>
        <v>1636</v>
      </c>
      <c r="G50" s="138" t="e">
        <f>NA()</f>
        <v>#N/A</v>
      </c>
      <c r="H50" s="138" t="e">
        <f>NA()</f>
        <v>#N/A</v>
      </c>
      <c r="I50" s="138">
        <f>IF(ISNUMBER('実質公債費比率（分子）の構造'!M$53),'実質公債費比率（分子）の構造'!M$53,NA())</f>
        <v>1447</v>
      </c>
      <c r="J50" s="138" t="e">
        <f>NA()</f>
        <v>#N/A</v>
      </c>
      <c r="K50" s="138" t="e">
        <f>NA()</f>
        <v>#N/A</v>
      </c>
      <c r="L50" s="138">
        <f>IF(ISNUMBER('実質公債費比率（分子）の構造'!N$53),'実質公債費比率（分子）の構造'!N$53,NA())</f>
        <v>1340</v>
      </c>
      <c r="M50" s="138" t="e">
        <f>NA()</f>
        <v>#N/A</v>
      </c>
      <c r="N50" s="138" t="e">
        <f>NA()</f>
        <v>#N/A</v>
      </c>
      <c r="O50" s="138">
        <f>IF(ISNUMBER('実質公債費比率（分子）の構造'!O$53),'実質公債費比率（分子）の構造'!O$53,NA())</f>
        <v>1222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36897</v>
      </c>
      <c r="E56" s="137"/>
      <c r="F56" s="137"/>
      <c r="G56" s="137">
        <f>'将来負担比率（分子）の構造'!J$52</f>
        <v>37798</v>
      </c>
      <c r="H56" s="137"/>
      <c r="I56" s="137"/>
      <c r="J56" s="137">
        <f>'将来負担比率（分子）の構造'!K$52</f>
        <v>38207</v>
      </c>
      <c r="K56" s="137"/>
      <c r="L56" s="137"/>
      <c r="M56" s="137">
        <f>'将来負担比率（分子）の構造'!L$52</f>
        <v>37965</v>
      </c>
      <c r="N56" s="137"/>
      <c r="O56" s="137"/>
      <c r="P56" s="137">
        <f>'将来負担比率（分子）の構造'!M$52</f>
        <v>36605</v>
      </c>
    </row>
    <row r="57" spans="1:16">
      <c r="A57" s="137" t="s">
        <v>36</v>
      </c>
      <c r="B57" s="137"/>
      <c r="C57" s="137"/>
      <c r="D57" s="137">
        <f>'将来負担比率（分子）の構造'!I$51</f>
        <v>1053</v>
      </c>
      <c r="E57" s="137"/>
      <c r="F57" s="137"/>
      <c r="G57" s="137">
        <f>'将来負担比率（分子）の構造'!J$51</f>
        <v>973</v>
      </c>
      <c r="H57" s="137"/>
      <c r="I57" s="137"/>
      <c r="J57" s="137">
        <f>'将来負担比率（分子）の構造'!K$51</f>
        <v>877</v>
      </c>
      <c r="K57" s="137"/>
      <c r="L57" s="137"/>
      <c r="M57" s="137">
        <f>'将来負担比率（分子）の構造'!L$51</f>
        <v>787</v>
      </c>
      <c r="N57" s="137"/>
      <c r="O57" s="137"/>
      <c r="P57" s="137">
        <f>'将来負担比率（分子）の構造'!M$51</f>
        <v>1169</v>
      </c>
    </row>
    <row r="58" spans="1:16">
      <c r="A58" s="137" t="s">
        <v>35</v>
      </c>
      <c r="B58" s="137"/>
      <c r="C58" s="137"/>
      <c r="D58" s="137">
        <f>'将来負担比率（分子）の構造'!I$50</f>
        <v>8157</v>
      </c>
      <c r="E58" s="137"/>
      <c r="F58" s="137"/>
      <c r="G58" s="137">
        <f>'将来負担比率（分子）の構造'!J$50</f>
        <v>8823</v>
      </c>
      <c r="H58" s="137"/>
      <c r="I58" s="137"/>
      <c r="J58" s="137">
        <f>'将来負担比率（分子）の構造'!K$50</f>
        <v>9914</v>
      </c>
      <c r="K58" s="137"/>
      <c r="L58" s="137"/>
      <c r="M58" s="137">
        <f>'将来負担比率（分子）の構造'!L$50</f>
        <v>10773</v>
      </c>
      <c r="N58" s="137"/>
      <c r="O58" s="137"/>
      <c r="P58" s="137">
        <f>'将来負担比率（分子）の構造'!M$50</f>
        <v>10935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156</v>
      </c>
      <c r="C61" s="137"/>
      <c r="D61" s="137"/>
      <c r="E61" s="137">
        <f>'将来負担比率（分子）の構造'!J$46</f>
        <v>152</v>
      </c>
      <c r="F61" s="137"/>
      <c r="G61" s="137"/>
      <c r="H61" s="137">
        <f>'将来負担比率（分子）の構造'!K$46</f>
        <v>145</v>
      </c>
      <c r="I61" s="137"/>
      <c r="J61" s="137"/>
      <c r="K61" s="137">
        <f>'将来負担比率（分子）の構造'!L$46</f>
        <v>138</v>
      </c>
      <c r="L61" s="137"/>
      <c r="M61" s="137"/>
      <c r="N61" s="137">
        <f>'将来負担比率（分子）の構造'!M$46</f>
        <v>130</v>
      </c>
      <c r="O61" s="137"/>
      <c r="P61" s="137"/>
    </row>
    <row r="62" spans="1:16">
      <c r="A62" s="137" t="s">
        <v>29</v>
      </c>
      <c r="B62" s="137">
        <f>'将来負担比率（分子）の構造'!I$45</f>
        <v>2290</v>
      </c>
      <c r="C62" s="137"/>
      <c r="D62" s="137"/>
      <c r="E62" s="137">
        <f>'将来負担比率（分子）の構造'!J$45</f>
        <v>2304</v>
      </c>
      <c r="F62" s="137"/>
      <c r="G62" s="137"/>
      <c r="H62" s="137">
        <f>'将来負担比率（分子）の構造'!K$45</f>
        <v>1360</v>
      </c>
      <c r="I62" s="137"/>
      <c r="J62" s="137"/>
      <c r="K62" s="137">
        <f>'将来負担比率（分子）の構造'!L$45</f>
        <v>1489</v>
      </c>
      <c r="L62" s="137"/>
      <c r="M62" s="137"/>
      <c r="N62" s="137">
        <f>'将来負担比率（分子）の構造'!M$45</f>
        <v>1838</v>
      </c>
      <c r="O62" s="137"/>
      <c r="P62" s="137"/>
    </row>
    <row r="63" spans="1:16">
      <c r="A63" s="137" t="s">
        <v>28</v>
      </c>
      <c r="B63" s="137">
        <f>'将来負担比率（分子）の構造'!I$44</f>
        <v>534</v>
      </c>
      <c r="C63" s="137"/>
      <c r="D63" s="137"/>
      <c r="E63" s="137">
        <f>'将来負担比率（分子）の構造'!J$44</f>
        <v>592</v>
      </c>
      <c r="F63" s="137"/>
      <c r="G63" s="137"/>
      <c r="H63" s="137">
        <f>'将来負担比率（分子）の構造'!K$44</f>
        <v>1167</v>
      </c>
      <c r="I63" s="137"/>
      <c r="J63" s="137"/>
      <c r="K63" s="137">
        <f>'将来負担比率（分子）の構造'!L$44</f>
        <v>1306</v>
      </c>
      <c r="L63" s="137"/>
      <c r="M63" s="137"/>
      <c r="N63" s="137">
        <f>'将来負担比率（分子）の構造'!M$44</f>
        <v>1220</v>
      </c>
      <c r="O63" s="137"/>
      <c r="P63" s="137"/>
    </row>
    <row r="64" spans="1:16">
      <c r="A64" s="137" t="s">
        <v>27</v>
      </c>
      <c r="B64" s="137">
        <f>'将来負担比率（分子）の構造'!I$43</f>
        <v>3394</v>
      </c>
      <c r="C64" s="137"/>
      <c r="D64" s="137"/>
      <c r="E64" s="137">
        <f>'将来負担比率（分子）の構造'!J$43</f>
        <v>3184</v>
      </c>
      <c r="F64" s="137"/>
      <c r="G64" s="137"/>
      <c r="H64" s="137">
        <f>'将来負担比率（分子）の構造'!K$43</f>
        <v>2911</v>
      </c>
      <c r="I64" s="137"/>
      <c r="J64" s="137"/>
      <c r="K64" s="137">
        <f>'将来負担比率（分子）の構造'!L$43</f>
        <v>2732</v>
      </c>
      <c r="L64" s="137"/>
      <c r="M64" s="137"/>
      <c r="N64" s="137">
        <f>'将来負担比率（分子）の構造'!M$43</f>
        <v>2651</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f>'将来負担比率（分子）の構造'!L$42</f>
        <v>326</v>
      </c>
      <c r="L65" s="137"/>
      <c r="M65" s="137"/>
      <c r="N65" s="137">
        <f>'将来負担比率（分子）の構造'!M$42</f>
        <v>170</v>
      </c>
      <c r="O65" s="137"/>
      <c r="P65" s="137"/>
    </row>
    <row r="66" spans="1:16">
      <c r="A66" s="137" t="s">
        <v>25</v>
      </c>
      <c r="B66" s="137">
        <f>'将来負担比率（分子）の構造'!I$41</f>
        <v>46611</v>
      </c>
      <c r="C66" s="137"/>
      <c r="D66" s="137"/>
      <c r="E66" s="137">
        <f>'将来負担比率（分子）の構造'!J$41</f>
        <v>45634</v>
      </c>
      <c r="F66" s="137"/>
      <c r="G66" s="137"/>
      <c r="H66" s="137">
        <f>'将来負担比率（分子）の構造'!K$41</f>
        <v>46746</v>
      </c>
      <c r="I66" s="137"/>
      <c r="J66" s="137"/>
      <c r="K66" s="137">
        <f>'将来負担比率（分子）の構造'!L$41</f>
        <v>45600</v>
      </c>
      <c r="L66" s="137"/>
      <c r="M66" s="137"/>
      <c r="N66" s="137">
        <f>'将来負担比率（分子）の構造'!M$41</f>
        <v>44629</v>
      </c>
      <c r="O66" s="137"/>
      <c r="P66" s="137"/>
    </row>
    <row r="67" spans="1:16">
      <c r="A67" s="137" t="s">
        <v>63</v>
      </c>
      <c r="B67" s="137" t="e">
        <f>NA()</f>
        <v>#N/A</v>
      </c>
      <c r="C67" s="137">
        <f>IF(ISNUMBER('将来負担比率（分子）の構造'!I$53), IF('将来負担比率（分子）の構造'!I$53 &lt; 0, 0, '将来負担比率（分子）の構造'!I$53), NA())</f>
        <v>6879</v>
      </c>
      <c r="D67" s="137" t="e">
        <f>NA()</f>
        <v>#N/A</v>
      </c>
      <c r="E67" s="137" t="e">
        <f>NA()</f>
        <v>#N/A</v>
      </c>
      <c r="F67" s="137">
        <f>IF(ISNUMBER('将来負担比率（分子）の構造'!J$53), IF('将来負担比率（分子）の構造'!J$53 &lt; 0, 0, '将来負担比率（分子）の構造'!J$53), NA())</f>
        <v>4272</v>
      </c>
      <c r="G67" s="137" t="e">
        <f>NA()</f>
        <v>#N/A</v>
      </c>
      <c r="H67" s="137" t="e">
        <f>NA()</f>
        <v>#N/A</v>
      </c>
      <c r="I67" s="137">
        <f>IF(ISNUMBER('将来負担比率（分子）の構造'!K$53), IF('将来負担比率（分子）の構造'!K$53 &lt; 0, 0, '将来負担比率（分子）の構造'!K$53), NA())</f>
        <v>3331</v>
      </c>
      <c r="J67" s="137" t="e">
        <f>NA()</f>
        <v>#N/A</v>
      </c>
      <c r="K67" s="137" t="e">
        <f>NA()</f>
        <v>#N/A</v>
      </c>
      <c r="L67" s="137">
        <f>IF(ISNUMBER('将来負担比率（分子）の構造'!L$53), IF('将来負担比率（分子）の構造'!L$53 &lt; 0, 0, '将来負担比率（分子）の構造'!L$53), NA())</f>
        <v>2067</v>
      </c>
      <c r="M67" s="137" t="e">
        <f>NA()</f>
        <v>#N/A</v>
      </c>
      <c r="N67" s="137" t="e">
        <f>NA()</f>
        <v>#N/A</v>
      </c>
      <c r="O67" s="137">
        <f>IF(ISNUMBER('将来負担比率（分子）の構造'!M$53), IF('将来負担比率（分子）の構造'!M$53 &lt; 0, 0, '将来負担比率（分子）の構造'!M$53), NA())</f>
        <v>1929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198</v>
      </c>
      <c r="DI1" s="734"/>
      <c r="DJ1" s="734"/>
      <c r="DK1" s="734"/>
      <c r="DL1" s="734"/>
      <c r="DM1" s="734"/>
      <c r="DN1" s="735"/>
      <c r="DP1" s="733" t="s">
        <v>199</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201</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202</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203</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204</v>
      </c>
      <c r="S4" s="681"/>
      <c r="T4" s="681"/>
      <c r="U4" s="681"/>
      <c r="V4" s="681"/>
      <c r="W4" s="681"/>
      <c r="X4" s="681"/>
      <c r="Y4" s="682"/>
      <c r="Z4" s="680" t="s">
        <v>205</v>
      </c>
      <c r="AA4" s="681"/>
      <c r="AB4" s="681"/>
      <c r="AC4" s="682"/>
      <c r="AD4" s="680" t="s">
        <v>206</v>
      </c>
      <c r="AE4" s="681"/>
      <c r="AF4" s="681"/>
      <c r="AG4" s="681"/>
      <c r="AH4" s="681"/>
      <c r="AI4" s="681"/>
      <c r="AJ4" s="681"/>
      <c r="AK4" s="682"/>
      <c r="AL4" s="680" t="s">
        <v>205</v>
      </c>
      <c r="AM4" s="681"/>
      <c r="AN4" s="681"/>
      <c r="AO4" s="682"/>
      <c r="AP4" s="736" t="s">
        <v>207</v>
      </c>
      <c r="AQ4" s="736"/>
      <c r="AR4" s="736"/>
      <c r="AS4" s="736"/>
      <c r="AT4" s="736"/>
      <c r="AU4" s="736"/>
      <c r="AV4" s="736"/>
      <c r="AW4" s="736"/>
      <c r="AX4" s="736"/>
      <c r="AY4" s="736"/>
      <c r="AZ4" s="736"/>
      <c r="BA4" s="736"/>
      <c r="BB4" s="736"/>
      <c r="BC4" s="736"/>
      <c r="BD4" s="736"/>
      <c r="BE4" s="736"/>
      <c r="BF4" s="736"/>
      <c r="BG4" s="736" t="s">
        <v>208</v>
      </c>
      <c r="BH4" s="736"/>
      <c r="BI4" s="736"/>
      <c r="BJ4" s="736"/>
      <c r="BK4" s="736"/>
      <c r="BL4" s="736"/>
      <c r="BM4" s="736"/>
      <c r="BN4" s="736"/>
      <c r="BO4" s="736" t="s">
        <v>205</v>
      </c>
      <c r="BP4" s="736"/>
      <c r="BQ4" s="736"/>
      <c r="BR4" s="736"/>
      <c r="BS4" s="736" t="s">
        <v>209</v>
      </c>
      <c r="BT4" s="736"/>
      <c r="BU4" s="736"/>
      <c r="BV4" s="736"/>
      <c r="BW4" s="736"/>
      <c r="BX4" s="736"/>
      <c r="BY4" s="736"/>
      <c r="BZ4" s="736"/>
      <c r="CA4" s="736"/>
      <c r="CB4" s="736"/>
      <c r="CD4" s="725" t="s">
        <v>210</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211</v>
      </c>
      <c r="C5" s="708"/>
      <c r="D5" s="708"/>
      <c r="E5" s="708"/>
      <c r="F5" s="708"/>
      <c r="G5" s="708"/>
      <c r="H5" s="708"/>
      <c r="I5" s="708"/>
      <c r="J5" s="708"/>
      <c r="K5" s="708"/>
      <c r="L5" s="708"/>
      <c r="M5" s="708"/>
      <c r="N5" s="708"/>
      <c r="O5" s="708"/>
      <c r="P5" s="708"/>
      <c r="Q5" s="709"/>
      <c r="R5" s="670">
        <v>2980233</v>
      </c>
      <c r="S5" s="671"/>
      <c r="T5" s="671"/>
      <c r="U5" s="671"/>
      <c r="V5" s="671"/>
      <c r="W5" s="671"/>
      <c r="X5" s="671"/>
      <c r="Y5" s="718"/>
      <c r="Z5" s="731">
        <v>9.5</v>
      </c>
      <c r="AA5" s="731"/>
      <c r="AB5" s="731"/>
      <c r="AC5" s="731"/>
      <c r="AD5" s="732">
        <v>2980233</v>
      </c>
      <c r="AE5" s="732"/>
      <c r="AF5" s="732"/>
      <c r="AG5" s="732"/>
      <c r="AH5" s="732"/>
      <c r="AI5" s="732"/>
      <c r="AJ5" s="732"/>
      <c r="AK5" s="732"/>
      <c r="AL5" s="719">
        <v>16.899999999999999</v>
      </c>
      <c r="AM5" s="688"/>
      <c r="AN5" s="688"/>
      <c r="AO5" s="720"/>
      <c r="AP5" s="707" t="s">
        <v>212</v>
      </c>
      <c r="AQ5" s="708"/>
      <c r="AR5" s="708"/>
      <c r="AS5" s="708"/>
      <c r="AT5" s="708"/>
      <c r="AU5" s="708"/>
      <c r="AV5" s="708"/>
      <c r="AW5" s="708"/>
      <c r="AX5" s="708"/>
      <c r="AY5" s="708"/>
      <c r="AZ5" s="708"/>
      <c r="BA5" s="708"/>
      <c r="BB5" s="708"/>
      <c r="BC5" s="708"/>
      <c r="BD5" s="708"/>
      <c r="BE5" s="708"/>
      <c r="BF5" s="709"/>
      <c r="BG5" s="620">
        <v>2965450</v>
      </c>
      <c r="BH5" s="621"/>
      <c r="BI5" s="621"/>
      <c r="BJ5" s="621"/>
      <c r="BK5" s="621"/>
      <c r="BL5" s="621"/>
      <c r="BM5" s="621"/>
      <c r="BN5" s="622"/>
      <c r="BO5" s="673">
        <v>99.5</v>
      </c>
      <c r="BP5" s="673"/>
      <c r="BQ5" s="673"/>
      <c r="BR5" s="673"/>
      <c r="BS5" s="674">
        <v>34341</v>
      </c>
      <c r="BT5" s="674"/>
      <c r="BU5" s="674"/>
      <c r="BV5" s="674"/>
      <c r="BW5" s="674"/>
      <c r="BX5" s="674"/>
      <c r="BY5" s="674"/>
      <c r="BZ5" s="674"/>
      <c r="CA5" s="674"/>
      <c r="CB5" s="710"/>
      <c r="CD5" s="725" t="s">
        <v>207</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205</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c r="B6" s="617" t="s">
        <v>216</v>
      </c>
      <c r="C6" s="618"/>
      <c r="D6" s="618"/>
      <c r="E6" s="618"/>
      <c r="F6" s="618"/>
      <c r="G6" s="618"/>
      <c r="H6" s="618"/>
      <c r="I6" s="618"/>
      <c r="J6" s="618"/>
      <c r="K6" s="618"/>
      <c r="L6" s="618"/>
      <c r="M6" s="618"/>
      <c r="N6" s="618"/>
      <c r="O6" s="618"/>
      <c r="P6" s="618"/>
      <c r="Q6" s="619"/>
      <c r="R6" s="620">
        <v>188319</v>
      </c>
      <c r="S6" s="621"/>
      <c r="T6" s="621"/>
      <c r="U6" s="621"/>
      <c r="V6" s="621"/>
      <c r="W6" s="621"/>
      <c r="X6" s="621"/>
      <c r="Y6" s="622"/>
      <c r="Z6" s="673">
        <v>0.6</v>
      </c>
      <c r="AA6" s="673"/>
      <c r="AB6" s="673"/>
      <c r="AC6" s="673"/>
      <c r="AD6" s="674">
        <v>188319</v>
      </c>
      <c r="AE6" s="674"/>
      <c r="AF6" s="674"/>
      <c r="AG6" s="674"/>
      <c r="AH6" s="674"/>
      <c r="AI6" s="674"/>
      <c r="AJ6" s="674"/>
      <c r="AK6" s="674"/>
      <c r="AL6" s="643">
        <v>1.1000000000000001</v>
      </c>
      <c r="AM6" s="675"/>
      <c r="AN6" s="675"/>
      <c r="AO6" s="676"/>
      <c r="AP6" s="617" t="s">
        <v>217</v>
      </c>
      <c r="AQ6" s="618"/>
      <c r="AR6" s="618"/>
      <c r="AS6" s="618"/>
      <c r="AT6" s="618"/>
      <c r="AU6" s="618"/>
      <c r="AV6" s="618"/>
      <c r="AW6" s="618"/>
      <c r="AX6" s="618"/>
      <c r="AY6" s="618"/>
      <c r="AZ6" s="618"/>
      <c r="BA6" s="618"/>
      <c r="BB6" s="618"/>
      <c r="BC6" s="618"/>
      <c r="BD6" s="618"/>
      <c r="BE6" s="618"/>
      <c r="BF6" s="619"/>
      <c r="BG6" s="620">
        <v>2965450</v>
      </c>
      <c r="BH6" s="621"/>
      <c r="BI6" s="621"/>
      <c r="BJ6" s="621"/>
      <c r="BK6" s="621"/>
      <c r="BL6" s="621"/>
      <c r="BM6" s="621"/>
      <c r="BN6" s="622"/>
      <c r="BO6" s="673">
        <v>99.5</v>
      </c>
      <c r="BP6" s="673"/>
      <c r="BQ6" s="673"/>
      <c r="BR6" s="673"/>
      <c r="BS6" s="674">
        <v>34341</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185135</v>
      </c>
      <c r="CS6" s="621"/>
      <c r="CT6" s="621"/>
      <c r="CU6" s="621"/>
      <c r="CV6" s="621"/>
      <c r="CW6" s="621"/>
      <c r="CX6" s="621"/>
      <c r="CY6" s="622"/>
      <c r="CZ6" s="673">
        <v>0.6</v>
      </c>
      <c r="DA6" s="673"/>
      <c r="DB6" s="673"/>
      <c r="DC6" s="673"/>
      <c r="DD6" s="626">
        <v>3184</v>
      </c>
      <c r="DE6" s="621"/>
      <c r="DF6" s="621"/>
      <c r="DG6" s="621"/>
      <c r="DH6" s="621"/>
      <c r="DI6" s="621"/>
      <c r="DJ6" s="621"/>
      <c r="DK6" s="621"/>
      <c r="DL6" s="621"/>
      <c r="DM6" s="621"/>
      <c r="DN6" s="621"/>
      <c r="DO6" s="621"/>
      <c r="DP6" s="622"/>
      <c r="DQ6" s="626">
        <v>183535</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3221</v>
      </c>
      <c r="S7" s="621"/>
      <c r="T7" s="621"/>
      <c r="U7" s="621"/>
      <c r="V7" s="621"/>
      <c r="W7" s="621"/>
      <c r="X7" s="621"/>
      <c r="Y7" s="622"/>
      <c r="Z7" s="673">
        <v>0</v>
      </c>
      <c r="AA7" s="673"/>
      <c r="AB7" s="673"/>
      <c r="AC7" s="673"/>
      <c r="AD7" s="674">
        <v>3221</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1407686</v>
      </c>
      <c r="BH7" s="621"/>
      <c r="BI7" s="621"/>
      <c r="BJ7" s="621"/>
      <c r="BK7" s="621"/>
      <c r="BL7" s="621"/>
      <c r="BM7" s="621"/>
      <c r="BN7" s="622"/>
      <c r="BO7" s="673">
        <v>47.2</v>
      </c>
      <c r="BP7" s="673"/>
      <c r="BQ7" s="673"/>
      <c r="BR7" s="673"/>
      <c r="BS7" s="674">
        <v>34341</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3286499</v>
      </c>
      <c r="CS7" s="621"/>
      <c r="CT7" s="621"/>
      <c r="CU7" s="621"/>
      <c r="CV7" s="621"/>
      <c r="CW7" s="621"/>
      <c r="CX7" s="621"/>
      <c r="CY7" s="622"/>
      <c r="CZ7" s="673">
        <v>10.8</v>
      </c>
      <c r="DA7" s="673"/>
      <c r="DB7" s="673"/>
      <c r="DC7" s="673"/>
      <c r="DD7" s="626">
        <v>226797</v>
      </c>
      <c r="DE7" s="621"/>
      <c r="DF7" s="621"/>
      <c r="DG7" s="621"/>
      <c r="DH7" s="621"/>
      <c r="DI7" s="621"/>
      <c r="DJ7" s="621"/>
      <c r="DK7" s="621"/>
      <c r="DL7" s="621"/>
      <c r="DM7" s="621"/>
      <c r="DN7" s="621"/>
      <c r="DO7" s="621"/>
      <c r="DP7" s="622"/>
      <c r="DQ7" s="626">
        <v>2525000</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6465</v>
      </c>
      <c r="S8" s="621"/>
      <c r="T8" s="621"/>
      <c r="U8" s="621"/>
      <c r="V8" s="621"/>
      <c r="W8" s="621"/>
      <c r="X8" s="621"/>
      <c r="Y8" s="622"/>
      <c r="Z8" s="673">
        <v>0</v>
      </c>
      <c r="AA8" s="673"/>
      <c r="AB8" s="673"/>
      <c r="AC8" s="673"/>
      <c r="AD8" s="674">
        <v>6465</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47239</v>
      </c>
      <c r="BH8" s="621"/>
      <c r="BI8" s="621"/>
      <c r="BJ8" s="621"/>
      <c r="BK8" s="621"/>
      <c r="BL8" s="621"/>
      <c r="BM8" s="621"/>
      <c r="BN8" s="622"/>
      <c r="BO8" s="673">
        <v>1.6</v>
      </c>
      <c r="BP8" s="673"/>
      <c r="BQ8" s="673"/>
      <c r="BR8" s="673"/>
      <c r="BS8" s="626" t="s">
        <v>224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6731210</v>
      </c>
      <c r="CS8" s="621"/>
      <c r="CT8" s="621"/>
      <c r="CU8" s="621"/>
      <c r="CV8" s="621"/>
      <c r="CW8" s="621"/>
      <c r="CX8" s="621"/>
      <c r="CY8" s="622"/>
      <c r="CZ8" s="673">
        <v>22.1</v>
      </c>
      <c r="DA8" s="673"/>
      <c r="DB8" s="673"/>
      <c r="DC8" s="673"/>
      <c r="DD8" s="626">
        <v>37542</v>
      </c>
      <c r="DE8" s="621"/>
      <c r="DF8" s="621"/>
      <c r="DG8" s="621"/>
      <c r="DH8" s="621"/>
      <c r="DI8" s="621"/>
      <c r="DJ8" s="621"/>
      <c r="DK8" s="621"/>
      <c r="DL8" s="621"/>
      <c r="DM8" s="621"/>
      <c r="DN8" s="621"/>
      <c r="DO8" s="621"/>
      <c r="DP8" s="622"/>
      <c r="DQ8" s="626">
        <v>3340153</v>
      </c>
      <c r="DR8" s="621"/>
      <c r="DS8" s="621"/>
      <c r="DT8" s="621"/>
      <c r="DU8" s="621"/>
      <c r="DV8" s="621"/>
      <c r="DW8" s="621"/>
      <c r="DX8" s="621"/>
      <c r="DY8" s="621"/>
      <c r="DZ8" s="621"/>
      <c r="EA8" s="621"/>
      <c r="EB8" s="621"/>
      <c r="EC8" s="656"/>
    </row>
    <row r="9" spans="2:143" ht="11.25" customHeight="1">
      <c r="B9" s="617" t="s">
        <v>226</v>
      </c>
      <c r="C9" s="618"/>
      <c r="D9" s="618"/>
      <c r="E9" s="618"/>
      <c r="F9" s="618"/>
      <c r="G9" s="618"/>
      <c r="H9" s="618"/>
      <c r="I9" s="618"/>
      <c r="J9" s="618"/>
      <c r="K9" s="618"/>
      <c r="L9" s="618"/>
      <c r="M9" s="618"/>
      <c r="N9" s="618"/>
      <c r="O9" s="618"/>
      <c r="P9" s="618"/>
      <c r="Q9" s="619"/>
      <c r="R9" s="620">
        <v>3779</v>
      </c>
      <c r="S9" s="621"/>
      <c r="T9" s="621"/>
      <c r="U9" s="621"/>
      <c r="V9" s="621"/>
      <c r="W9" s="621"/>
      <c r="X9" s="621"/>
      <c r="Y9" s="622"/>
      <c r="Z9" s="673">
        <v>0</v>
      </c>
      <c r="AA9" s="673"/>
      <c r="AB9" s="673"/>
      <c r="AC9" s="673"/>
      <c r="AD9" s="674">
        <v>3779</v>
      </c>
      <c r="AE9" s="674"/>
      <c r="AF9" s="674"/>
      <c r="AG9" s="674"/>
      <c r="AH9" s="674"/>
      <c r="AI9" s="674"/>
      <c r="AJ9" s="674"/>
      <c r="AK9" s="674"/>
      <c r="AL9" s="643">
        <v>0</v>
      </c>
      <c r="AM9" s="675"/>
      <c r="AN9" s="675"/>
      <c r="AO9" s="676"/>
      <c r="AP9" s="617" t="s">
        <v>227</v>
      </c>
      <c r="AQ9" s="618"/>
      <c r="AR9" s="618"/>
      <c r="AS9" s="618"/>
      <c r="AT9" s="618"/>
      <c r="AU9" s="618"/>
      <c r="AV9" s="618"/>
      <c r="AW9" s="618"/>
      <c r="AX9" s="618"/>
      <c r="AY9" s="618"/>
      <c r="AZ9" s="618"/>
      <c r="BA9" s="618"/>
      <c r="BB9" s="618"/>
      <c r="BC9" s="618"/>
      <c r="BD9" s="618"/>
      <c r="BE9" s="618"/>
      <c r="BF9" s="619"/>
      <c r="BG9" s="620">
        <v>1171627</v>
      </c>
      <c r="BH9" s="621"/>
      <c r="BI9" s="621"/>
      <c r="BJ9" s="621"/>
      <c r="BK9" s="621"/>
      <c r="BL9" s="621"/>
      <c r="BM9" s="621"/>
      <c r="BN9" s="622"/>
      <c r="BO9" s="673">
        <v>39.299999999999997</v>
      </c>
      <c r="BP9" s="673"/>
      <c r="BQ9" s="673"/>
      <c r="BR9" s="673"/>
      <c r="BS9" s="626" t="s">
        <v>224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3948823</v>
      </c>
      <c r="CS9" s="621"/>
      <c r="CT9" s="621"/>
      <c r="CU9" s="621"/>
      <c r="CV9" s="621"/>
      <c r="CW9" s="621"/>
      <c r="CX9" s="621"/>
      <c r="CY9" s="622"/>
      <c r="CZ9" s="673">
        <v>13</v>
      </c>
      <c r="DA9" s="673"/>
      <c r="DB9" s="673"/>
      <c r="DC9" s="673"/>
      <c r="DD9" s="626">
        <v>548430</v>
      </c>
      <c r="DE9" s="621"/>
      <c r="DF9" s="621"/>
      <c r="DG9" s="621"/>
      <c r="DH9" s="621"/>
      <c r="DI9" s="621"/>
      <c r="DJ9" s="621"/>
      <c r="DK9" s="621"/>
      <c r="DL9" s="621"/>
      <c r="DM9" s="621"/>
      <c r="DN9" s="621"/>
      <c r="DO9" s="621"/>
      <c r="DP9" s="622"/>
      <c r="DQ9" s="626">
        <v>2982609</v>
      </c>
      <c r="DR9" s="621"/>
      <c r="DS9" s="621"/>
      <c r="DT9" s="621"/>
      <c r="DU9" s="621"/>
      <c r="DV9" s="621"/>
      <c r="DW9" s="621"/>
      <c r="DX9" s="621"/>
      <c r="DY9" s="621"/>
      <c r="DZ9" s="621"/>
      <c r="EA9" s="621"/>
      <c r="EB9" s="621"/>
      <c r="EC9" s="656"/>
    </row>
    <row r="10" spans="2:143" ht="11.25" customHeight="1">
      <c r="B10" s="617" t="s">
        <v>229</v>
      </c>
      <c r="C10" s="618"/>
      <c r="D10" s="618"/>
      <c r="E10" s="618"/>
      <c r="F10" s="618"/>
      <c r="G10" s="618"/>
      <c r="H10" s="618"/>
      <c r="I10" s="618"/>
      <c r="J10" s="618"/>
      <c r="K10" s="618"/>
      <c r="L10" s="618"/>
      <c r="M10" s="618"/>
      <c r="N10" s="618"/>
      <c r="O10" s="618"/>
      <c r="P10" s="618"/>
      <c r="Q10" s="619"/>
      <c r="R10" s="620">
        <v>536592</v>
      </c>
      <c r="S10" s="621"/>
      <c r="T10" s="621"/>
      <c r="U10" s="621"/>
      <c r="V10" s="621"/>
      <c r="W10" s="621"/>
      <c r="X10" s="621"/>
      <c r="Y10" s="622"/>
      <c r="Z10" s="673">
        <v>1.7</v>
      </c>
      <c r="AA10" s="673"/>
      <c r="AB10" s="673"/>
      <c r="AC10" s="673"/>
      <c r="AD10" s="674">
        <v>536592</v>
      </c>
      <c r="AE10" s="674"/>
      <c r="AF10" s="674"/>
      <c r="AG10" s="674"/>
      <c r="AH10" s="674"/>
      <c r="AI10" s="674"/>
      <c r="AJ10" s="674"/>
      <c r="AK10" s="674"/>
      <c r="AL10" s="643">
        <v>3</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80324</v>
      </c>
      <c r="BH10" s="621"/>
      <c r="BI10" s="621"/>
      <c r="BJ10" s="621"/>
      <c r="BK10" s="621"/>
      <c r="BL10" s="621"/>
      <c r="BM10" s="621"/>
      <c r="BN10" s="622"/>
      <c r="BO10" s="673">
        <v>2.7</v>
      </c>
      <c r="BP10" s="673"/>
      <c r="BQ10" s="673"/>
      <c r="BR10" s="673"/>
      <c r="BS10" s="626">
        <v>13280</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t="s">
        <v>224</v>
      </c>
      <c r="CS10" s="621"/>
      <c r="CT10" s="621"/>
      <c r="CU10" s="621"/>
      <c r="CV10" s="621"/>
      <c r="CW10" s="621"/>
      <c r="CX10" s="621"/>
      <c r="CY10" s="622"/>
      <c r="CZ10" s="673" t="s">
        <v>224</v>
      </c>
      <c r="DA10" s="673"/>
      <c r="DB10" s="673"/>
      <c r="DC10" s="673"/>
      <c r="DD10" s="626" t="s">
        <v>224</v>
      </c>
      <c r="DE10" s="621"/>
      <c r="DF10" s="621"/>
      <c r="DG10" s="621"/>
      <c r="DH10" s="621"/>
      <c r="DI10" s="621"/>
      <c r="DJ10" s="621"/>
      <c r="DK10" s="621"/>
      <c r="DL10" s="621"/>
      <c r="DM10" s="621"/>
      <c r="DN10" s="621"/>
      <c r="DO10" s="621"/>
      <c r="DP10" s="622"/>
      <c r="DQ10" s="626" t="s">
        <v>224</v>
      </c>
      <c r="DR10" s="621"/>
      <c r="DS10" s="621"/>
      <c r="DT10" s="621"/>
      <c r="DU10" s="621"/>
      <c r="DV10" s="621"/>
      <c r="DW10" s="621"/>
      <c r="DX10" s="621"/>
      <c r="DY10" s="621"/>
      <c r="DZ10" s="621"/>
      <c r="EA10" s="621"/>
      <c r="EB10" s="621"/>
      <c r="EC10" s="656"/>
    </row>
    <row r="11" spans="2:143" ht="11.25" customHeight="1">
      <c r="B11" s="617" t="s">
        <v>232</v>
      </c>
      <c r="C11" s="618"/>
      <c r="D11" s="618"/>
      <c r="E11" s="618"/>
      <c r="F11" s="618"/>
      <c r="G11" s="618"/>
      <c r="H11" s="618"/>
      <c r="I11" s="618"/>
      <c r="J11" s="618"/>
      <c r="K11" s="618"/>
      <c r="L11" s="618"/>
      <c r="M11" s="618"/>
      <c r="N11" s="618"/>
      <c r="O11" s="618"/>
      <c r="P11" s="618"/>
      <c r="Q11" s="619"/>
      <c r="R11" s="620" t="s">
        <v>224</v>
      </c>
      <c r="S11" s="621"/>
      <c r="T11" s="621"/>
      <c r="U11" s="621"/>
      <c r="V11" s="621"/>
      <c r="W11" s="621"/>
      <c r="X11" s="621"/>
      <c r="Y11" s="622"/>
      <c r="Z11" s="673" t="s">
        <v>224</v>
      </c>
      <c r="AA11" s="673"/>
      <c r="AB11" s="673"/>
      <c r="AC11" s="673"/>
      <c r="AD11" s="674" t="s">
        <v>224</v>
      </c>
      <c r="AE11" s="674"/>
      <c r="AF11" s="674"/>
      <c r="AG11" s="674"/>
      <c r="AH11" s="674"/>
      <c r="AI11" s="674"/>
      <c r="AJ11" s="674"/>
      <c r="AK11" s="674"/>
      <c r="AL11" s="643" t="s">
        <v>224</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108496</v>
      </c>
      <c r="BH11" s="621"/>
      <c r="BI11" s="621"/>
      <c r="BJ11" s="621"/>
      <c r="BK11" s="621"/>
      <c r="BL11" s="621"/>
      <c r="BM11" s="621"/>
      <c r="BN11" s="622"/>
      <c r="BO11" s="673">
        <v>3.6</v>
      </c>
      <c r="BP11" s="673"/>
      <c r="BQ11" s="673"/>
      <c r="BR11" s="673"/>
      <c r="BS11" s="626">
        <v>21061</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3767227</v>
      </c>
      <c r="CS11" s="621"/>
      <c r="CT11" s="621"/>
      <c r="CU11" s="621"/>
      <c r="CV11" s="621"/>
      <c r="CW11" s="621"/>
      <c r="CX11" s="621"/>
      <c r="CY11" s="622"/>
      <c r="CZ11" s="673">
        <v>12.4</v>
      </c>
      <c r="DA11" s="673"/>
      <c r="DB11" s="673"/>
      <c r="DC11" s="673"/>
      <c r="DD11" s="626">
        <v>2384710</v>
      </c>
      <c r="DE11" s="621"/>
      <c r="DF11" s="621"/>
      <c r="DG11" s="621"/>
      <c r="DH11" s="621"/>
      <c r="DI11" s="621"/>
      <c r="DJ11" s="621"/>
      <c r="DK11" s="621"/>
      <c r="DL11" s="621"/>
      <c r="DM11" s="621"/>
      <c r="DN11" s="621"/>
      <c r="DO11" s="621"/>
      <c r="DP11" s="622"/>
      <c r="DQ11" s="626">
        <v>734535</v>
      </c>
      <c r="DR11" s="621"/>
      <c r="DS11" s="621"/>
      <c r="DT11" s="621"/>
      <c r="DU11" s="621"/>
      <c r="DV11" s="621"/>
      <c r="DW11" s="621"/>
      <c r="DX11" s="621"/>
      <c r="DY11" s="621"/>
      <c r="DZ11" s="621"/>
      <c r="EA11" s="621"/>
      <c r="EB11" s="621"/>
      <c r="EC11" s="656"/>
    </row>
    <row r="12" spans="2:143" ht="11.25" customHeight="1">
      <c r="B12" s="617" t="s">
        <v>235</v>
      </c>
      <c r="C12" s="618"/>
      <c r="D12" s="618"/>
      <c r="E12" s="618"/>
      <c r="F12" s="618"/>
      <c r="G12" s="618"/>
      <c r="H12" s="618"/>
      <c r="I12" s="618"/>
      <c r="J12" s="618"/>
      <c r="K12" s="618"/>
      <c r="L12" s="618"/>
      <c r="M12" s="618"/>
      <c r="N12" s="618"/>
      <c r="O12" s="618"/>
      <c r="P12" s="618"/>
      <c r="Q12" s="619"/>
      <c r="R12" s="620" t="s">
        <v>224</v>
      </c>
      <c r="S12" s="621"/>
      <c r="T12" s="621"/>
      <c r="U12" s="621"/>
      <c r="V12" s="621"/>
      <c r="W12" s="621"/>
      <c r="X12" s="621"/>
      <c r="Y12" s="622"/>
      <c r="Z12" s="673" t="s">
        <v>224</v>
      </c>
      <c r="AA12" s="673"/>
      <c r="AB12" s="673"/>
      <c r="AC12" s="673"/>
      <c r="AD12" s="674" t="s">
        <v>224</v>
      </c>
      <c r="AE12" s="674"/>
      <c r="AF12" s="674"/>
      <c r="AG12" s="674"/>
      <c r="AH12" s="674"/>
      <c r="AI12" s="674"/>
      <c r="AJ12" s="674"/>
      <c r="AK12" s="674"/>
      <c r="AL12" s="643" t="s">
        <v>224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1147187</v>
      </c>
      <c r="BH12" s="621"/>
      <c r="BI12" s="621"/>
      <c r="BJ12" s="621"/>
      <c r="BK12" s="621"/>
      <c r="BL12" s="621"/>
      <c r="BM12" s="621"/>
      <c r="BN12" s="622"/>
      <c r="BO12" s="673">
        <v>38.5</v>
      </c>
      <c r="BP12" s="673"/>
      <c r="BQ12" s="673"/>
      <c r="BR12" s="673"/>
      <c r="BS12" s="626" t="s">
        <v>224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1192497</v>
      </c>
      <c r="CS12" s="621"/>
      <c r="CT12" s="621"/>
      <c r="CU12" s="621"/>
      <c r="CV12" s="621"/>
      <c r="CW12" s="621"/>
      <c r="CX12" s="621"/>
      <c r="CY12" s="622"/>
      <c r="CZ12" s="673">
        <v>3.9</v>
      </c>
      <c r="DA12" s="673"/>
      <c r="DB12" s="673"/>
      <c r="DC12" s="673"/>
      <c r="DD12" s="626">
        <v>18068</v>
      </c>
      <c r="DE12" s="621"/>
      <c r="DF12" s="621"/>
      <c r="DG12" s="621"/>
      <c r="DH12" s="621"/>
      <c r="DI12" s="621"/>
      <c r="DJ12" s="621"/>
      <c r="DK12" s="621"/>
      <c r="DL12" s="621"/>
      <c r="DM12" s="621"/>
      <c r="DN12" s="621"/>
      <c r="DO12" s="621"/>
      <c r="DP12" s="622"/>
      <c r="DQ12" s="626">
        <v>553156</v>
      </c>
      <c r="DR12" s="621"/>
      <c r="DS12" s="621"/>
      <c r="DT12" s="621"/>
      <c r="DU12" s="621"/>
      <c r="DV12" s="621"/>
      <c r="DW12" s="621"/>
      <c r="DX12" s="621"/>
      <c r="DY12" s="621"/>
      <c r="DZ12" s="621"/>
      <c r="EA12" s="621"/>
      <c r="EB12" s="621"/>
      <c r="EC12" s="656"/>
    </row>
    <row r="13" spans="2:143" ht="11.25" customHeight="1">
      <c r="B13" s="617" t="s">
        <v>238</v>
      </c>
      <c r="C13" s="618"/>
      <c r="D13" s="618"/>
      <c r="E13" s="618"/>
      <c r="F13" s="618"/>
      <c r="G13" s="618"/>
      <c r="H13" s="618"/>
      <c r="I13" s="618"/>
      <c r="J13" s="618"/>
      <c r="K13" s="618"/>
      <c r="L13" s="618"/>
      <c r="M13" s="618"/>
      <c r="N13" s="618"/>
      <c r="O13" s="618"/>
      <c r="P13" s="618"/>
      <c r="Q13" s="619"/>
      <c r="R13" s="620">
        <v>29056</v>
      </c>
      <c r="S13" s="621"/>
      <c r="T13" s="621"/>
      <c r="U13" s="621"/>
      <c r="V13" s="621"/>
      <c r="W13" s="621"/>
      <c r="X13" s="621"/>
      <c r="Y13" s="622"/>
      <c r="Z13" s="673">
        <v>0.1</v>
      </c>
      <c r="AA13" s="673"/>
      <c r="AB13" s="673"/>
      <c r="AC13" s="673"/>
      <c r="AD13" s="674">
        <v>29056</v>
      </c>
      <c r="AE13" s="674"/>
      <c r="AF13" s="674"/>
      <c r="AG13" s="674"/>
      <c r="AH13" s="674"/>
      <c r="AI13" s="674"/>
      <c r="AJ13" s="674"/>
      <c r="AK13" s="674"/>
      <c r="AL13" s="643">
        <v>0.2</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1129037</v>
      </c>
      <c r="BH13" s="621"/>
      <c r="BI13" s="621"/>
      <c r="BJ13" s="621"/>
      <c r="BK13" s="621"/>
      <c r="BL13" s="621"/>
      <c r="BM13" s="621"/>
      <c r="BN13" s="622"/>
      <c r="BO13" s="673">
        <v>37.9</v>
      </c>
      <c r="BP13" s="673"/>
      <c r="BQ13" s="673"/>
      <c r="BR13" s="673"/>
      <c r="BS13" s="626" t="s">
        <v>224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2191799</v>
      </c>
      <c r="CS13" s="621"/>
      <c r="CT13" s="621"/>
      <c r="CU13" s="621"/>
      <c r="CV13" s="621"/>
      <c r="CW13" s="621"/>
      <c r="CX13" s="621"/>
      <c r="CY13" s="622"/>
      <c r="CZ13" s="673">
        <v>7.2</v>
      </c>
      <c r="DA13" s="673"/>
      <c r="DB13" s="673"/>
      <c r="DC13" s="673"/>
      <c r="DD13" s="626">
        <v>1768939</v>
      </c>
      <c r="DE13" s="621"/>
      <c r="DF13" s="621"/>
      <c r="DG13" s="621"/>
      <c r="DH13" s="621"/>
      <c r="DI13" s="621"/>
      <c r="DJ13" s="621"/>
      <c r="DK13" s="621"/>
      <c r="DL13" s="621"/>
      <c r="DM13" s="621"/>
      <c r="DN13" s="621"/>
      <c r="DO13" s="621"/>
      <c r="DP13" s="622"/>
      <c r="DQ13" s="626">
        <v>472341</v>
      </c>
      <c r="DR13" s="621"/>
      <c r="DS13" s="621"/>
      <c r="DT13" s="621"/>
      <c r="DU13" s="621"/>
      <c r="DV13" s="621"/>
      <c r="DW13" s="621"/>
      <c r="DX13" s="621"/>
      <c r="DY13" s="621"/>
      <c r="DZ13" s="621"/>
      <c r="EA13" s="621"/>
      <c r="EB13" s="621"/>
      <c r="EC13" s="656"/>
    </row>
    <row r="14" spans="2:143" ht="11.25" customHeight="1">
      <c r="B14" s="617" t="s">
        <v>241</v>
      </c>
      <c r="C14" s="618"/>
      <c r="D14" s="618"/>
      <c r="E14" s="618"/>
      <c r="F14" s="618"/>
      <c r="G14" s="618"/>
      <c r="H14" s="618"/>
      <c r="I14" s="618"/>
      <c r="J14" s="618"/>
      <c r="K14" s="618"/>
      <c r="L14" s="618"/>
      <c r="M14" s="618"/>
      <c r="N14" s="618"/>
      <c r="O14" s="618"/>
      <c r="P14" s="618"/>
      <c r="Q14" s="619"/>
      <c r="R14" s="620" t="s">
        <v>224</v>
      </c>
      <c r="S14" s="621"/>
      <c r="T14" s="621"/>
      <c r="U14" s="621"/>
      <c r="V14" s="621"/>
      <c r="W14" s="621"/>
      <c r="X14" s="621"/>
      <c r="Y14" s="622"/>
      <c r="Z14" s="673" t="s">
        <v>224</v>
      </c>
      <c r="AA14" s="673"/>
      <c r="AB14" s="673"/>
      <c r="AC14" s="673"/>
      <c r="AD14" s="674" t="s">
        <v>224</v>
      </c>
      <c r="AE14" s="674"/>
      <c r="AF14" s="674"/>
      <c r="AG14" s="674"/>
      <c r="AH14" s="674"/>
      <c r="AI14" s="674"/>
      <c r="AJ14" s="674"/>
      <c r="AK14" s="674"/>
      <c r="AL14" s="643" t="s">
        <v>224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124470</v>
      </c>
      <c r="BH14" s="621"/>
      <c r="BI14" s="621"/>
      <c r="BJ14" s="621"/>
      <c r="BK14" s="621"/>
      <c r="BL14" s="621"/>
      <c r="BM14" s="621"/>
      <c r="BN14" s="622"/>
      <c r="BO14" s="673">
        <v>4.2</v>
      </c>
      <c r="BP14" s="673"/>
      <c r="BQ14" s="673"/>
      <c r="BR14" s="673"/>
      <c r="BS14" s="626" t="s">
        <v>224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963063</v>
      </c>
      <c r="CS14" s="621"/>
      <c r="CT14" s="621"/>
      <c r="CU14" s="621"/>
      <c r="CV14" s="621"/>
      <c r="CW14" s="621"/>
      <c r="CX14" s="621"/>
      <c r="CY14" s="622"/>
      <c r="CZ14" s="673">
        <v>3.2</v>
      </c>
      <c r="DA14" s="673"/>
      <c r="DB14" s="673"/>
      <c r="DC14" s="673"/>
      <c r="DD14" s="626">
        <v>109793</v>
      </c>
      <c r="DE14" s="621"/>
      <c r="DF14" s="621"/>
      <c r="DG14" s="621"/>
      <c r="DH14" s="621"/>
      <c r="DI14" s="621"/>
      <c r="DJ14" s="621"/>
      <c r="DK14" s="621"/>
      <c r="DL14" s="621"/>
      <c r="DM14" s="621"/>
      <c r="DN14" s="621"/>
      <c r="DO14" s="621"/>
      <c r="DP14" s="622"/>
      <c r="DQ14" s="626">
        <v>806214</v>
      </c>
      <c r="DR14" s="621"/>
      <c r="DS14" s="621"/>
      <c r="DT14" s="621"/>
      <c r="DU14" s="621"/>
      <c r="DV14" s="621"/>
      <c r="DW14" s="621"/>
      <c r="DX14" s="621"/>
      <c r="DY14" s="621"/>
      <c r="DZ14" s="621"/>
      <c r="EA14" s="621"/>
      <c r="EB14" s="621"/>
      <c r="EC14" s="656"/>
    </row>
    <row r="15" spans="2:143" ht="11.25" customHeight="1">
      <c r="B15" s="617" t="s">
        <v>244</v>
      </c>
      <c r="C15" s="618"/>
      <c r="D15" s="618"/>
      <c r="E15" s="618"/>
      <c r="F15" s="618"/>
      <c r="G15" s="618"/>
      <c r="H15" s="618"/>
      <c r="I15" s="618"/>
      <c r="J15" s="618"/>
      <c r="K15" s="618"/>
      <c r="L15" s="618"/>
      <c r="M15" s="618"/>
      <c r="N15" s="618"/>
      <c r="O15" s="618"/>
      <c r="P15" s="618"/>
      <c r="Q15" s="619"/>
      <c r="R15" s="620">
        <v>1813</v>
      </c>
      <c r="S15" s="621"/>
      <c r="T15" s="621"/>
      <c r="U15" s="621"/>
      <c r="V15" s="621"/>
      <c r="W15" s="621"/>
      <c r="X15" s="621"/>
      <c r="Y15" s="622"/>
      <c r="Z15" s="673">
        <v>0</v>
      </c>
      <c r="AA15" s="673"/>
      <c r="AB15" s="673"/>
      <c r="AC15" s="673"/>
      <c r="AD15" s="674">
        <v>1813</v>
      </c>
      <c r="AE15" s="674"/>
      <c r="AF15" s="674"/>
      <c r="AG15" s="674"/>
      <c r="AH15" s="674"/>
      <c r="AI15" s="674"/>
      <c r="AJ15" s="674"/>
      <c r="AK15" s="674"/>
      <c r="AL15" s="643">
        <v>0</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286022</v>
      </c>
      <c r="BH15" s="621"/>
      <c r="BI15" s="621"/>
      <c r="BJ15" s="621"/>
      <c r="BK15" s="621"/>
      <c r="BL15" s="621"/>
      <c r="BM15" s="621"/>
      <c r="BN15" s="622"/>
      <c r="BO15" s="673">
        <v>9.6</v>
      </c>
      <c r="BP15" s="673"/>
      <c r="BQ15" s="673"/>
      <c r="BR15" s="673"/>
      <c r="BS15" s="626" t="s">
        <v>224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2474956</v>
      </c>
      <c r="CS15" s="621"/>
      <c r="CT15" s="621"/>
      <c r="CU15" s="621"/>
      <c r="CV15" s="621"/>
      <c r="CW15" s="621"/>
      <c r="CX15" s="621"/>
      <c r="CY15" s="622"/>
      <c r="CZ15" s="673">
        <v>8.1</v>
      </c>
      <c r="DA15" s="673"/>
      <c r="DB15" s="673"/>
      <c r="DC15" s="673"/>
      <c r="DD15" s="626">
        <v>627486</v>
      </c>
      <c r="DE15" s="621"/>
      <c r="DF15" s="621"/>
      <c r="DG15" s="621"/>
      <c r="DH15" s="621"/>
      <c r="DI15" s="621"/>
      <c r="DJ15" s="621"/>
      <c r="DK15" s="621"/>
      <c r="DL15" s="621"/>
      <c r="DM15" s="621"/>
      <c r="DN15" s="621"/>
      <c r="DO15" s="621"/>
      <c r="DP15" s="622"/>
      <c r="DQ15" s="626">
        <v>1906101</v>
      </c>
      <c r="DR15" s="621"/>
      <c r="DS15" s="621"/>
      <c r="DT15" s="621"/>
      <c r="DU15" s="621"/>
      <c r="DV15" s="621"/>
      <c r="DW15" s="621"/>
      <c r="DX15" s="621"/>
      <c r="DY15" s="621"/>
      <c r="DZ15" s="621"/>
      <c r="EA15" s="621"/>
      <c r="EB15" s="621"/>
      <c r="EC15" s="656"/>
    </row>
    <row r="16" spans="2:143" ht="11.25" customHeight="1">
      <c r="B16" s="617" t="s">
        <v>247</v>
      </c>
      <c r="C16" s="618"/>
      <c r="D16" s="618"/>
      <c r="E16" s="618"/>
      <c r="F16" s="618"/>
      <c r="G16" s="618"/>
      <c r="H16" s="618"/>
      <c r="I16" s="618"/>
      <c r="J16" s="618"/>
      <c r="K16" s="618"/>
      <c r="L16" s="618"/>
      <c r="M16" s="618"/>
      <c r="N16" s="618"/>
      <c r="O16" s="618"/>
      <c r="P16" s="618"/>
      <c r="Q16" s="619"/>
      <c r="R16" s="620">
        <v>14987019</v>
      </c>
      <c r="S16" s="621"/>
      <c r="T16" s="621"/>
      <c r="U16" s="621"/>
      <c r="V16" s="621"/>
      <c r="W16" s="621"/>
      <c r="X16" s="621"/>
      <c r="Y16" s="622"/>
      <c r="Z16" s="673">
        <v>47.6</v>
      </c>
      <c r="AA16" s="673"/>
      <c r="AB16" s="673"/>
      <c r="AC16" s="673"/>
      <c r="AD16" s="674">
        <v>13809874</v>
      </c>
      <c r="AE16" s="674"/>
      <c r="AF16" s="674"/>
      <c r="AG16" s="674"/>
      <c r="AH16" s="674"/>
      <c r="AI16" s="674"/>
      <c r="AJ16" s="674"/>
      <c r="AK16" s="674"/>
      <c r="AL16" s="643">
        <v>78.400000000000006</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v>85</v>
      </c>
      <c r="BH16" s="621"/>
      <c r="BI16" s="621"/>
      <c r="BJ16" s="621"/>
      <c r="BK16" s="621"/>
      <c r="BL16" s="621"/>
      <c r="BM16" s="621"/>
      <c r="BN16" s="622"/>
      <c r="BO16" s="673">
        <v>0</v>
      </c>
      <c r="BP16" s="673"/>
      <c r="BQ16" s="673"/>
      <c r="BR16" s="673"/>
      <c r="BS16" s="626" t="s">
        <v>224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409017</v>
      </c>
      <c r="CS16" s="621"/>
      <c r="CT16" s="621"/>
      <c r="CU16" s="621"/>
      <c r="CV16" s="621"/>
      <c r="CW16" s="621"/>
      <c r="CX16" s="621"/>
      <c r="CY16" s="622"/>
      <c r="CZ16" s="673">
        <v>1.3</v>
      </c>
      <c r="DA16" s="673"/>
      <c r="DB16" s="673"/>
      <c r="DC16" s="673"/>
      <c r="DD16" s="626" t="s">
        <v>224</v>
      </c>
      <c r="DE16" s="621"/>
      <c r="DF16" s="621"/>
      <c r="DG16" s="621"/>
      <c r="DH16" s="621"/>
      <c r="DI16" s="621"/>
      <c r="DJ16" s="621"/>
      <c r="DK16" s="621"/>
      <c r="DL16" s="621"/>
      <c r="DM16" s="621"/>
      <c r="DN16" s="621"/>
      <c r="DO16" s="621"/>
      <c r="DP16" s="622"/>
      <c r="DQ16" s="626">
        <v>147206</v>
      </c>
      <c r="DR16" s="621"/>
      <c r="DS16" s="621"/>
      <c r="DT16" s="621"/>
      <c r="DU16" s="621"/>
      <c r="DV16" s="621"/>
      <c r="DW16" s="621"/>
      <c r="DX16" s="621"/>
      <c r="DY16" s="621"/>
      <c r="DZ16" s="621"/>
      <c r="EA16" s="621"/>
      <c r="EB16" s="621"/>
      <c r="EC16" s="656"/>
    </row>
    <row r="17" spans="2:133" ht="11.25" customHeight="1">
      <c r="B17" s="617" t="s">
        <v>250</v>
      </c>
      <c r="C17" s="618"/>
      <c r="D17" s="618"/>
      <c r="E17" s="618"/>
      <c r="F17" s="618"/>
      <c r="G17" s="618"/>
      <c r="H17" s="618"/>
      <c r="I17" s="618"/>
      <c r="J17" s="618"/>
      <c r="K17" s="618"/>
      <c r="L17" s="618"/>
      <c r="M17" s="618"/>
      <c r="N17" s="618"/>
      <c r="O17" s="618"/>
      <c r="P17" s="618"/>
      <c r="Q17" s="619"/>
      <c r="R17" s="620">
        <v>13809874</v>
      </c>
      <c r="S17" s="621"/>
      <c r="T17" s="621"/>
      <c r="U17" s="621"/>
      <c r="V17" s="621"/>
      <c r="W17" s="621"/>
      <c r="X17" s="621"/>
      <c r="Y17" s="622"/>
      <c r="Z17" s="673">
        <v>43.8</v>
      </c>
      <c r="AA17" s="673"/>
      <c r="AB17" s="673"/>
      <c r="AC17" s="673"/>
      <c r="AD17" s="674">
        <v>13809874</v>
      </c>
      <c r="AE17" s="674"/>
      <c r="AF17" s="674"/>
      <c r="AG17" s="674"/>
      <c r="AH17" s="674"/>
      <c r="AI17" s="674"/>
      <c r="AJ17" s="674"/>
      <c r="AK17" s="674"/>
      <c r="AL17" s="643">
        <v>78.400000000000006</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224</v>
      </c>
      <c r="BH17" s="621"/>
      <c r="BI17" s="621"/>
      <c r="BJ17" s="621"/>
      <c r="BK17" s="621"/>
      <c r="BL17" s="621"/>
      <c r="BM17" s="621"/>
      <c r="BN17" s="622"/>
      <c r="BO17" s="673" t="s">
        <v>224</v>
      </c>
      <c r="BP17" s="673"/>
      <c r="BQ17" s="673"/>
      <c r="BR17" s="673"/>
      <c r="BS17" s="626" t="s">
        <v>224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5292953</v>
      </c>
      <c r="CS17" s="621"/>
      <c r="CT17" s="621"/>
      <c r="CU17" s="621"/>
      <c r="CV17" s="621"/>
      <c r="CW17" s="621"/>
      <c r="CX17" s="621"/>
      <c r="CY17" s="622"/>
      <c r="CZ17" s="673">
        <v>17.399999999999999</v>
      </c>
      <c r="DA17" s="673"/>
      <c r="DB17" s="673"/>
      <c r="DC17" s="673"/>
      <c r="DD17" s="626" t="s">
        <v>224</v>
      </c>
      <c r="DE17" s="621"/>
      <c r="DF17" s="621"/>
      <c r="DG17" s="621"/>
      <c r="DH17" s="621"/>
      <c r="DI17" s="621"/>
      <c r="DJ17" s="621"/>
      <c r="DK17" s="621"/>
      <c r="DL17" s="621"/>
      <c r="DM17" s="621"/>
      <c r="DN17" s="621"/>
      <c r="DO17" s="621"/>
      <c r="DP17" s="622"/>
      <c r="DQ17" s="626">
        <v>5183679</v>
      </c>
      <c r="DR17" s="621"/>
      <c r="DS17" s="621"/>
      <c r="DT17" s="621"/>
      <c r="DU17" s="621"/>
      <c r="DV17" s="621"/>
      <c r="DW17" s="621"/>
      <c r="DX17" s="621"/>
      <c r="DY17" s="621"/>
      <c r="DZ17" s="621"/>
      <c r="EA17" s="621"/>
      <c r="EB17" s="621"/>
      <c r="EC17" s="656"/>
    </row>
    <row r="18" spans="2:133" ht="11.25" customHeight="1">
      <c r="B18" s="617" t="s">
        <v>253</v>
      </c>
      <c r="C18" s="618"/>
      <c r="D18" s="618"/>
      <c r="E18" s="618"/>
      <c r="F18" s="618"/>
      <c r="G18" s="618"/>
      <c r="H18" s="618"/>
      <c r="I18" s="618"/>
      <c r="J18" s="618"/>
      <c r="K18" s="618"/>
      <c r="L18" s="618"/>
      <c r="M18" s="618"/>
      <c r="N18" s="618"/>
      <c r="O18" s="618"/>
      <c r="P18" s="618"/>
      <c r="Q18" s="619"/>
      <c r="R18" s="620">
        <v>1177145</v>
      </c>
      <c r="S18" s="621"/>
      <c r="T18" s="621"/>
      <c r="U18" s="621"/>
      <c r="V18" s="621"/>
      <c r="W18" s="621"/>
      <c r="X18" s="621"/>
      <c r="Y18" s="622"/>
      <c r="Z18" s="673">
        <v>3.7</v>
      </c>
      <c r="AA18" s="673"/>
      <c r="AB18" s="673"/>
      <c r="AC18" s="673"/>
      <c r="AD18" s="674" t="s">
        <v>224</v>
      </c>
      <c r="AE18" s="674"/>
      <c r="AF18" s="674"/>
      <c r="AG18" s="674"/>
      <c r="AH18" s="674"/>
      <c r="AI18" s="674"/>
      <c r="AJ18" s="674"/>
      <c r="AK18" s="674"/>
      <c r="AL18" s="643" t="s">
        <v>224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224</v>
      </c>
      <c r="BH18" s="621"/>
      <c r="BI18" s="621"/>
      <c r="BJ18" s="621"/>
      <c r="BK18" s="621"/>
      <c r="BL18" s="621"/>
      <c r="BM18" s="621"/>
      <c r="BN18" s="622"/>
      <c r="BO18" s="673" t="s">
        <v>224</v>
      </c>
      <c r="BP18" s="673"/>
      <c r="BQ18" s="673"/>
      <c r="BR18" s="673"/>
      <c r="BS18" s="626" t="s">
        <v>224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v>13752</v>
      </c>
      <c r="CS18" s="621"/>
      <c r="CT18" s="621"/>
      <c r="CU18" s="621"/>
      <c r="CV18" s="621"/>
      <c r="CW18" s="621"/>
      <c r="CX18" s="621"/>
      <c r="CY18" s="622"/>
      <c r="CZ18" s="673">
        <v>0</v>
      </c>
      <c r="DA18" s="673"/>
      <c r="DB18" s="673"/>
      <c r="DC18" s="673"/>
      <c r="DD18" s="626" t="s">
        <v>224</v>
      </c>
      <c r="DE18" s="621"/>
      <c r="DF18" s="621"/>
      <c r="DG18" s="621"/>
      <c r="DH18" s="621"/>
      <c r="DI18" s="621"/>
      <c r="DJ18" s="621"/>
      <c r="DK18" s="621"/>
      <c r="DL18" s="621"/>
      <c r="DM18" s="621"/>
      <c r="DN18" s="621"/>
      <c r="DO18" s="621"/>
      <c r="DP18" s="622"/>
      <c r="DQ18" s="626">
        <v>13752</v>
      </c>
      <c r="DR18" s="621"/>
      <c r="DS18" s="621"/>
      <c r="DT18" s="621"/>
      <c r="DU18" s="621"/>
      <c r="DV18" s="621"/>
      <c r="DW18" s="621"/>
      <c r="DX18" s="621"/>
      <c r="DY18" s="621"/>
      <c r="DZ18" s="621"/>
      <c r="EA18" s="621"/>
      <c r="EB18" s="621"/>
      <c r="EC18" s="656"/>
    </row>
    <row r="19" spans="2:133" ht="11.25" customHeight="1">
      <c r="B19" s="617" t="s">
        <v>256</v>
      </c>
      <c r="C19" s="618"/>
      <c r="D19" s="618"/>
      <c r="E19" s="618"/>
      <c r="F19" s="618"/>
      <c r="G19" s="618"/>
      <c r="H19" s="618"/>
      <c r="I19" s="618"/>
      <c r="J19" s="618"/>
      <c r="K19" s="618"/>
      <c r="L19" s="618"/>
      <c r="M19" s="618"/>
      <c r="N19" s="618"/>
      <c r="O19" s="618"/>
      <c r="P19" s="618"/>
      <c r="Q19" s="619"/>
      <c r="R19" s="620" t="s">
        <v>224</v>
      </c>
      <c r="S19" s="621"/>
      <c r="T19" s="621"/>
      <c r="U19" s="621"/>
      <c r="V19" s="621"/>
      <c r="W19" s="621"/>
      <c r="X19" s="621"/>
      <c r="Y19" s="622"/>
      <c r="Z19" s="673" t="s">
        <v>224</v>
      </c>
      <c r="AA19" s="673"/>
      <c r="AB19" s="673"/>
      <c r="AC19" s="673"/>
      <c r="AD19" s="674" t="s">
        <v>224</v>
      </c>
      <c r="AE19" s="674"/>
      <c r="AF19" s="674"/>
      <c r="AG19" s="674"/>
      <c r="AH19" s="674"/>
      <c r="AI19" s="674"/>
      <c r="AJ19" s="674"/>
      <c r="AK19" s="674"/>
      <c r="AL19" s="643" t="s">
        <v>224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v>14783</v>
      </c>
      <c r="BH19" s="621"/>
      <c r="BI19" s="621"/>
      <c r="BJ19" s="621"/>
      <c r="BK19" s="621"/>
      <c r="BL19" s="621"/>
      <c r="BM19" s="621"/>
      <c r="BN19" s="622"/>
      <c r="BO19" s="673">
        <v>0.5</v>
      </c>
      <c r="BP19" s="673"/>
      <c r="BQ19" s="673"/>
      <c r="BR19" s="673"/>
      <c r="BS19" s="626" t="s">
        <v>224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224</v>
      </c>
      <c r="CS19" s="621"/>
      <c r="CT19" s="621"/>
      <c r="CU19" s="621"/>
      <c r="CV19" s="621"/>
      <c r="CW19" s="621"/>
      <c r="CX19" s="621"/>
      <c r="CY19" s="622"/>
      <c r="CZ19" s="673" t="s">
        <v>224</v>
      </c>
      <c r="DA19" s="673"/>
      <c r="DB19" s="673"/>
      <c r="DC19" s="673"/>
      <c r="DD19" s="626" t="s">
        <v>224</v>
      </c>
      <c r="DE19" s="621"/>
      <c r="DF19" s="621"/>
      <c r="DG19" s="621"/>
      <c r="DH19" s="621"/>
      <c r="DI19" s="621"/>
      <c r="DJ19" s="621"/>
      <c r="DK19" s="621"/>
      <c r="DL19" s="621"/>
      <c r="DM19" s="621"/>
      <c r="DN19" s="621"/>
      <c r="DO19" s="621"/>
      <c r="DP19" s="622"/>
      <c r="DQ19" s="626" t="s">
        <v>224</v>
      </c>
      <c r="DR19" s="621"/>
      <c r="DS19" s="621"/>
      <c r="DT19" s="621"/>
      <c r="DU19" s="621"/>
      <c r="DV19" s="621"/>
      <c r="DW19" s="621"/>
      <c r="DX19" s="621"/>
      <c r="DY19" s="621"/>
      <c r="DZ19" s="621"/>
      <c r="EA19" s="621"/>
      <c r="EB19" s="621"/>
      <c r="EC19" s="656"/>
    </row>
    <row r="20" spans="2:133" ht="11.25" customHeight="1">
      <c r="B20" s="617" t="s">
        <v>259</v>
      </c>
      <c r="C20" s="618"/>
      <c r="D20" s="618"/>
      <c r="E20" s="618"/>
      <c r="F20" s="618"/>
      <c r="G20" s="618"/>
      <c r="H20" s="618"/>
      <c r="I20" s="618"/>
      <c r="J20" s="618"/>
      <c r="K20" s="618"/>
      <c r="L20" s="618"/>
      <c r="M20" s="618"/>
      <c r="N20" s="618"/>
      <c r="O20" s="618"/>
      <c r="P20" s="618"/>
      <c r="Q20" s="619"/>
      <c r="R20" s="620">
        <v>18736497</v>
      </c>
      <c r="S20" s="621"/>
      <c r="T20" s="621"/>
      <c r="U20" s="621"/>
      <c r="V20" s="621"/>
      <c r="W20" s="621"/>
      <c r="X20" s="621"/>
      <c r="Y20" s="622"/>
      <c r="Z20" s="673">
        <v>59.5</v>
      </c>
      <c r="AA20" s="673"/>
      <c r="AB20" s="673"/>
      <c r="AC20" s="673"/>
      <c r="AD20" s="674">
        <v>17559352</v>
      </c>
      <c r="AE20" s="674"/>
      <c r="AF20" s="674"/>
      <c r="AG20" s="674"/>
      <c r="AH20" s="674"/>
      <c r="AI20" s="674"/>
      <c r="AJ20" s="674"/>
      <c r="AK20" s="674"/>
      <c r="AL20" s="643">
        <v>99.7</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v>14783</v>
      </c>
      <c r="BH20" s="621"/>
      <c r="BI20" s="621"/>
      <c r="BJ20" s="621"/>
      <c r="BK20" s="621"/>
      <c r="BL20" s="621"/>
      <c r="BM20" s="621"/>
      <c r="BN20" s="622"/>
      <c r="BO20" s="673">
        <v>0.5</v>
      </c>
      <c r="BP20" s="673"/>
      <c r="BQ20" s="673"/>
      <c r="BR20" s="673"/>
      <c r="BS20" s="626" t="s">
        <v>224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30456931</v>
      </c>
      <c r="CS20" s="621"/>
      <c r="CT20" s="621"/>
      <c r="CU20" s="621"/>
      <c r="CV20" s="621"/>
      <c r="CW20" s="621"/>
      <c r="CX20" s="621"/>
      <c r="CY20" s="622"/>
      <c r="CZ20" s="673">
        <v>100</v>
      </c>
      <c r="DA20" s="673"/>
      <c r="DB20" s="673"/>
      <c r="DC20" s="673"/>
      <c r="DD20" s="626">
        <v>5724949</v>
      </c>
      <c r="DE20" s="621"/>
      <c r="DF20" s="621"/>
      <c r="DG20" s="621"/>
      <c r="DH20" s="621"/>
      <c r="DI20" s="621"/>
      <c r="DJ20" s="621"/>
      <c r="DK20" s="621"/>
      <c r="DL20" s="621"/>
      <c r="DM20" s="621"/>
      <c r="DN20" s="621"/>
      <c r="DO20" s="621"/>
      <c r="DP20" s="622"/>
      <c r="DQ20" s="626">
        <v>18848281</v>
      </c>
      <c r="DR20" s="621"/>
      <c r="DS20" s="621"/>
      <c r="DT20" s="621"/>
      <c r="DU20" s="621"/>
      <c r="DV20" s="621"/>
      <c r="DW20" s="621"/>
      <c r="DX20" s="621"/>
      <c r="DY20" s="621"/>
      <c r="DZ20" s="621"/>
      <c r="EA20" s="621"/>
      <c r="EB20" s="621"/>
      <c r="EC20" s="656"/>
    </row>
    <row r="21" spans="2:133" ht="11.25" customHeight="1">
      <c r="B21" s="617" t="s">
        <v>262</v>
      </c>
      <c r="C21" s="618"/>
      <c r="D21" s="618"/>
      <c r="E21" s="618"/>
      <c r="F21" s="618"/>
      <c r="G21" s="618"/>
      <c r="H21" s="618"/>
      <c r="I21" s="618"/>
      <c r="J21" s="618"/>
      <c r="K21" s="618"/>
      <c r="L21" s="618"/>
      <c r="M21" s="618"/>
      <c r="N21" s="618"/>
      <c r="O21" s="618"/>
      <c r="P21" s="618"/>
      <c r="Q21" s="619"/>
      <c r="R21" s="620">
        <v>2725</v>
      </c>
      <c r="S21" s="621"/>
      <c r="T21" s="621"/>
      <c r="U21" s="621"/>
      <c r="V21" s="621"/>
      <c r="W21" s="621"/>
      <c r="X21" s="621"/>
      <c r="Y21" s="622"/>
      <c r="Z21" s="673">
        <v>0</v>
      </c>
      <c r="AA21" s="673"/>
      <c r="AB21" s="673"/>
      <c r="AC21" s="673"/>
      <c r="AD21" s="674">
        <v>2725</v>
      </c>
      <c r="AE21" s="674"/>
      <c r="AF21" s="674"/>
      <c r="AG21" s="674"/>
      <c r="AH21" s="674"/>
      <c r="AI21" s="674"/>
      <c r="AJ21" s="674"/>
      <c r="AK21" s="674"/>
      <c r="AL21" s="643">
        <v>0</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v>14783</v>
      </c>
      <c r="BH21" s="621"/>
      <c r="BI21" s="621"/>
      <c r="BJ21" s="621"/>
      <c r="BK21" s="621"/>
      <c r="BL21" s="621"/>
      <c r="BM21" s="621"/>
      <c r="BN21" s="622"/>
      <c r="BO21" s="673">
        <v>0.5</v>
      </c>
      <c r="BP21" s="673"/>
      <c r="BQ21" s="673"/>
      <c r="BR21" s="673"/>
      <c r="BS21" s="626" t="s">
        <v>224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264</v>
      </c>
      <c r="C22" s="618"/>
      <c r="D22" s="618"/>
      <c r="E22" s="618"/>
      <c r="F22" s="618"/>
      <c r="G22" s="618"/>
      <c r="H22" s="618"/>
      <c r="I22" s="618"/>
      <c r="J22" s="618"/>
      <c r="K22" s="618"/>
      <c r="L22" s="618"/>
      <c r="M22" s="618"/>
      <c r="N22" s="618"/>
      <c r="O22" s="618"/>
      <c r="P22" s="618"/>
      <c r="Q22" s="619"/>
      <c r="R22" s="620">
        <v>77518</v>
      </c>
      <c r="S22" s="621"/>
      <c r="T22" s="621"/>
      <c r="U22" s="621"/>
      <c r="V22" s="621"/>
      <c r="W22" s="621"/>
      <c r="X22" s="621"/>
      <c r="Y22" s="622"/>
      <c r="Z22" s="673">
        <v>0.2</v>
      </c>
      <c r="AA22" s="673"/>
      <c r="AB22" s="673"/>
      <c r="AC22" s="673"/>
      <c r="AD22" s="674" t="s">
        <v>224</v>
      </c>
      <c r="AE22" s="674"/>
      <c r="AF22" s="674"/>
      <c r="AG22" s="674"/>
      <c r="AH22" s="674"/>
      <c r="AI22" s="674"/>
      <c r="AJ22" s="674"/>
      <c r="AK22" s="674"/>
      <c r="AL22" s="643" t="s">
        <v>224</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t="s">
        <v>224</v>
      </c>
      <c r="BH22" s="621"/>
      <c r="BI22" s="621"/>
      <c r="BJ22" s="621"/>
      <c r="BK22" s="621"/>
      <c r="BL22" s="621"/>
      <c r="BM22" s="621"/>
      <c r="BN22" s="622"/>
      <c r="BO22" s="673" t="s">
        <v>224</v>
      </c>
      <c r="BP22" s="673"/>
      <c r="BQ22" s="673"/>
      <c r="BR22" s="673"/>
      <c r="BS22" s="626" t="s">
        <v>224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267</v>
      </c>
      <c r="C23" s="618"/>
      <c r="D23" s="618"/>
      <c r="E23" s="618"/>
      <c r="F23" s="618"/>
      <c r="G23" s="618"/>
      <c r="H23" s="618"/>
      <c r="I23" s="618"/>
      <c r="J23" s="618"/>
      <c r="K23" s="618"/>
      <c r="L23" s="618"/>
      <c r="M23" s="618"/>
      <c r="N23" s="618"/>
      <c r="O23" s="618"/>
      <c r="P23" s="618"/>
      <c r="Q23" s="619"/>
      <c r="R23" s="620">
        <v>330658</v>
      </c>
      <c r="S23" s="621"/>
      <c r="T23" s="621"/>
      <c r="U23" s="621"/>
      <c r="V23" s="621"/>
      <c r="W23" s="621"/>
      <c r="X23" s="621"/>
      <c r="Y23" s="622"/>
      <c r="Z23" s="673">
        <v>1</v>
      </c>
      <c r="AA23" s="673"/>
      <c r="AB23" s="673"/>
      <c r="AC23" s="673"/>
      <c r="AD23" s="674">
        <v>4051</v>
      </c>
      <c r="AE23" s="674"/>
      <c r="AF23" s="674"/>
      <c r="AG23" s="674"/>
      <c r="AH23" s="674"/>
      <c r="AI23" s="674"/>
      <c r="AJ23" s="674"/>
      <c r="AK23" s="674"/>
      <c r="AL23" s="643">
        <v>0</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t="s">
        <v>224</v>
      </c>
      <c r="BH23" s="621"/>
      <c r="BI23" s="621"/>
      <c r="BJ23" s="621"/>
      <c r="BK23" s="621"/>
      <c r="BL23" s="621"/>
      <c r="BM23" s="621"/>
      <c r="BN23" s="622"/>
      <c r="BO23" s="673" t="s">
        <v>224</v>
      </c>
      <c r="BP23" s="673"/>
      <c r="BQ23" s="673"/>
      <c r="BR23" s="673"/>
      <c r="BS23" s="626" t="s">
        <v>224</v>
      </c>
      <c r="BT23" s="621"/>
      <c r="BU23" s="621"/>
      <c r="BV23" s="621"/>
      <c r="BW23" s="621"/>
      <c r="BX23" s="621"/>
      <c r="BY23" s="621"/>
      <c r="BZ23" s="621"/>
      <c r="CA23" s="621"/>
      <c r="CB23" s="656"/>
      <c r="CD23" s="725" t="s">
        <v>207</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c r="B24" s="617" t="s">
        <v>274</v>
      </c>
      <c r="C24" s="618"/>
      <c r="D24" s="618"/>
      <c r="E24" s="618"/>
      <c r="F24" s="618"/>
      <c r="G24" s="618"/>
      <c r="H24" s="618"/>
      <c r="I24" s="618"/>
      <c r="J24" s="618"/>
      <c r="K24" s="618"/>
      <c r="L24" s="618"/>
      <c r="M24" s="618"/>
      <c r="N24" s="618"/>
      <c r="O24" s="618"/>
      <c r="P24" s="618"/>
      <c r="Q24" s="619"/>
      <c r="R24" s="620">
        <v>111324</v>
      </c>
      <c r="S24" s="621"/>
      <c r="T24" s="621"/>
      <c r="U24" s="621"/>
      <c r="V24" s="621"/>
      <c r="W24" s="621"/>
      <c r="X24" s="621"/>
      <c r="Y24" s="622"/>
      <c r="Z24" s="673">
        <v>0.4</v>
      </c>
      <c r="AA24" s="673"/>
      <c r="AB24" s="673"/>
      <c r="AC24" s="673"/>
      <c r="AD24" s="674" t="s">
        <v>224</v>
      </c>
      <c r="AE24" s="674"/>
      <c r="AF24" s="674"/>
      <c r="AG24" s="674"/>
      <c r="AH24" s="674"/>
      <c r="AI24" s="674"/>
      <c r="AJ24" s="674"/>
      <c r="AK24" s="674"/>
      <c r="AL24" s="643" t="s">
        <v>224</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224</v>
      </c>
      <c r="BH24" s="621"/>
      <c r="BI24" s="621"/>
      <c r="BJ24" s="621"/>
      <c r="BK24" s="621"/>
      <c r="BL24" s="621"/>
      <c r="BM24" s="621"/>
      <c r="BN24" s="622"/>
      <c r="BO24" s="673" t="s">
        <v>224</v>
      </c>
      <c r="BP24" s="673"/>
      <c r="BQ24" s="673"/>
      <c r="BR24" s="673"/>
      <c r="BS24" s="626" t="s">
        <v>224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14073162</v>
      </c>
      <c r="CS24" s="671"/>
      <c r="CT24" s="671"/>
      <c r="CU24" s="671"/>
      <c r="CV24" s="671"/>
      <c r="CW24" s="671"/>
      <c r="CX24" s="671"/>
      <c r="CY24" s="718"/>
      <c r="CZ24" s="722">
        <v>46.2</v>
      </c>
      <c r="DA24" s="723"/>
      <c r="DB24" s="723"/>
      <c r="DC24" s="724"/>
      <c r="DD24" s="717">
        <v>10887132</v>
      </c>
      <c r="DE24" s="671"/>
      <c r="DF24" s="671"/>
      <c r="DG24" s="671"/>
      <c r="DH24" s="671"/>
      <c r="DI24" s="671"/>
      <c r="DJ24" s="671"/>
      <c r="DK24" s="718"/>
      <c r="DL24" s="717">
        <v>10444943</v>
      </c>
      <c r="DM24" s="671"/>
      <c r="DN24" s="671"/>
      <c r="DO24" s="671"/>
      <c r="DP24" s="671"/>
      <c r="DQ24" s="671"/>
      <c r="DR24" s="671"/>
      <c r="DS24" s="671"/>
      <c r="DT24" s="671"/>
      <c r="DU24" s="671"/>
      <c r="DV24" s="718"/>
      <c r="DW24" s="719">
        <v>57.2</v>
      </c>
      <c r="DX24" s="688"/>
      <c r="DY24" s="688"/>
      <c r="DZ24" s="688"/>
      <c r="EA24" s="688"/>
      <c r="EB24" s="688"/>
      <c r="EC24" s="720"/>
    </row>
    <row r="25" spans="2:133" ht="11.25" customHeight="1">
      <c r="B25" s="617" t="s">
        <v>277</v>
      </c>
      <c r="C25" s="618"/>
      <c r="D25" s="618"/>
      <c r="E25" s="618"/>
      <c r="F25" s="618"/>
      <c r="G25" s="618"/>
      <c r="H25" s="618"/>
      <c r="I25" s="618"/>
      <c r="J25" s="618"/>
      <c r="K25" s="618"/>
      <c r="L25" s="618"/>
      <c r="M25" s="618"/>
      <c r="N25" s="618"/>
      <c r="O25" s="618"/>
      <c r="P25" s="618"/>
      <c r="Q25" s="619"/>
      <c r="R25" s="620">
        <v>3950847</v>
      </c>
      <c r="S25" s="621"/>
      <c r="T25" s="621"/>
      <c r="U25" s="621"/>
      <c r="V25" s="621"/>
      <c r="W25" s="621"/>
      <c r="X25" s="621"/>
      <c r="Y25" s="622"/>
      <c r="Z25" s="673">
        <v>12.5</v>
      </c>
      <c r="AA25" s="673"/>
      <c r="AB25" s="673"/>
      <c r="AC25" s="673"/>
      <c r="AD25" s="674" t="s">
        <v>224</v>
      </c>
      <c r="AE25" s="674"/>
      <c r="AF25" s="674"/>
      <c r="AG25" s="674"/>
      <c r="AH25" s="674"/>
      <c r="AI25" s="674"/>
      <c r="AJ25" s="674"/>
      <c r="AK25" s="674"/>
      <c r="AL25" s="643" t="s">
        <v>224</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224</v>
      </c>
      <c r="BH25" s="621"/>
      <c r="BI25" s="621"/>
      <c r="BJ25" s="621"/>
      <c r="BK25" s="621"/>
      <c r="BL25" s="621"/>
      <c r="BM25" s="621"/>
      <c r="BN25" s="622"/>
      <c r="BO25" s="673" t="s">
        <v>224</v>
      </c>
      <c r="BP25" s="673"/>
      <c r="BQ25" s="673"/>
      <c r="BR25" s="673"/>
      <c r="BS25" s="626" t="s">
        <v>224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4758598</v>
      </c>
      <c r="CS25" s="639"/>
      <c r="CT25" s="639"/>
      <c r="CU25" s="639"/>
      <c r="CV25" s="639"/>
      <c r="CW25" s="639"/>
      <c r="CX25" s="639"/>
      <c r="CY25" s="640"/>
      <c r="CZ25" s="623">
        <v>15.6</v>
      </c>
      <c r="DA25" s="641"/>
      <c r="DB25" s="641"/>
      <c r="DC25" s="642"/>
      <c r="DD25" s="626">
        <v>4495654</v>
      </c>
      <c r="DE25" s="639"/>
      <c r="DF25" s="639"/>
      <c r="DG25" s="639"/>
      <c r="DH25" s="639"/>
      <c r="DI25" s="639"/>
      <c r="DJ25" s="639"/>
      <c r="DK25" s="640"/>
      <c r="DL25" s="626">
        <v>4353782</v>
      </c>
      <c r="DM25" s="639"/>
      <c r="DN25" s="639"/>
      <c r="DO25" s="639"/>
      <c r="DP25" s="639"/>
      <c r="DQ25" s="639"/>
      <c r="DR25" s="639"/>
      <c r="DS25" s="639"/>
      <c r="DT25" s="639"/>
      <c r="DU25" s="639"/>
      <c r="DV25" s="640"/>
      <c r="DW25" s="643">
        <v>23.8</v>
      </c>
      <c r="DX25" s="644"/>
      <c r="DY25" s="644"/>
      <c r="DZ25" s="644"/>
      <c r="EA25" s="644"/>
      <c r="EB25" s="644"/>
      <c r="EC25" s="645"/>
    </row>
    <row r="26" spans="2:133" ht="11.25" customHeight="1">
      <c r="B26" s="714" t="s">
        <v>280</v>
      </c>
      <c r="C26" s="715"/>
      <c r="D26" s="715"/>
      <c r="E26" s="715"/>
      <c r="F26" s="715"/>
      <c r="G26" s="715"/>
      <c r="H26" s="715"/>
      <c r="I26" s="715"/>
      <c r="J26" s="715"/>
      <c r="K26" s="715"/>
      <c r="L26" s="715"/>
      <c r="M26" s="715"/>
      <c r="N26" s="715"/>
      <c r="O26" s="715"/>
      <c r="P26" s="715"/>
      <c r="Q26" s="716"/>
      <c r="R26" s="620">
        <v>13188</v>
      </c>
      <c r="S26" s="621"/>
      <c r="T26" s="621"/>
      <c r="U26" s="621"/>
      <c r="V26" s="621"/>
      <c r="W26" s="621"/>
      <c r="X26" s="621"/>
      <c r="Y26" s="622"/>
      <c r="Z26" s="673">
        <v>0</v>
      </c>
      <c r="AA26" s="673"/>
      <c r="AB26" s="673"/>
      <c r="AC26" s="673"/>
      <c r="AD26" s="674">
        <v>13188</v>
      </c>
      <c r="AE26" s="674"/>
      <c r="AF26" s="674"/>
      <c r="AG26" s="674"/>
      <c r="AH26" s="674"/>
      <c r="AI26" s="674"/>
      <c r="AJ26" s="674"/>
      <c r="AK26" s="674"/>
      <c r="AL26" s="643">
        <v>0.1</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224</v>
      </c>
      <c r="BH26" s="621"/>
      <c r="BI26" s="621"/>
      <c r="BJ26" s="621"/>
      <c r="BK26" s="621"/>
      <c r="BL26" s="621"/>
      <c r="BM26" s="621"/>
      <c r="BN26" s="622"/>
      <c r="BO26" s="673" t="s">
        <v>224</v>
      </c>
      <c r="BP26" s="673"/>
      <c r="BQ26" s="673"/>
      <c r="BR26" s="673"/>
      <c r="BS26" s="626" t="s">
        <v>224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3032367</v>
      </c>
      <c r="CS26" s="621"/>
      <c r="CT26" s="621"/>
      <c r="CU26" s="621"/>
      <c r="CV26" s="621"/>
      <c r="CW26" s="621"/>
      <c r="CX26" s="621"/>
      <c r="CY26" s="622"/>
      <c r="CZ26" s="623">
        <v>10</v>
      </c>
      <c r="DA26" s="641"/>
      <c r="DB26" s="641"/>
      <c r="DC26" s="642"/>
      <c r="DD26" s="626">
        <v>2860646</v>
      </c>
      <c r="DE26" s="621"/>
      <c r="DF26" s="621"/>
      <c r="DG26" s="621"/>
      <c r="DH26" s="621"/>
      <c r="DI26" s="621"/>
      <c r="DJ26" s="621"/>
      <c r="DK26" s="622"/>
      <c r="DL26" s="626" t="s">
        <v>283</v>
      </c>
      <c r="DM26" s="621"/>
      <c r="DN26" s="621"/>
      <c r="DO26" s="621"/>
      <c r="DP26" s="621"/>
      <c r="DQ26" s="621"/>
      <c r="DR26" s="621"/>
      <c r="DS26" s="621"/>
      <c r="DT26" s="621"/>
      <c r="DU26" s="621"/>
      <c r="DV26" s="622"/>
      <c r="DW26" s="643" t="s">
        <v>283</v>
      </c>
      <c r="DX26" s="644"/>
      <c r="DY26" s="644"/>
      <c r="DZ26" s="644"/>
      <c r="EA26" s="644"/>
      <c r="EB26" s="644"/>
      <c r="EC26" s="645"/>
    </row>
    <row r="27" spans="2:133" ht="11.25" customHeight="1">
      <c r="B27" s="617" t="s">
        <v>284</v>
      </c>
      <c r="C27" s="618"/>
      <c r="D27" s="618"/>
      <c r="E27" s="618"/>
      <c r="F27" s="618"/>
      <c r="G27" s="618"/>
      <c r="H27" s="618"/>
      <c r="I27" s="618"/>
      <c r="J27" s="618"/>
      <c r="K27" s="618"/>
      <c r="L27" s="618"/>
      <c r="M27" s="618"/>
      <c r="N27" s="618"/>
      <c r="O27" s="618"/>
      <c r="P27" s="618"/>
      <c r="Q27" s="619"/>
      <c r="R27" s="620">
        <v>3049394</v>
      </c>
      <c r="S27" s="621"/>
      <c r="T27" s="621"/>
      <c r="U27" s="621"/>
      <c r="V27" s="621"/>
      <c r="W27" s="621"/>
      <c r="X27" s="621"/>
      <c r="Y27" s="622"/>
      <c r="Z27" s="673">
        <v>9.6999999999999993</v>
      </c>
      <c r="AA27" s="673"/>
      <c r="AB27" s="673"/>
      <c r="AC27" s="673"/>
      <c r="AD27" s="674" t="s">
        <v>224</v>
      </c>
      <c r="AE27" s="674"/>
      <c r="AF27" s="674"/>
      <c r="AG27" s="674"/>
      <c r="AH27" s="674"/>
      <c r="AI27" s="674"/>
      <c r="AJ27" s="674"/>
      <c r="AK27" s="674"/>
      <c r="AL27" s="643" t="s">
        <v>224</v>
      </c>
      <c r="AM27" s="675"/>
      <c r="AN27" s="675"/>
      <c r="AO27" s="676"/>
      <c r="AP27" s="617" t="s">
        <v>285</v>
      </c>
      <c r="AQ27" s="618"/>
      <c r="AR27" s="618"/>
      <c r="AS27" s="618"/>
      <c r="AT27" s="618"/>
      <c r="AU27" s="618"/>
      <c r="AV27" s="618"/>
      <c r="AW27" s="618"/>
      <c r="AX27" s="618"/>
      <c r="AY27" s="618"/>
      <c r="AZ27" s="618"/>
      <c r="BA27" s="618"/>
      <c r="BB27" s="618"/>
      <c r="BC27" s="618"/>
      <c r="BD27" s="618"/>
      <c r="BE27" s="618"/>
      <c r="BF27" s="619"/>
      <c r="BG27" s="620">
        <v>2980233</v>
      </c>
      <c r="BH27" s="621"/>
      <c r="BI27" s="621"/>
      <c r="BJ27" s="621"/>
      <c r="BK27" s="621"/>
      <c r="BL27" s="621"/>
      <c r="BM27" s="621"/>
      <c r="BN27" s="622"/>
      <c r="BO27" s="673">
        <v>100</v>
      </c>
      <c r="BP27" s="673"/>
      <c r="BQ27" s="673"/>
      <c r="BR27" s="673"/>
      <c r="BS27" s="626">
        <v>34341</v>
      </c>
      <c r="BT27" s="621"/>
      <c r="BU27" s="621"/>
      <c r="BV27" s="621"/>
      <c r="BW27" s="621"/>
      <c r="BX27" s="621"/>
      <c r="BY27" s="621"/>
      <c r="BZ27" s="621"/>
      <c r="CA27" s="621"/>
      <c r="CB27" s="656"/>
      <c r="CD27" s="657" t="s">
        <v>286</v>
      </c>
      <c r="CE27" s="654"/>
      <c r="CF27" s="654"/>
      <c r="CG27" s="654"/>
      <c r="CH27" s="654"/>
      <c r="CI27" s="654"/>
      <c r="CJ27" s="654"/>
      <c r="CK27" s="654"/>
      <c r="CL27" s="654"/>
      <c r="CM27" s="654"/>
      <c r="CN27" s="654"/>
      <c r="CO27" s="654"/>
      <c r="CP27" s="654"/>
      <c r="CQ27" s="655"/>
      <c r="CR27" s="620">
        <v>4021611</v>
      </c>
      <c r="CS27" s="639"/>
      <c r="CT27" s="639"/>
      <c r="CU27" s="639"/>
      <c r="CV27" s="639"/>
      <c r="CW27" s="639"/>
      <c r="CX27" s="639"/>
      <c r="CY27" s="640"/>
      <c r="CZ27" s="623">
        <v>13.2</v>
      </c>
      <c r="DA27" s="641"/>
      <c r="DB27" s="641"/>
      <c r="DC27" s="642"/>
      <c r="DD27" s="626">
        <v>1207799</v>
      </c>
      <c r="DE27" s="639"/>
      <c r="DF27" s="639"/>
      <c r="DG27" s="639"/>
      <c r="DH27" s="639"/>
      <c r="DI27" s="639"/>
      <c r="DJ27" s="639"/>
      <c r="DK27" s="640"/>
      <c r="DL27" s="626">
        <v>1207482</v>
      </c>
      <c r="DM27" s="639"/>
      <c r="DN27" s="639"/>
      <c r="DO27" s="639"/>
      <c r="DP27" s="639"/>
      <c r="DQ27" s="639"/>
      <c r="DR27" s="639"/>
      <c r="DS27" s="639"/>
      <c r="DT27" s="639"/>
      <c r="DU27" s="639"/>
      <c r="DV27" s="640"/>
      <c r="DW27" s="643">
        <v>6.6</v>
      </c>
      <c r="DX27" s="644"/>
      <c r="DY27" s="644"/>
      <c r="DZ27" s="644"/>
      <c r="EA27" s="644"/>
      <c r="EB27" s="644"/>
      <c r="EC27" s="645"/>
    </row>
    <row r="28" spans="2:133" ht="11.25" customHeight="1">
      <c r="B28" s="617" t="s">
        <v>287</v>
      </c>
      <c r="C28" s="618"/>
      <c r="D28" s="618"/>
      <c r="E28" s="618"/>
      <c r="F28" s="618"/>
      <c r="G28" s="618"/>
      <c r="H28" s="618"/>
      <c r="I28" s="618"/>
      <c r="J28" s="618"/>
      <c r="K28" s="618"/>
      <c r="L28" s="618"/>
      <c r="M28" s="618"/>
      <c r="N28" s="618"/>
      <c r="O28" s="618"/>
      <c r="P28" s="618"/>
      <c r="Q28" s="619"/>
      <c r="R28" s="620">
        <v>110103</v>
      </c>
      <c r="S28" s="621"/>
      <c r="T28" s="621"/>
      <c r="U28" s="621"/>
      <c r="V28" s="621"/>
      <c r="W28" s="621"/>
      <c r="X28" s="621"/>
      <c r="Y28" s="622"/>
      <c r="Z28" s="673">
        <v>0.3</v>
      </c>
      <c r="AA28" s="673"/>
      <c r="AB28" s="673"/>
      <c r="AC28" s="673"/>
      <c r="AD28" s="674">
        <v>30200</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288</v>
      </c>
      <c r="CE28" s="654"/>
      <c r="CF28" s="654"/>
      <c r="CG28" s="654"/>
      <c r="CH28" s="654"/>
      <c r="CI28" s="654"/>
      <c r="CJ28" s="654"/>
      <c r="CK28" s="654"/>
      <c r="CL28" s="654"/>
      <c r="CM28" s="654"/>
      <c r="CN28" s="654"/>
      <c r="CO28" s="654"/>
      <c r="CP28" s="654"/>
      <c r="CQ28" s="655"/>
      <c r="CR28" s="620">
        <v>5292953</v>
      </c>
      <c r="CS28" s="621"/>
      <c r="CT28" s="621"/>
      <c r="CU28" s="621"/>
      <c r="CV28" s="621"/>
      <c r="CW28" s="621"/>
      <c r="CX28" s="621"/>
      <c r="CY28" s="622"/>
      <c r="CZ28" s="623">
        <v>17.399999999999999</v>
      </c>
      <c r="DA28" s="641"/>
      <c r="DB28" s="641"/>
      <c r="DC28" s="642"/>
      <c r="DD28" s="626">
        <v>5183679</v>
      </c>
      <c r="DE28" s="621"/>
      <c r="DF28" s="621"/>
      <c r="DG28" s="621"/>
      <c r="DH28" s="621"/>
      <c r="DI28" s="621"/>
      <c r="DJ28" s="621"/>
      <c r="DK28" s="622"/>
      <c r="DL28" s="626">
        <v>4883679</v>
      </c>
      <c r="DM28" s="621"/>
      <c r="DN28" s="621"/>
      <c r="DO28" s="621"/>
      <c r="DP28" s="621"/>
      <c r="DQ28" s="621"/>
      <c r="DR28" s="621"/>
      <c r="DS28" s="621"/>
      <c r="DT28" s="621"/>
      <c r="DU28" s="621"/>
      <c r="DV28" s="622"/>
      <c r="DW28" s="643">
        <v>26.7</v>
      </c>
      <c r="DX28" s="644"/>
      <c r="DY28" s="644"/>
      <c r="DZ28" s="644"/>
      <c r="EA28" s="644"/>
      <c r="EB28" s="644"/>
      <c r="EC28" s="645"/>
    </row>
    <row r="29" spans="2:133" ht="11.25" customHeight="1">
      <c r="B29" s="617" t="s">
        <v>289</v>
      </c>
      <c r="C29" s="618"/>
      <c r="D29" s="618"/>
      <c r="E29" s="618"/>
      <c r="F29" s="618"/>
      <c r="G29" s="618"/>
      <c r="H29" s="618"/>
      <c r="I29" s="618"/>
      <c r="J29" s="618"/>
      <c r="K29" s="618"/>
      <c r="L29" s="618"/>
      <c r="M29" s="618"/>
      <c r="N29" s="618"/>
      <c r="O29" s="618"/>
      <c r="P29" s="618"/>
      <c r="Q29" s="619"/>
      <c r="R29" s="620">
        <v>50747</v>
      </c>
      <c r="S29" s="621"/>
      <c r="T29" s="621"/>
      <c r="U29" s="621"/>
      <c r="V29" s="621"/>
      <c r="W29" s="621"/>
      <c r="X29" s="621"/>
      <c r="Y29" s="622"/>
      <c r="Z29" s="673">
        <v>0.2</v>
      </c>
      <c r="AA29" s="673"/>
      <c r="AB29" s="673"/>
      <c r="AC29" s="673"/>
      <c r="AD29" s="674" t="s">
        <v>224</v>
      </c>
      <c r="AE29" s="674"/>
      <c r="AF29" s="674"/>
      <c r="AG29" s="674"/>
      <c r="AH29" s="674"/>
      <c r="AI29" s="674"/>
      <c r="AJ29" s="674"/>
      <c r="AK29" s="674"/>
      <c r="AL29" s="643" t="s">
        <v>224</v>
      </c>
      <c r="AM29" s="675"/>
      <c r="AN29" s="675"/>
      <c r="AO29" s="676"/>
      <c r="AP29" s="680" t="s">
        <v>207</v>
      </c>
      <c r="AQ29" s="681"/>
      <c r="AR29" s="681"/>
      <c r="AS29" s="681"/>
      <c r="AT29" s="681"/>
      <c r="AU29" s="681"/>
      <c r="AV29" s="681"/>
      <c r="AW29" s="681"/>
      <c r="AX29" s="681"/>
      <c r="AY29" s="681"/>
      <c r="AZ29" s="681"/>
      <c r="BA29" s="681"/>
      <c r="BB29" s="681"/>
      <c r="BC29" s="681"/>
      <c r="BD29" s="681"/>
      <c r="BE29" s="681"/>
      <c r="BF29" s="682"/>
      <c r="BG29" s="680" t="s">
        <v>290</v>
      </c>
      <c r="BH29" s="696"/>
      <c r="BI29" s="696"/>
      <c r="BJ29" s="696"/>
      <c r="BK29" s="696"/>
      <c r="BL29" s="696"/>
      <c r="BM29" s="696"/>
      <c r="BN29" s="696"/>
      <c r="BO29" s="696"/>
      <c r="BP29" s="696"/>
      <c r="BQ29" s="697"/>
      <c r="BR29" s="680" t="s">
        <v>291</v>
      </c>
      <c r="BS29" s="696"/>
      <c r="BT29" s="696"/>
      <c r="BU29" s="696"/>
      <c r="BV29" s="696"/>
      <c r="BW29" s="696"/>
      <c r="BX29" s="696"/>
      <c r="BY29" s="696"/>
      <c r="BZ29" s="696"/>
      <c r="CA29" s="696"/>
      <c r="CB29" s="697"/>
      <c r="CD29" s="690" t="s">
        <v>292</v>
      </c>
      <c r="CE29" s="691"/>
      <c r="CF29" s="657" t="s">
        <v>58</v>
      </c>
      <c r="CG29" s="654"/>
      <c r="CH29" s="654"/>
      <c r="CI29" s="654"/>
      <c r="CJ29" s="654"/>
      <c r="CK29" s="654"/>
      <c r="CL29" s="654"/>
      <c r="CM29" s="654"/>
      <c r="CN29" s="654"/>
      <c r="CO29" s="654"/>
      <c r="CP29" s="654"/>
      <c r="CQ29" s="655"/>
      <c r="CR29" s="620">
        <v>5289452</v>
      </c>
      <c r="CS29" s="639"/>
      <c r="CT29" s="639"/>
      <c r="CU29" s="639"/>
      <c r="CV29" s="639"/>
      <c r="CW29" s="639"/>
      <c r="CX29" s="639"/>
      <c r="CY29" s="640"/>
      <c r="CZ29" s="623">
        <v>17.399999999999999</v>
      </c>
      <c r="DA29" s="641"/>
      <c r="DB29" s="641"/>
      <c r="DC29" s="642"/>
      <c r="DD29" s="626">
        <v>5180178</v>
      </c>
      <c r="DE29" s="639"/>
      <c r="DF29" s="639"/>
      <c r="DG29" s="639"/>
      <c r="DH29" s="639"/>
      <c r="DI29" s="639"/>
      <c r="DJ29" s="639"/>
      <c r="DK29" s="640"/>
      <c r="DL29" s="626">
        <v>4880178</v>
      </c>
      <c r="DM29" s="639"/>
      <c r="DN29" s="639"/>
      <c r="DO29" s="639"/>
      <c r="DP29" s="639"/>
      <c r="DQ29" s="639"/>
      <c r="DR29" s="639"/>
      <c r="DS29" s="639"/>
      <c r="DT29" s="639"/>
      <c r="DU29" s="639"/>
      <c r="DV29" s="640"/>
      <c r="DW29" s="643">
        <v>26.7</v>
      </c>
      <c r="DX29" s="644"/>
      <c r="DY29" s="644"/>
      <c r="DZ29" s="644"/>
      <c r="EA29" s="644"/>
      <c r="EB29" s="644"/>
      <c r="EC29" s="645"/>
    </row>
    <row r="30" spans="2:133" ht="11.25" customHeight="1">
      <c r="B30" s="617" t="s">
        <v>293</v>
      </c>
      <c r="C30" s="618"/>
      <c r="D30" s="618"/>
      <c r="E30" s="618"/>
      <c r="F30" s="618"/>
      <c r="G30" s="618"/>
      <c r="H30" s="618"/>
      <c r="I30" s="618"/>
      <c r="J30" s="618"/>
      <c r="K30" s="618"/>
      <c r="L30" s="618"/>
      <c r="M30" s="618"/>
      <c r="N30" s="618"/>
      <c r="O30" s="618"/>
      <c r="P30" s="618"/>
      <c r="Q30" s="619"/>
      <c r="R30" s="620">
        <v>288886</v>
      </c>
      <c r="S30" s="621"/>
      <c r="T30" s="621"/>
      <c r="U30" s="621"/>
      <c r="V30" s="621"/>
      <c r="W30" s="621"/>
      <c r="X30" s="621"/>
      <c r="Y30" s="622"/>
      <c r="Z30" s="673">
        <v>0.9</v>
      </c>
      <c r="AA30" s="673"/>
      <c r="AB30" s="673"/>
      <c r="AC30" s="673"/>
      <c r="AD30" s="674" t="s">
        <v>224</v>
      </c>
      <c r="AE30" s="674"/>
      <c r="AF30" s="674"/>
      <c r="AG30" s="674"/>
      <c r="AH30" s="674"/>
      <c r="AI30" s="674"/>
      <c r="AJ30" s="674"/>
      <c r="AK30" s="674"/>
      <c r="AL30" s="643" t="s">
        <v>224</v>
      </c>
      <c r="AM30" s="675"/>
      <c r="AN30" s="675"/>
      <c r="AO30" s="676"/>
      <c r="AP30" s="698" t="s">
        <v>294</v>
      </c>
      <c r="AQ30" s="699"/>
      <c r="AR30" s="699"/>
      <c r="AS30" s="699"/>
      <c r="AT30" s="704" t="s">
        <v>295</v>
      </c>
      <c r="AU30" s="184"/>
      <c r="AV30" s="184"/>
      <c r="AW30" s="184"/>
      <c r="AX30" s="707" t="s">
        <v>173</v>
      </c>
      <c r="AY30" s="708"/>
      <c r="AZ30" s="708"/>
      <c r="BA30" s="708"/>
      <c r="BB30" s="708"/>
      <c r="BC30" s="708"/>
      <c r="BD30" s="708"/>
      <c r="BE30" s="708"/>
      <c r="BF30" s="709"/>
      <c r="BG30" s="686">
        <v>97.6</v>
      </c>
      <c r="BH30" s="687"/>
      <c r="BI30" s="687"/>
      <c r="BJ30" s="687"/>
      <c r="BK30" s="687"/>
      <c r="BL30" s="687"/>
      <c r="BM30" s="688">
        <v>84.6</v>
      </c>
      <c r="BN30" s="687"/>
      <c r="BO30" s="687"/>
      <c r="BP30" s="687"/>
      <c r="BQ30" s="689"/>
      <c r="BR30" s="686">
        <v>97.6</v>
      </c>
      <c r="BS30" s="687"/>
      <c r="BT30" s="687"/>
      <c r="BU30" s="687"/>
      <c r="BV30" s="687"/>
      <c r="BW30" s="687"/>
      <c r="BX30" s="688">
        <v>83.8</v>
      </c>
      <c r="BY30" s="687"/>
      <c r="BZ30" s="687"/>
      <c r="CA30" s="687"/>
      <c r="CB30" s="689"/>
      <c r="CD30" s="692"/>
      <c r="CE30" s="693"/>
      <c r="CF30" s="657" t="s">
        <v>296</v>
      </c>
      <c r="CG30" s="654"/>
      <c r="CH30" s="654"/>
      <c r="CI30" s="654"/>
      <c r="CJ30" s="654"/>
      <c r="CK30" s="654"/>
      <c r="CL30" s="654"/>
      <c r="CM30" s="654"/>
      <c r="CN30" s="654"/>
      <c r="CO30" s="654"/>
      <c r="CP30" s="654"/>
      <c r="CQ30" s="655"/>
      <c r="CR30" s="620">
        <v>4955652</v>
      </c>
      <c r="CS30" s="621"/>
      <c r="CT30" s="621"/>
      <c r="CU30" s="621"/>
      <c r="CV30" s="621"/>
      <c r="CW30" s="621"/>
      <c r="CX30" s="621"/>
      <c r="CY30" s="622"/>
      <c r="CZ30" s="623">
        <v>16.3</v>
      </c>
      <c r="DA30" s="641"/>
      <c r="DB30" s="641"/>
      <c r="DC30" s="642"/>
      <c r="DD30" s="626">
        <v>4865073</v>
      </c>
      <c r="DE30" s="621"/>
      <c r="DF30" s="621"/>
      <c r="DG30" s="621"/>
      <c r="DH30" s="621"/>
      <c r="DI30" s="621"/>
      <c r="DJ30" s="621"/>
      <c r="DK30" s="622"/>
      <c r="DL30" s="626">
        <v>4565073</v>
      </c>
      <c r="DM30" s="621"/>
      <c r="DN30" s="621"/>
      <c r="DO30" s="621"/>
      <c r="DP30" s="621"/>
      <c r="DQ30" s="621"/>
      <c r="DR30" s="621"/>
      <c r="DS30" s="621"/>
      <c r="DT30" s="621"/>
      <c r="DU30" s="621"/>
      <c r="DV30" s="622"/>
      <c r="DW30" s="643">
        <v>25</v>
      </c>
      <c r="DX30" s="644"/>
      <c r="DY30" s="644"/>
      <c r="DZ30" s="644"/>
      <c r="EA30" s="644"/>
      <c r="EB30" s="644"/>
      <c r="EC30" s="645"/>
    </row>
    <row r="31" spans="2:133" ht="11.25" customHeight="1">
      <c r="B31" s="617" t="s">
        <v>297</v>
      </c>
      <c r="C31" s="618"/>
      <c r="D31" s="618"/>
      <c r="E31" s="618"/>
      <c r="F31" s="618"/>
      <c r="G31" s="618"/>
      <c r="H31" s="618"/>
      <c r="I31" s="618"/>
      <c r="J31" s="618"/>
      <c r="K31" s="618"/>
      <c r="L31" s="618"/>
      <c r="M31" s="618"/>
      <c r="N31" s="618"/>
      <c r="O31" s="618"/>
      <c r="P31" s="618"/>
      <c r="Q31" s="619"/>
      <c r="R31" s="620">
        <v>475955</v>
      </c>
      <c r="S31" s="621"/>
      <c r="T31" s="621"/>
      <c r="U31" s="621"/>
      <c r="V31" s="621"/>
      <c r="W31" s="621"/>
      <c r="X31" s="621"/>
      <c r="Y31" s="622"/>
      <c r="Z31" s="673">
        <v>1.5</v>
      </c>
      <c r="AA31" s="673"/>
      <c r="AB31" s="673"/>
      <c r="AC31" s="673"/>
      <c r="AD31" s="674" t="s">
        <v>224</v>
      </c>
      <c r="AE31" s="674"/>
      <c r="AF31" s="674"/>
      <c r="AG31" s="674"/>
      <c r="AH31" s="674"/>
      <c r="AI31" s="674"/>
      <c r="AJ31" s="674"/>
      <c r="AK31" s="674"/>
      <c r="AL31" s="643" t="s">
        <v>224</v>
      </c>
      <c r="AM31" s="675"/>
      <c r="AN31" s="675"/>
      <c r="AO31" s="676"/>
      <c r="AP31" s="700"/>
      <c r="AQ31" s="701"/>
      <c r="AR31" s="701"/>
      <c r="AS31" s="701"/>
      <c r="AT31" s="705"/>
      <c r="AU31" s="183" t="s">
        <v>298</v>
      </c>
      <c r="AV31" s="183"/>
      <c r="AW31" s="183"/>
      <c r="AX31" s="617" t="s">
        <v>299</v>
      </c>
      <c r="AY31" s="618"/>
      <c r="AZ31" s="618"/>
      <c r="BA31" s="618"/>
      <c r="BB31" s="618"/>
      <c r="BC31" s="618"/>
      <c r="BD31" s="618"/>
      <c r="BE31" s="618"/>
      <c r="BF31" s="619"/>
      <c r="BG31" s="684">
        <v>97.7</v>
      </c>
      <c r="BH31" s="639"/>
      <c r="BI31" s="639"/>
      <c r="BJ31" s="639"/>
      <c r="BK31" s="639"/>
      <c r="BL31" s="639"/>
      <c r="BM31" s="675">
        <v>88.5</v>
      </c>
      <c r="BN31" s="685"/>
      <c r="BO31" s="685"/>
      <c r="BP31" s="685"/>
      <c r="BQ31" s="649"/>
      <c r="BR31" s="684">
        <v>97.7</v>
      </c>
      <c r="BS31" s="639"/>
      <c r="BT31" s="639"/>
      <c r="BU31" s="639"/>
      <c r="BV31" s="639"/>
      <c r="BW31" s="639"/>
      <c r="BX31" s="675">
        <v>88</v>
      </c>
      <c r="BY31" s="685"/>
      <c r="BZ31" s="685"/>
      <c r="CA31" s="685"/>
      <c r="CB31" s="649"/>
      <c r="CD31" s="692"/>
      <c r="CE31" s="693"/>
      <c r="CF31" s="657" t="s">
        <v>300</v>
      </c>
      <c r="CG31" s="654"/>
      <c r="CH31" s="654"/>
      <c r="CI31" s="654"/>
      <c r="CJ31" s="654"/>
      <c r="CK31" s="654"/>
      <c r="CL31" s="654"/>
      <c r="CM31" s="654"/>
      <c r="CN31" s="654"/>
      <c r="CO31" s="654"/>
      <c r="CP31" s="654"/>
      <c r="CQ31" s="655"/>
      <c r="CR31" s="620">
        <v>333800</v>
      </c>
      <c r="CS31" s="639"/>
      <c r="CT31" s="639"/>
      <c r="CU31" s="639"/>
      <c r="CV31" s="639"/>
      <c r="CW31" s="639"/>
      <c r="CX31" s="639"/>
      <c r="CY31" s="640"/>
      <c r="CZ31" s="623">
        <v>1.1000000000000001</v>
      </c>
      <c r="DA31" s="641"/>
      <c r="DB31" s="641"/>
      <c r="DC31" s="642"/>
      <c r="DD31" s="626">
        <v>315105</v>
      </c>
      <c r="DE31" s="639"/>
      <c r="DF31" s="639"/>
      <c r="DG31" s="639"/>
      <c r="DH31" s="639"/>
      <c r="DI31" s="639"/>
      <c r="DJ31" s="639"/>
      <c r="DK31" s="640"/>
      <c r="DL31" s="626">
        <v>315105</v>
      </c>
      <c r="DM31" s="639"/>
      <c r="DN31" s="639"/>
      <c r="DO31" s="639"/>
      <c r="DP31" s="639"/>
      <c r="DQ31" s="639"/>
      <c r="DR31" s="639"/>
      <c r="DS31" s="639"/>
      <c r="DT31" s="639"/>
      <c r="DU31" s="639"/>
      <c r="DV31" s="640"/>
      <c r="DW31" s="643">
        <v>1.7</v>
      </c>
      <c r="DX31" s="644"/>
      <c r="DY31" s="644"/>
      <c r="DZ31" s="644"/>
      <c r="EA31" s="644"/>
      <c r="EB31" s="644"/>
      <c r="EC31" s="645"/>
    </row>
    <row r="32" spans="2:133" ht="11.25" customHeight="1">
      <c r="B32" s="617" t="s">
        <v>301</v>
      </c>
      <c r="C32" s="618"/>
      <c r="D32" s="618"/>
      <c r="E32" s="618"/>
      <c r="F32" s="618"/>
      <c r="G32" s="618"/>
      <c r="H32" s="618"/>
      <c r="I32" s="618"/>
      <c r="J32" s="618"/>
      <c r="K32" s="618"/>
      <c r="L32" s="618"/>
      <c r="M32" s="618"/>
      <c r="N32" s="618"/>
      <c r="O32" s="618"/>
      <c r="P32" s="618"/>
      <c r="Q32" s="619"/>
      <c r="R32" s="620">
        <v>627260</v>
      </c>
      <c r="S32" s="621"/>
      <c r="T32" s="621"/>
      <c r="U32" s="621"/>
      <c r="V32" s="621"/>
      <c r="W32" s="621"/>
      <c r="X32" s="621"/>
      <c r="Y32" s="622"/>
      <c r="Z32" s="673">
        <v>2</v>
      </c>
      <c r="AA32" s="673"/>
      <c r="AB32" s="673"/>
      <c r="AC32" s="673"/>
      <c r="AD32" s="674">
        <v>323</v>
      </c>
      <c r="AE32" s="674"/>
      <c r="AF32" s="674"/>
      <c r="AG32" s="674"/>
      <c r="AH32" s="674"/>
      <c r="AI32" s="674"/>
      <c r="AJ32" s="674"/>
      <c r="AK32" s="674"/>
      <c r="AL32" s="643">
        <v>0</v>
      </c>
      <c r="AM32" s="675"/>
      <c r="AN32" s="675"/>
      <c r="AO32" s="676"/>
      <c r="AP32" s="702"/>
      <c r="AQ32" s="703"/>
      <c r="AR32" s="703"/>
      <c r="AS32" s="703"/>
      <c r="AT32" s="706"/>
      <c r="AU32" s="185"/>
      <c r="AV32" s="185"/>
      <c r="AW32" s="185"/>
      <c r="AX32" s="601" t="s">
        <v>302</v>
      </c>
      <c r="AY32" s="602"/>
      <c r="AZ32" s="602"/>
      <c r="BA32" s="602"/>
      <c r="BB32" s="602"/>
      <c r="BC32" s="602"/>
      <c r="BD32" s="602"/>
      <c r="BE32" s="602"/>
      <c r="BF32" s="603"/>
      <c r="BG32" s="683">
        <v>97.1</v>
      </c>
      <c r="BH32" s="605"/>
      <c r="BI32" s="605"/>
      <c r="BJ32" s="605"/>
      <c r="BK32" s="605"/>
      <c r="BL32" s="605"/>
      <c r="BM32" s="668">
        <v>76.8</v>
      </c>
      <c r="BN32" s="605"/>
      <c r="BO32" s="605"/>
      <c r="BP32" s="605"/>
      <c r="BQ32" s="662"/>
      <c r="BR32" s="683">
        <v>96.8</v>
      </c>
      <c r="BS32" s="605"/>
      <c r="BT32" s="605"/>
      <c r="BU32" s="605"/>
      <c r="BV32" s="605"/>
      <c r="BW32" s="605"/>
      <c r="BX32" s="668">
        <v>75.599999999999994</v>
      </c>
      <c r="BY32" s="605"/>
      <c r="BZ32" s="605"/>
      <c r="CA32" s="605"/>
      <c r="CB32" s="662"/>
      <c r="CD32" s="694"/>
      <c r="CE32" s="695"/>
      <c r="CF32" s="657" t="s">
        <v>303</v>
      </c>
      <c r="CG32" s="654"/>
      <c r="CH32" s="654"/>
      <c r="CI32" s="654"/>
      <c r="CJ32" s="654"/>
      <c r="CK32" s="654"/>
      <c r="CL32" s="654"/>
      <c r="CM32" s="654"/>
      <c r="CN32" s="654"/>
      <c r="CO32" s="654"/>
      <c r="CP32" s="654"/>
      <c r="CQ32" s="655"/>
      <c r="CR32" s="620">
        <v>3501</v>
      </c>
      <c r="CS32" s="621"/>
      <c r="CT32" s="621"/>
      <c r="CU32" s="621"/>
      <c r="CV32" s="621"/>
      <c r="CW32" s="621"/>
      <c r="CX32" s="621"/>
      <c r="CY32" s="622"/>
      <c r="CZ32" s="623">
        <v>0</v>
      </c>
      <c r="DA32" s="641"/>
      <c r="DB32" s="641"/>
      <c r="DC32" s="642"/>
      <c r="DD32" s="626">
        <v>3501</v>
      </c>
      <c r="DE32" s="621"/>
      <c r="DF32" s="621"/>
      <c r="DG32" s="621"/>
      <c r="DH32" s="621"/>
      <c r="DI32" s="621"/>
      <c r="DJ32" s="621"/>
      <c r="DK32" s="622"/>
      <c r="DL32" s="626">
        <v>3501</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304</v>
      </c>
      <c r="C33" s="618"/>
      <c r="D33" s="618"/>
      <c r="E33" s="618"/>
      <c r="F33" s="618"/>
      <c r="G33" s="618"/>
      <c r="H33" s="618"/>
      <c r="I33" s="618"/>
      <c r="J33" s="618"/>
      <c r="K33" s="618"/>
      <c r="L33" s="618"/>
      <c r="M33" s="618"/>
      <c r="N33" s="618"/>
      <c r="O33" s="618"/>
      <c r="P33" s="618"/>
      <c r="Q33" s="619"/>
      <c r="R33" s="620">
        <v>3678100</v>
      </c>
      <c r="S33" s="621"/>
      <c r="T33" s="621"/>
      <c r="U33" s="621"/>
      <c r="V33" s="621"/>
      <c r="W33" s="621"/>
      <c r="X33" s="621"/>
      <c r="Y33" s="622"/>
      <c r="Z33" s="673">
        <v>11.7</v>
      </c>
      <c r="AA33" s="673"/>
      <c r="AB33" s="673"/>
      <c r="AC33" s="673"/>
      <c r="AD33" s="674" t="s">
        <v>224</v>
      </c>
      <c r="AE33" s="674"/>
      <c r="AF33" s="674"/>
      <c r="AG33" s="674"/>
      <c r="AH33" s="674"/>
      <c r="AI33" s="674"/>
      <c r="AJ33" s="674"/>
      <c r="AK33" s="674"/>
      <c r="AL33" s="643" t="s">
        <v>224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305</v>
      </c>
      <c r="CE33" s="654"/>
      <c r="CF33" s="654"/>
      <c r="CG33" s="654"/>
      <c r="CH33" s="654"/>
      <c r="CI33" s="654"/>
      <c r="CJ33" s="654"/>
      <c r="CK33" s="654"/>
      <c r="CL33" s="654"/>
      <c r="CM33" s="654"/>
      <c r="CN33" s="654"/>
      <c r="CO33" s="654"/>
      <c r="CP33" s="654"/>
      <c r="CQ33" s="655"/>
      <c r="CR33" s="620">
        <v>10249803</v>
      </c>
      <c r="CS33" s="639"/>
      <c r="CT33" s="639"/>
      <c r="CU33" s="639"/>
      <c r="CV33" s="639"/>
      <c r="CW33" s="639"/>
      <c r="CX33" s="639"/>
      <c r="CY33" s="640"/>
      <c r="CZ33" s="623">
        <v>33.700000000000003</v>
      </c>
      <c r="DA33" s="641"/>
      <c r="DB33" s="641"/>
      <c r="DC33" s="642"/>
      <c r="DD33" s="626">
        <v>6796029</v>
      </c>
      <c r="DE33" s="639"/>
      <c r="DF33" s="639"/>
      <c r="DG33" s="639"/>
      <c r="DH33" s="639"/>
      <c r="DI33" s="639"/>
      <c r="DJ33" s="639"/>
      <c r="DK33" s="640"/>
      <c r="DL33" s="626">
        <v>5298140</v>
      </c>
      <c r="DM33" s="639"/>
      <c r="DN33" s="639"/>
      <c r="DO33" s="639"/>
      <c r="DP33" s="639"/>
      <c r="DQ33" s="639"/>
      <c r="DR33" s="639"/>
      <c r="DS33" s="639"/>
      <c r="DT33" s="639"/>
      <c r="DU33" s="639"/>
      <c r="DV33" s="640"/>
      <c r="DW33" s="643">
        <v>29</v>
      </c>
      <c r="DX33" s="644"/>
      <c r="DY33" s="644"/>
      <c r="DZ33" s="644"/>
      <c r="EA33" s="644"/>
      <c r="EB33" s="644"/>
      <c r="EC33" s="645"/>
    </row>
    <row r="34" spans="2:133" ht="11.25" customHeight="1">
      <c r="B34" s="617" t="s">
        <v>306</v>
      </c>
      <c r="C34" s="618"/>
      <c r="D34" s="618"/>
      <c r="E34" s="618"/>
      <c r="F34" s="618"/>
      <c r="G34" s="618"/>
      <c r="H34" s="618"/>
      <c r="I34" s="618"/>
      <c r="J34" s="618"/>
      <c r="K34" s="618"/>
      <c r="L34" s="618"/>
      <c r="M34" s="618"/>
      <c r="N34" s="618"/>
      <c r="O34" s="618"/>
      <c r="P34" s="618"/>
      <c r="Q34" s="619"/>
      <c r="R34" s="620" t="s">
        <v>224</v>
      </c>
      <c r="S34" s="621"/>
      <c r="T34" s="621"/>
      <c r="U34" s="621"/>
      <c r="V34" s="621"/>
      <c r="W34" s="621"/>
      <c r="X34" s="621"/>
      <c r="Y34" s="622"/>
      <c r="Z34" s="673" t="s">
        <v>224</v>
      </c>
      <c r="AA34" s="673"/>
      <c r="AB34" s="673"/>
      <c r="AC34" s="673"/>
      <c r="AD34" s="674" t="s">
        <v>224</v>
      </c>
      <c r="AE34" s="674"/>
      <c r="AF34" s="674"/>
      <c r="AG34" s="674"/>
      <c r="AH34" s="674"/>
      <c r="AI34" s="674"/>
      <c r="AJ34" s="674"/>
      <c r="AK34" s="674"/>
      <c r="AL34" s="643" t="s">
        <v>224</v>
      </c>
      <c r="AM34" s="675"/>
      <c r="AN34" s="675"/>
      <c r="AO34" s="676"/>
      <c r="AP34" s="188"/>
      <c r="AQ34" s="680" t="s">
        <v>307</v>
      </c>
      <c r="AR34" s="681"/>
      <c r="AS34" s="681"/>
      <c r="AT34" s="681"/>
      <c r="AU34" s="681"/>
      <c r="AV34" s="681"/>
      <c r="AW34" s="681"/>
      <c r="AX34" s="681"/>
      <c r="AY34" s="681"/>
      <c r="AZ34" s="681"/>
      <c r="BA34" s="681"/>
      <c r="BB34" s="681"/>
      <c r="BC34" s="681"/>
      <c r="BD34" s="681"/>
      <c r="BE34" s="681"/>
      <c r="BF34" s="682"/>
      <c r="BG34" s="680" t="s">
        <v>308</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309</v>
      </c>
      <c r="CE34" s="654"/>
      <c r="CF34" s="654"/>
      <c r="CG34" s="654"/>
      <c r="CH34" s="654"/>
      <c r="CI34" s="654"/>
      <c r="CJ34" s="654"/>
      <c r="CK34" s="654"/>
      <c r="CL34" s="654"/>
      <c r="CM34" s="654"/>
      <c r="CN34" s="654"/>
      <c r="CO34" s="654"/>
      <c r="CP34" s="654"/>
      <c r="CQ34" s="655"/>
      <c r="CR34" s="620">
        <v>4388076</v>
      </c>
      <c r="CS34" s="621"/>
      <c r="CT34" s="621"/>
      <c r="CU34" s="621"/>
      <c r="CV34" s="621"/>
      <c r="CW34" s="621"/>
      <c r="CX34" s="621"/>
      <c r="CY34" s="622"/>
      <c r="CZ34" s="623">
        <v>14.4</v>
      </c>
      <c r="DA34" s="641"/>
      <c r="DB34" s="641"/>
      <c r="DC34" s="642"/>
      <c r="DD34" s="626">
        <v>3038494</v>
      </c>
      <c r="DE34" s="621"/>
      <c r="DF34" s="621"/>
      <c r="DG34" s="621"/>
      <c r="DH34" s="621"/>
      <c r="DI34" s="621"/>
      <c r="DJ34" s="621"/>
      <c r="DK34" s="622"/>
      <c r="DL34" s="626">
        <v>2633668</v>
      </c>
      <c r="DM34" s="621"/>
      <c r="DN34" s="621"/>
      <c r="DO34" s="621"/>
      <c r="DP34" s="621"/>
      <c r="DQ34" s="621"/>
      <c r="DR34" s="621"/>
      <c r="DS34" s="621"/>
      <c r="DT34" s="621"/>
      <c r="DU34" s="621"/>
      <c r="DV34" s="622"/>
      <c r="DW34" s="643">
        <v>14.4</v>
      </c>
      <c r="DX34" s="644"/>
      <c r="DY34" s="644"/>
      <c r="DZ34" s="644"/>
      <c r="EA34" s="644"/>
      <c r="EB34" s="644"/>
      <c r="EC34" s="645"/>
    </row>
    <row r="35" spans="2:133" ht="11.25" customHeight="1">
      <c r="B35" s="617" t="s">
        <v>310</v>
      </c>
      <c r="C35" s="618"/>
      <c r="D35" s="618"/>
      <c r="E35" s="618"/>
      <c r="F35" s="618"/>
      <c r="G35" s="618"/>
      <c r="H35" s="618"/>
      <c r="I35" s="618"/>
      <c r="J35" s="618"/>
      <c r="K35" s="618"/>
      <c r="L35" s="618"/>
      <c r="M35" s="618"/>
      <c r="N35" s="618"/>
      <c r="O35" s="618"/>
      <c r="P35" s="618"/>
      <c r="Q35" s="619"/>
      <c r="R35" s="620">
        <v>659400</v>
      </c>
      <c r="S35" s="621"/>
      <c r="T35" s="621"/>
      <c r="U35" s="621"/>
      <c r="V35" s="621"/>
      <c r="W35" s="621"/>
      <c r="X35" s="621"/>
      <c r="Y35" s="622"/>
      <c r="Z35" s="673">
        <v>2.1</v>
      </c>
      <c r="AA35" s="673"/>
      <c r="AB35" s="673"/>
      <c r="AC35" s="673"/>
      <c r="AD35" s="674" t="s">
        <v>224</v>
      </c>
      <c r="AE35" s="674"/>
      <c r="AF35" s="674"/>
      <c r="AG35" s="674"/>
      <c r="AH35" s="674"/>
      <c r="AI35" s="674"/>
      <c r="AJ35" s="674"/>
      <c r="AK35" s="674"/>
      <c r="AL35" s="643" t="s">
        <v>224</v>
      </c>
      <c r="AM35" s="675"/>
      <c r="AN35" s="675"/>
      <c r="AO35" s="676"/>
      <c r="AP35" s="188"/>
      <c r="AQ35" s="677" t="s">
        <v>311</v>
      </c>
      <c r="AR35" s="678"/>
      <c r="AS35" s="678"/>
      <c r="AT35" s="678"/>
      <c r="AU35" s="678"/>
      <c r="AV35" s="678"/>
      <c r="AW35" s="678"/>
      <c r="AX35" s="678"/>
      <c r="AY35" s="679"/>
      <c r="AZ35" s="670">
        <v>2787383</v>
      </c>
      <c r="BA35" s="671"/>
      <c r="BB35" s="671"/>
      <c r="BC35" s="671"/>
      <c r="BD35" s="671"/>
      <c r="BE35" s="671"/>
      <c r="BF35" s="672"/>
      <c r="BG35" s="677" t="s">
        <v>312</v>
      </c>
      <c r="BH35" s="678"/>
      <c r="BI35" s="678"/>
      <c r="BJ35" s="678"/>
      <c r="BK35" s="678"/>
      <c r="BL35" s="678"/>
      <c r="BM35" s="678"/>
      <c r="BN35" s="678"/>
      <c r="BO35" s="678"/>
      <c r="BP35" s="678"/>
      <c r="BQ35" s="678"/>
      <c r="BR35" s="678"/>
      <c r="BS35" s="678"/>
      <c r="BT35" s="678"/>
      <c r="BU35" s="679"/>
      <c r="BV35" s="670">
        <v>36568</v>
      </c>
      <c r="BW35" s="671"/>
      <c r="BX35" s="671"/>
      <c r="BY35" s="671"/>
      <c r="BZ35" s="671"/>
      <c r="CA35" s="671"/>
      <c r="CB35" s="672"/>
      <c r="CD35" s="657" t="s">
        <v>313</v>
      </c>
      <c r="CE35" s="654"/>
      <c r="CF35" s="654"/>
      <c r="CG35" s="654"/>
      <c r="CH35" s="654"/>
      <c r="CI35" s="654"/>
      <c r="CJ35" s="654"/>
      <c r="CK35" s="654"/>
      <c r="CL35" s="654"/>
      <c r="CM35" s="654"/>
      <c r="CN35" s="654"/>
      <c r="CO35" s="654"/>
      <c r="CP35" s="654"/>
      <c r="CQ35" s="655"/>
      <c r="CR35" s="620">
        <v>211731</v>
      </c>
      <c r="CS35" s="639"/>
      <c r="CT35" s="639"/>
      <c r="CU35" s="639"/>
      <c r="CV35" s="639"/>
      <c r="CW35" s="639"/>
      <c r="CX35" s="639"/>
      <c r="CY35" s="640"/>
      <c r="CZ35" s="623">
        <v>0.7</v>
      </c>
      <c r="DA35" s="641"/>
      <c r="DB35" s="641"/>
      <c r="DC35" s="642"/>
      <c r="DD35" s="626">
        <v>193206</v>
      </c>
      <c r="DE35" s="639"/>
      <c r="DF35" s="639"/>
      <c r="DG35" s="639"/>
      <c r="DH35" s="639"/>
      <c r="DI35" s="639"/>
      <c r="DJ35" s="639"/>
      <c r="DK35" s="640"/>
      <c r="DL35" s="626">
        <v>193206</v>
      </c>
      <c r="DM35" s="639"/>
      <c r="DN35" s="639"/>
      <c r="DO35" s="639"/>
      <c r="DP35" s="639"/>
      <c r="DQ35" s="639"/>
      <c r="DR35" s="639"/>
      <c r="DS35" s="639"/>
      <c r="DT35" s="639"/>
      <c r="DU35" s="639"/>
      <c r="DV35" s="640"/>
      <c r="DW35" s="643">
        <v>1.1000000000000001</v>
      </c>
      <c r="DX35" s="644"/>
      <c r="DY35" s="644"/>
      <c r="DZ35" s="644"/>
      <c r="EA35" s="644"/>
      <c r="EB35" s="644"/>
      <c r="EC35" s="645"/>
    </row>
    <row r="36" spans="2:133" ht="11.25" customHeight="1">
      <c r="B36" s="601" t="s">
        <v>314</v>
      </c>
      <c r="C36" s="602"/>
      <c r="D36" s="602"/>
      <c r="E36" s="602"/>
      <c r="F36" s="602"/>
      <c r="G36" s="602"/>
      <c r="H36" s="602"/>
      <c r="I36" s="602"/>
      <c r="J36" s="602"/>
      <c r="K36" s="602"/>
      <c r="L36" s="602"/>
      <c r="M36" s="602"/>
      <c r="N36" s="602"/>
      <c r="O36" s="602"/>
      <c r="P36" s="602"/>
      <c r="Q36" s="603"/>
      <c r="R36" s="604">
        <v>31503202</v>
      </c>
      <c r="S36" s="661"/>
      <c r="T36" s="661"/>
      <c r="U36" s="661"/>
      <c r="V36" s="661"/>
      <c r="W36" s="661"/>
      <c r="X36" s="661"/>
      <c r="Y36" s="664"/>
      <c r="Z36" s="665">
        <v>100</v>
      </c>
      <c r="AA36" s="665"/>
      <c r="AB36" s="665"/>
      <c r="AC36" s="665"/>
      <c r="AD36" s="666">
        <v>17609839</v>
      </c>
      <c r="AE36" s="666"/>
      <c r="AF36" s="666"/>
      <c r="AG36" s="666"/>
      <c r="AH36" s="666"/>
      <c r="AI36" s="666"/>
      <c r="AJ36" s="666"/>
      <c r="AK36" s="666"/>
      <c r="AL36" s="667">
        <v>100</v>
      </c>
      <c r="AM36" s="668"/>
      <c r="AN36" s="668"/>
      <c r="AO36" s="669"/>
      <c r="AQ36" s="646" t="s">
        <v>315</v>
      </c>
      <c r="AR36" s="647"/>
      <c r="AS36" s="647"/>
      <c r="AT36" s="647"/>
      <c r="AU36" s="647"/>
      <c r="AV36" s="647"/>
      <c r="AW36" s="647"/>
      <c r="AX36" s="647"/>
      <c r="AY36" s="648"/>
      <c r="AZ36" s="620">
        <v>857562</v>
      </c>
      <c r="BA36" s="621"/>
      <c r="BB36" s="621"/>
      <c r="BC36" s="621"/>
      <c r="BD36" s="639"/>
      <c r="BE36" s="639"/>
      <c r="BF36" s="649"/>
      <c r="BG36" s="657" t="s">
        <v>316</v>
      </c>
      <c r="BH36" s="654"/>
      <c r="BI36" s="654"/>
      <c r="BJ36" s="654"/>
      <c r="BK36" s="654"/>
      <c r="BL36" s="654"/>
      <c r="BM36" s="654"/>
      <c r="BN36" s="654"/>
      <c r="BO36" s="654"/>
      <c r="BP36" s="654"/>
      <c r="BQ36" s="654"/>
      <c r="BR36" s="654"/>
      <c r="BS36" s="654"/>
      <c r="BT36" s="654"/>
      <c r="BU36" s="655"/>
      <c r="BV36" s="620">
        <v>-94198</v>
      </c>
      <c r="BW36" s="621"/>
      <c r="BX36" s="621"/>
      <c r="BY36" s="621"/>
      <c r="BZ36" s="621"/>
      <c r="CA36" s="621"/>
      <c r="CB36" s="656"/>
      <c r="CD36" s="657" t="s">
        <v>317</v>
      </c>
      <c r="CE36" s="654"/>
      <c r="CF36" s="654"/>
      <c r="CG36" s="654"/>
      <c r="CH36" s="654"/>
      <c r="CI36" s="654"/>
      <c r="CJ36" s="654"/>
      <c r="CK36" s="654"/>
      <c r="CL36" s="654"/>
      <c r="CM36" s="654"/>
      <c r="CN36" s="654"/>
      <c r="CO36" s="654"/>
      <c r="CP36" s="654"/>
      <c r="CQ36" s="655"/>
      <c r="CR36" s="620">
        <v>2977518</v>
      </c>
      <c r="CS36" s="621"/>
      <c r="CT36" s="621"/>
      <c r="CU36" s="621"/>
      <c r="CV36" s="621"/>
      <c r="CW36" s="621"/>
      <c r="CX36" s="621"/>
      <c r="CY36" s="622"/>
      <c r="CZ36" s="623">
        <v>9.8000000000000007</v>
      </c>
      <c r="DA36" s="641"/>
      <c r="DB36" s="641"/>
      <c r="DC36" s="642"/>
      <c r="DD36" s="626">
        <v>1980176</v>
      </c>
      <c r="DE36" s="621"/>
      <c r="DF36" s="621"/>
      <c r="DG36" s="621"/>
      <c r="DH36" s="621"/>
      <c r="DI36" s="621"/>
      <c r="DJ36" s="621"/>
      <c r="DK36" s="622"/>
      <c r="DL36" s="626">
        <v>1099869</v>
      </c>
      <c r="DM36" s="621"/>
      <c r="DN36" s="621"/>
      <c r="DO36" s="621"/>
      <c r="DP36" s="621"/>
      <c r="DQ36" s="621"/>
      <c r="DR36" s="621"/>
      <c r="DS36" s="621"/>
      <c r="DT36" s="621"/>
      <c r="DU36" s="621"/>
      <c r="DV36" s="622"/>
      <c r="DW36" s="643">
        <v>6</v>
      </c>
      <c r="DX36" s="644"/>
      <c r="DY36" s="644"/>
      <c r="DZ36" s="644"/>
      <c r="EA36" s="644"/>
      <c r="EB36" s="644"/>
      <c r="EC36" s="645"/>
    </row>
    <row r="37" spans="2:133" ht="11.25" customHeight="1">
      <c r="AQ37" s="646" t="s">
        <v>318</v>
      </c>
      <c r="AR37" s="647"/>
      <c r="AS37" s="647"/>
      <c r="AT37" s="647"/>
      <c r="AU37" s="647"/>
      <c r="AV37" s="647"/>
      <c r="AW37" s="647"/>
      <c r="AX37" s="647"/>
      <c r="AY37" s="648"/>
      <c r="AZ37" s="620">
        <v>273540</v>
      </c>
      <c r="BA37" s="621"/>
      <c r="BB37" s="621"/>
      <c r="BC37" s="621"/>
      <c r="BD37" s="639"/>
      <c r="BE37" s="639"/>
      <c r="BF37" s="649"/>
      <c r="BG37" s="657" t="s">
        <v>319</v>
      </c>
      <c r="BH37" s="654"/>
      <c r="BI37" s="654"/>
      <c r="BJ37" s="654"/>
      <c r="BK37" s="654"/>
      <c r="BL37" s="654"/>
      <c r="BM37" s="654"/>
      <c r="BN37" s="654"/>
      <c r="BO37" s="654"/>
      <c r="BP37" s="654"/>
      <c r="BQ37" s="654"/>
      <c r="BR37" s="654"/>
      <c r="BS37" s="654"/>
      <c r="BT37" s="654"/>
      <c r="BU37" s="655"/>
      <c r="BV37" s="620">
        <v>6092</v>
      </c>
      <c r="BW37" s="621"/>
      <c r="BX37" s="621"/>
      <c r="BY37" s="621"/>
      <c r="BZ37" s="621"/>
      <c r="CA37" s="621"/>
      <c r="CB37" s="656"/>
      <c r="CD37" s="657" t="s">
        <v>320</v>
      </c>
      <c r="CE37" s="654"/>
      <c r="CF37" s="654"/>
      <c r="CG37" s="654"/>
      <c r="CH37" s="654"/>
      <c r="CI37" s="654"/>
      <c r="CJ37" s="654"/>
      <c r="CK37" s="654"/>
      <c r="CL37" s="654"/>
      <c r="CM37" s="654"/>
      <c r="CN37" s="654"/>
      <c r="CO37" s="654"/>
      <c r="CP37" s="654"/>
      <c r="CQ37" s="655"/>
      <c r="CR37" s="620">
        <v>46884</v>
      </c>
      <c r="CS37" s="639"/>
      <c r="CT37" s="639"/>
      <c r="CU37" s="639"/>
      <c r="CV37" s="639"/>
      <c r="CW37" s="639"/>
      <c r="CX37" s="639"/>
      <c r="CY37" s="640"/>
      <c r="CZ37" s="623">
        <v>0.2</v>
      </c>
      <c r="DA37" s="641"/>
      <c r="DB37" s="641"/>
      <c r="DC37" s="642"/>
      <c r="DD37" s="626">
        <v>46884</v>
      </c>
      <c r="DE37" s="639"/>
      <c r="DF37" s="639"/>
      <c r="DG37" s="639"/>
      <c r="DH37" s="639"/>
      <c r="DI37" s="639"/>
      <c r="DJ37" s="639"/>
      <c r="DK37" s="640"/>
      <c r="DL37" s="626">
        <v>45757</v>
      </c>
      <c r="DM37" s="639"/>
      <c r="DN37" s="639"/>
      <c r="DO37" s="639"/>
      <c r="DP37" s="639"/>
      <c r="DQ37" s="639"/>
      <c r="DR37" s="639"/>
      <c r="DS37" s="639"/>
      <c r="DT37" s="639"/>
      <c r="DU37" s="639"/>
      <c r="DV37" s="640"/>
      <c r="DW37" s="643">
        <v>0.3</v>
      </c>
      <c r="DX37" s="644"/>
      <c r="DY37" s="644"/>
      <c r="DZ37" s="644"/>
      <c r="EA37" s="644"/>
      <c r="EB37" s="644"/>
      <c r="EC37" s="645"/>
    </row>
    <row r="38" spans="2:133" ht="11.25" customHeight="1">
      <c r="AQ38" s="646" t="s">
        <v>321</v>
      </c>
      <c r="AR38" s="647"/>
      <c r="AS38" s="647"/>
      <c r="AT38" s="647"/>
      <c r="AU38" s="647"/>
      <c r="AV38" s="647"/>
      <c r="AW38" s="647"/>
      <c r="AX38" s="647"/>
      <c r="AY38" s="648"/>
      <c r="AZ38" s="620">
        <v>60968</v>
      </c>
      <c r="BA38" s="621"/>
      <c r="BB38" s="621"/>
      <c r="BC38" s="621"/>
      <c r="BD38" s="639"/>
      <c r="BE38" s="639"/>
      <c r="BF38" s="649"/>
      <c r="BG38" s="657" t="s">
        <v>322</v>
      </c>
      <c r="BH38" s="654"/>
      <c r="BI38" s="654"/>
      <c r="BJ38" s="654"/>
      <c r="BK38" s="654"/>
      <c r="BL38" s="654"/>
      <c r="BM38" s="654"/>
      <c r="BN38" s="654"/>
      <c r="BO38" s="654"/>
      <c r="BP38" s="654"/>
      <c r="BQ38" s="654"/>
      <c r="BR38" s="654"/>
      <c r="BS38" s="654"/>
      <c r="BT38" s="654"/>
      <c r="BU38" s="655"/>
      <c r="BV38" s="620">
        <v>10671</v>
      </c>
      <c r="BW38" s="621"/>
      <c r="BX38" s="621"/>
      <c r="BY38" s="621"/>
      <c r="BZ38" s="621"/>
      <c r="CA38" s="621"/>
      <c r="CB38" s="656"/>
      <c r="CD38" s="657" t="s">
        <v>323</v>
      </c>
      <c r="CE38" s="654"/>
      <c r="CF38" s="654"/>
      <c r="CG38" s="654"/>
      <c r="CH38" s="654"/>
      <c r="CI38" s="654"/>
      <c r="CJ38" s="654"/>
      <c r="CK38" s="654"/>
      <c r="CL38" s="654"/>
      <c r="CM38" s="654"/>
      <c r="CN38" s="654"/>
      <c r="CO38" s="654"/>
      <c r="CP38" s="654"/>
      <c r="CQ38" s="655"/>
      <c r="CR38" s="620">
        <v>1888911</v>
      </c>
      <c r="CS38" s="621"/>
      <c r="CT38" s="621"/>
      <c r="CU38" s="621"/>
      <c r="CV38" s="621"/>
      <c r="CW38" s="621"/>
      <c r="CX38" s="621"/>
      <c r="CY38" s="622"/>
      <c r="CZ38" s="623">
        <v>6.2</v>
      </c>
      <c r="DA38" s="641"/>
      <c r="DB38" s="641"/>
      <c r="DC38" s="642"/>
      <c r="DD38" s="626">
        <v>1555804</v>
      </c>
      <c r="DE38" s="621"/>
      <c r="DF38" s="621"/>
      <c r="DG38" s="621"/>
      <c r="DH38" s="621"/>
      <c r="DI38" s="621"/>
      <c r="DJ38" s="621"/>
      <c r="DK38" s="622"/>
      <c r="DL38" s="626">
        <v>1371397</v>
      </c>
      <c r="DM38" s="621"/>
      <c r="DN38" s="621"/>
      <c r="DO38" s="621"/>
      <c r="DP38" s="621"/>
      <c r="DQ38" s="621"/>
      <c r="DR38" s="621"/>
      <c r="DS38" s="621"/>
      <c r="DT38" s="621"/>
      <c r="DU38" s="621"/>
      <c r="DV38" s="622"/>
      <c r="DW38" s="643">
        <v>7.5</v>
      </c>
      <c r="DX38" s="644"/>
      <c r="DY38" s="644"/>
      <c r="DZ38" s="644"/>
      <c r="EA38" s="644"/>
      <c r="EB38" s="644"/>
      <c r="EC38" s="645"/>
    </row>
    <row r="39" spans="2:133" ht="11.25" customHeight="1">
      <c r="AQ39" s="646" t="s">
        <v>324</v>
      </c>
      <c r="AR39" s="647"/>
      <c r="AS39" s="647"/>
      <c r="AT39" s="647"/>
      <c r="AU39" s="647"/>
      <c r="AV39" s="647"/>
      <c r="AW39" s="647"/>
      <c r="AX39" s="647"/>
      <c r="AY39" s="648"/>
      <c r="AZ39" s="620">
        <v>40910</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101</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280693</v>
      </c>
      <c r="CS39" s="639"/>
      <c r="CT39" s="639"/>
      <c r="CU39" s="639"/>
      <c r="CV39" s="639"/>
      <c r="CW39" s="639"/>
      <c r="CX39" s="639"/>
      <c r="CY39" s="640"/>
      <c r="CZ39" s="623">
        <v>0.9</v>
      </c>
      <c r="DA39" s="641"/>
      <c r="DB39" s="641"/>
      <c r="DC39" s="642"/>
      <c r="DD39" s="626">
        <v>475</v>
      </c>
      <c r="DE39" s="639"/>
      <c r="DF39" s="639"/>
      <c r="DG39" s="639"/>
      <c r="DH39" s="639"/>
      <c r="DI39" s="639"/>
      <c r="DJ39" s="639"/>
      <c r="DK39" s="640"/>
      <c r="DL39" s="626" t="s">
        <v>328</v>
      </c>
      <c r="DM39" s="639"/>
      <c r="DN39" s="639"/>
      <c r="DO39" s="639"/>
      <c r="DP39" s="639"/>
      <c r="DQ39" s="639"/>
      <c r="DR39" s="639"/>
      <c r="DS39" s="639"/>
      <c r="DT39" s="639"/>
      <c r="DU39" s="639"/>
      <c r="DV39" s="640"/>
      <c r="DW39" s="643" t="s">
        <v>328</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329</v>
      </c>
      <c r="AR40" s="647"/>
      <c r="AS40" s="647"/>
      <c r="AT40" s="647"/>
      <c r="AU40" s="647"/>
      <c r="AV40" s="647"/>
      <c r="AW40" s="647"/>
      <c r="AX40" s="647"/>
      <c r="AY40" s="648"/>
      <c r="AZ40" s="620">
        <v>470173</v>
      </c>
      <c r="BA40" s="621"/>
      <c r="BB40" s="621"/>
      <c r="BC40" s="621"/>
      <c r="BD40" s="639"/>
      <c r="BE40" s="639"/>
      <c r="BF40" s="649"/>
      <c r="BG40" s="650"/>
      <c r="BH40" s="651"/>
      <c r="BI40" s="651"/>
      <c r="BJ40" s="651"/>
      <c r="BK40" s="651"/>
      <c r="BL40" s="189"/>
      <c r="BM40" s="654" t="s">
        <v>330</v>
      </c>
      <c r="BN40" s="654"/>
      <c r="BO40" s="654"/>
      <c r="BP40" s="654"/>
      <c r="BQ40" s="654"/>
      <c r="BR40" s="654"/>
      <c r="BS40" s="654"/>
      <c r="BT40" s="654"/>
      <c r="BU40" s="655"/>
      <c r="BV40" s="620">
        <v>129</v>
      </c>
      <c r="BW40" s="621"/>
      <c r="BX40" s="621"/>
      <c r="BY40" s="621"/>
      <c r="BZ40" s="621"/>
      <c r="CA40" s="621"/>
      <c r="CB40" s="656"/>
      <c r="CD40" s="657" t="s">
        <v>331</v>
      </c>
      <c r="CE40" s="654"/>
      <c r="CF40" s="654"/>
      <c r="CG40" s="654"/>
      <c r="CH40" s="654"/>
      <c r="CI40" s="654"/>
      <c r="CJ40" s="654"/>
      <c r="CK40" s="654"/>
      <c r="CL40" s="654"/>
      <c r="CM40" s="654"/>
      <c r="CN40" s="654"/>
      <c r="CO40" s="654"/>
      <c r="CP40" s="654"/>
      <c r="CQ40" s="655"/>
      <c r="CR40" s="620">
        <v>502874</v>
      </c>
      <c r="CS40" s="621"/>
      <c r="CT40" s="621"/>
      <c r="CU40" s="621"/>
      <c r="CV40" s="621"/>
      <c r="CW40" s="621"/>
      <c r="CX40" s="621"/>
      <c r="CY40" s="622"/>
      <c r="CZ40" s="623">
        <v>1.7</v>
      </c>
      <c r="DA40" s="641"/>
      <c r="DB40" s="641"/>
      <c r="DC40" s="642"/>
      <c r="DD40" s="626">
        <v>27874</v>
      </c>
      <c r="DE40" s="621"/>
      <c r="DF40" s="621"/>
      <c r="DG40" s="621"/>
      <c r="DH40" s="621"/>
      <c r="DI40" s="621"/>
      <c r="DJ40" s="621"/>
      <c r="DK40" s="622"/>
      <c r="DL40" s="626" t="s">
        <v>328</v>
      </c>
      <c r="DM40" s="621"/>
      <c r="DN40" s="621"/>
      <c r="DO40" s="621"/>
      <c r="DP40" s="621"/>
      <c r="DQ40" s="621"/>
      <c r="DR40" s="621"/>
      <c r="DS40" s="621"/>
      <c r="DT40" s="621"/>
      <c r="DU40" s="621"/>
      <c r="DV40" s="622"/>
      <c r="DW40" s="643" t="s">
        <v>328</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332</v>
      </c>
      <c r="AR41" s="659"/>
      <c r="AS41" s="659"/>
      <c r="AT41" s="659"/>
      <c r="AU41" s="659"/>
      <c r="AV41" s="659"/>
      <c r="AW41" s="659"/>
      <c r="AX41" s="659"/>
      <c r="AY41" s="660"/>
      <c r="AZ41" s="604">
        <v>1084230</v>
      </c>
      <c r="BA41" s="661"/>
      <c r="BB41" s="661"/>
      <c r="BC41" s="661"/>
      <c r="BD41" s="605"/>
      <c r="BE41" s="605"/>
      <c r="BF41" s="662"/>
      <c r="BG41" s="652"/>
      <c r="BH41" s="653"/>
      <c r="BI41" s="653"/>
      <c r="BJ41" s="653"/>
      <c r="BK41" s="653"/>
      <c r="BL41" s="191"/>
      <c r="BM41" s="659" t="s">
        <v>333</v>
      </c>
      <c r="BN41" s="659"/>
      <c r="BO41" s="659"/>
      <c r="BP41" s="659"/>
      <c r="BQ41" s="659"/>
      <c r="BR41" s="659"/>
      <c r="BS41" s="659"/>
      <c r="BT41" s="659"/>
      <c r="BU41" s="660"/>
      <c r="BV41" s="604">
        <v>313</v>
      </c>
      <c r="BW41" s="661"/>
      <c r="BX41" s="661"/>
      <c r="BY41" s="661"/>
      <c r="BZ41" s="661"/>
      <c r="CA41" s="661"/>
      <c r="CB41" s="663"/>
      <c r="CD41" s="657" t="s">
        <v>334</v>
      </c>
      <c r="CE41" s="654"/>
      <c r="CF41" s="654"/>
      <c r="CG41" s="654"/>
      <c r="CH41" s="654"/>
      <c r="CI41" s="654"/>
      <c r="CJ41" s="654"/>
      <c r="CK41" s="654"/>
      <c r="CL41" s="654"/>
      <c r="CM41" s="654"/>
      <c r="CN41" s="654"/>
      <c r="CO41" s="654"/>
      <c r="CP41" s="654"/>
      <c r="CQ41" s="655"/>
      <c r="CR41" s="620" t="s">
        <v>335</v>
      </c>
      <c r="CS41" s="639"/>
      <c r="CT41" s="639"/>
      <c r="CU41" s="639"/>
      <c r="CV41" s="639"/>
      <c r="CW41" s="639"/>
      <c r="CX41" s="639"/>
      <c r="CY41" s="640"/>
      <c r="CZ41" s="623" t="s">
        <v>335</v>
      </c>
      <c r="DA41" s="641"/>
      <c r="DB41" s="641"/>
      <c r="DC41" s="642"/>
      <c r="DD41" s="626" t="s">
        <v>335</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336</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337</v>
      </c>
      <c r="CE42" s="618"/>
      <c r="CF42" s="618"/>
      <c r="CG42" s="618"/>
      <c r="CH42" s="618"/>
      <c r="CI42" s="618"/>
      <c r="CJ42" s="618"/>
      <c r="CK42" s="618"/>
      <c r="CL42" s="618"/>
      <c r="CM42" s="618"/>
      <c r="CN42" s="618"/>
      <c r="CO42" s="618"/>
      <c r="CP42" s="618"/>
      <c r="CQ42" s="619"/>
      <c r="CR42" s="620">
        <v>6133966</v>
      </c>
      <c r="CS42" s="621"/>
      <c r="CT42" s="621"/>
      <c r="CU42" s="621"/>
      <c r="CV42" s="621"/>
      <c r="CW42" s="621"/>
      <c r="CX42" s="621"/>
      <c r="CY42" s="622"/>
      <c r="CZ42" s="623">
        <v>20.100000000000001</v>
      </c>
      <c r="DA42" s="624"/>
      <c r="DB42" s="624"/>
      <c r="DC42" s="625"/>
      <c r="DD42" s="626">
        <v>1165120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338</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339</v>
      </c>
      <c r="CE43" s="618"/>
      <c r="CF43" s="618"/>
      <c r="CG43" s="618"/>
      <c r="CH43" s="618"/>
      <c r="CI43" s="618"/>
      <c r="CJ43" s="618"/>
      <c r="CK43" s="618"/>
      <c r="CL43" s="618"/>
      <c r="CM43" s="618"/>
      <c r="CN43" s="618"/>
      <c r="CO43" s="618"/>
      <c r="CP43" s="618"/>
      <c r="CQ43" s="619"/>
      <c r="CR43" s="620">
        <v>152123</v>
      </c>
      <c r="CS43" s="639"/>
      <c r="CT43" s="639"/>
      <c r="CU43" s="639"/>
      <c r="CV43" s="639"/>
      <c r="CW43" s="639"/>
      <c r="CX43" s="639"/>
      <c r="CY43" s="640"/>
      <c r="CZ43" s="623">
        <v>0.5</v>
      </c>
      <c r="DA43" s="641"/>
      <c r="DB43" s="641"/>
      <c r="DC43" s="642"/>
      <c r="DD43" s="626">
        <v>152123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340</v>
      </c>
      <c r="CD44" s="633" t="s">
        <v>292</v>
      </c>
      <c r="CE44" s="634"/>
      <c r="CF44" s="617" t="s">
        <v>341</v>
      </c>
      <c r="CG44" s="618"/>
      <c r="CH44" s="618"/>
      <c r="CI44" s="618"/>
      <c r="CJ44" s="618"/>
      <c r="CK44" s="618"/>
      <c r="CL44" s="618"/>
      <c r="CM44" s="618"/>
      <c r="CN44" s="618"/>
      <c r="CO44" s="618"/>
      <c r="CP44" s="618"/>
      <c r="CQ44" s="619"/>
      <c r="CR44" s="620">
        <v>5724949</v>
      </c>
      <c r="CS44" s="621"/>
      <c r="CT44" s="621"/>
      <c r="CU44" s="621"/>
      <c r="CV44" s="621"/>
      <c r="CW44" s="621"/>
      <c r="CX44" s="621"/>
      <c r="CY44" s="622"/>
      <c r="CZ44" s="623">
        <v>18.8</v>
      </c>
      <c r="DA44" s="624"/>
      <c r="DB44" s="624"/>
      <c r="DC44" s="625"/>
      <c r="DD44" s="626">
        <v>1017914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342</v>
      </c>
      <c r="CG45" s="618"/>
      <c r="CH45" s="618"/>
      <c r="CI45" s="618"/>
      <c r="CJ45" s="618"/>
      <c r="CK45" s="618"/>
      <c r="CL45" s="618"/>
      <c r="CM45" s="618"/>
      <c r="CN45" s="618"/>
      <c r="CO45" s="618"/>
      <c r="CP45" s="618"/>
      <c r="CQ45" s="619"/>
      <c r="CR45" s="620">
        <v>3499811</v>
      </c>
      <c r="CS45" s="639"/>
      <c r="CT45" s="639"/>
      <c r="CU45" s="639"/>
      <c r="CV45" s="639"/>
      <c r="CW45" s="639"/>
      <c r="CX45" s="639"/>
      <c r="CY45" s="640"/>
      <c r="CZ45" s="623">
        <v>11.5</v>
      </c>
      <c r="DA45" s="641"/>
      <c r="DB45" s="641"/>
      <c r="DC45" s="642"/>
      <c r="DD45" s="626">
        <v>78406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343</v>
      </c>
      <c r="CG46" s="618"/>
      <c r="CH46" s="618"/>
      <c r="CI46" s="618"/>
      <c r="CJ46" s="618"/>
      <c r="CK46" s="618"/>
      <c r="CL46" s="618"/>
      <c r="CM46" s="618"/>
      <c r="CN46" s="618"/>
      <c r="CO46" s="618"/>
      <c r="CP46" s="618"/>
      <c r="CQ46" s="619"/>
      <c r="CR46" s="620">
        <v>2128987</v>
      </c>
      <c r="CS46" s="621"/>
      <c r="CT46" s="621"/>
      <c r="CU46" s="621"/>
      <c r="CV46" s="621"/>
      <c r="CW46" s="621"/>
      <c r="CX46" s="621"/>
      <c r="CY46" s="622"/>
      <c r="CZ46" s="623">
        <v>7</v>
      </c>
      <c r="DA46" s="624"/>
      <c r="DB46" s="624"/>
      <c r="DC46" s="625"/>
      <c r="DD46" s="626">
        <v>912355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344</v>
      </c>
      <c r="CG47" s="618"/>
      <c r="CH47" s="618"/>
      <c r="CI47" s="618"/>
      <c r="CJ47" s="618"/>
      <c r="CK47" s="618"/>
      <c r="CL47" s="618"/>
      <c r="CM47" s="618"/>
      <c r="CN47" s="618"/>
      <c r="CO47" s="618"/>
      <c r="CP47" s="618"/>
      <c r="CQ47" s="619"/>
      <c r="CR47" s="620">
        <v>409017</v>
      </c>
      <c r="CS47" s="639"/>
      <c r="CT47" s="639"/>
      <c r="CU47" s="639"/>
      <c r="CV47" s="639"/>
      <c r="CW47" s="639"/>
      <c r="CX47" s="639"/>
      <c r="CY47" s="640"/>
      <c r="CZ47" s="623">
        <v>1.3</v>
      </c>
      <c r="DA47" s="641"/>
      <c r="DB47" s="641"/>
      <c r="DC47" s="642"/>
      <c r="DD47" s="626">
        <v>147206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345</v>
      </c>
      <c r="CG48" s="618"/>
      <c r="CH48" s="618"/>
      <c r="CI48" s="618"/>
      <c r="CJ48" s="618"/>
      <c r="CK48" s="618"/>
      <c r="CL48" s="618"/>
      <c r="CM48" s="618"/>
      <c r="CN48" s="618"/>
      <c r="CO48" s="618"/>
      <c r="CP48" s="618"/>
      <c r="CQ48" s="619"/>
      <c r="CR48" s="620" t="s">
        <v>224</v>
      </c>
      <c r="CS48" s="621"/>
      <c r="CT48" s="621"/>
      <c r="CU48" s="621"/>
      <c r="CV48" s="621"/>
      <c r="CW48" s="621"/>
      <c r="CX48" s="621"/>
      <c r="CY48" s="622"/>
      <c r="CZ48" s="623" t="s">
        <v>224</v>
      </c>
      <c r="DA48" s="624"/>
      <c r="DB48" s="624"/>
      <c r="DC48" s="625"/>
      <c r="DD48" s="626" t="s">
        <v>224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346</v>
      </c>
      <c r="CE49" s="602"/>
      <c r="CF49" s="602"/>
      <c r="CG49" s="602"/>
      <c r="CH49" s="602"/>
      <c r="CI49" s="602"/>
      <c r="CJ49" s="602"/>
      <c r="CK49" s="602"/>
      <c r="CL49" s="602"/>
      <c r="CM49" s="602"/>
      <c r="CN49" s="602"/>
      <c r="CO49" s="602"/>
      <c r="CP49" s="602"/>
      <c r="CQ49" s="603"/>
      <c r="CR49" s="604">
        <v>30456931</v>
      </c>
      <c r="CS49" s="605"/>
      <c r="CT49" s="605"/>
      <c r="CU49" s="605"/>
      <c r="CV49" s="605"/>
      <c r="CW49" s="605"/>
      <c r="CX49" s="605"/>
      <c r="CY49" s="606"/>
      <c r="CZ49" s="607">
        <v>100</v>
      </c>
      <c r="DA49" s="608"/>
      <c r="DB49" s="608"/>
      <c r="DC49" s="609"/>
      <c r="DD49" s="610">
        <v>18848281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347</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348</v>
      </c>
      <c r="DK2" s="1140"/>
      <c r="DL2" s="1140"/>
      <c r="DM2" s="1140"/>
      <c r="DN2" s="1140"/>
      <c r="DO2" s="1141"/>
      <c r="DP2" s="202"/>
      <c r="DQ2" s="1139" t="s">
        <v>349</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350</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351</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352</v>
      </c>
      <c r="B5" s="1025"/>
      <c r="C5" s="1025"/>
      <c r="D5" s="1025"/>
      <c r="E5" s="1025"/>
      <c r="F5" s="1025"/>
      <c r="G5" s="1025"/>
      <c r="H5" s="1025"/>
      <c r="I5" s="1025"/>
      <c r="J5" s="1025"/>
      <c r="K5" s="1025"/>
      <c r="L5" s="1025"/>
      <c r="M5" s="1025"/>
      <c r="N5" s="1025"/>
      <c r="O5" s="1025"/>
      <c r="P5" s="1026"/>
      <c r="Q5" s="1030" t="s">
        <v>353</v>
      </c>
      <c r="R5" s="1031"/>
      <c r="S5" s="1031"/>
      <c r="T5" s="1031"/>
      <c r="U5" s="1032"/>
      <c r="V5" s="1030" t="s">
        <v>354</v>
      </c>
      <c r="W5" s="1031"/>
      <c r="X5" s="1031"/>
      <c r="Y5" s="1031"/>
      <c r="Z5" s="1032"/>
      <c r="AA5" s="1030" t="s">
        <v>355</v>
      </c>
      <c r="AB5" s="1031"/>
      <c r="AC5" s="1031"/>
      <c r="AD5" s="1031"/>
      <c r="AE5" s="1031"/>
      <c r="AF5" s="1142" t="s">
        <v>356</v>
      </c>
      <c r="AG5" s="1031"/>
      <c r="AH5" s="1031"/>
      <c r="AI5" s="1031"/>
      <c r="AJ5" s="1046"/>
      <c r="AK5" s="1031" t="s">
        <v>357</v>
      </c>
      <c r="AL5" s="1031"/>
      <c r="AM5" s="1031"/>
      <c r="AN5" s="1031"/>
      <c r="AO5" s="1032"/>
      <c r="AP5" s="1030" t="s">
        <v>358</v>
      </c>
      <c r="AQ5" s="1031"/>
      <c r="AR5" s="1031"/>
      <c r="AS5" s="1031"/>
      <c r="AT5" s="1032"/>
      <c r="AU5" s="1030" t="s">
        <v>359</v>
      </c>
      <c r="AV5" s="1031"/>
      <c r="AW5" s="1031"/>
      <c r="AX5" s="1031"/>
      <c r="AY5" s="1046"/>
      <c r="AZ5" s="209"/>
      <c r="BA5" s="209"/>
      <c r="BB5" s="209"/>
      <c r="BC5" s="209"/>
      <c r="BD5" s="209"/>
      <c r="BE5" s="210"/>
      <c r="BF5" s="210"/>
      <c r="BG5" s="210"/>
      <c r="BH5" s="210"/>
      <c r="BI5" s="210"/>
      <c r="BJ5" s="210"/>
      <c r="BK5" s="210"/>
      <c r="BL5" s="210"/>
      <c r="BM5" s="210"/>
      <c r="BN5" s="210"/>
      <c r="BO5" s="210"/>
      <c r="BP5" s="210"/>
      <c r="BQ5" s="1024" t="s">
        <v>360</v>
      </c>
      <c r="BR5" s="1025"/>
      <c r="BS5" s="1025"/>
      <c r="BT5" s="1025"/>
      <c r="BU5" s="1025"/>
      <c r="BV5" s="1025"/>
      <c r="BW5" s="1025"/>
      <c r="BX5" s="1025"/>
      <c r="BY5" s="1025"/>
      <c r="BZ5" s="1025"/>
      <c r="CA5" s="1025"/>
      <c r="CB5" s="1025"/>
      <c r="CC5" s="1025"/>
      <c r="CD5" s="1025"/>
      <c r="CE5" s="1025"/>
      <c r="CF5" s="1025"/>
      <c r="CG5" s="1026"/>
      <c r="CH5" s="1030" t="s">
        <v>361</v>
      </c>
      <c r="CI5" s="1031"/>
      <c r="CJ5" s="1031"/>
      <c r="CK5" s="1031"/>
      <c r="CL5" s="1032"/>
      <c r="CM5" s="1030" t="s">
        <v>362</v>
      </c>
      <c r="CN5" s="1031"/>
      <c r="CO5" s="1031"/>
      <c r="CP5" s="1031"/>
      <c r="CQ5" s="1032"/>
      <c r="CR5" s="1030" t="s">
        <v>363</v>
      </c>
      <c r="CS5" s="1031"/>
      <c r="CT5" s="1031"/>
      <c r="CU5" s="1031"/>
      <c r="CV5" s="1032"/>
      <c r="CW5" s="1030" t="s">
        <v>364</v>
      </c>
      <c r="CX5" s="1031"/>
      <c r="CY5" s="1031"/>
      <c r="CZ5" s="1031"/>
      <c r="DA5" s="1032"/>
      <c r="DB5" s="1030" t="s">
        <v>365</v>
      </c>
      <c r="DC5" s="1031"/>
      <c r="DD5" s="1031"/>
      <c r="DE5" s="1031"/>
      <c r="DF5" s="1032"/>
      <c r="DG5" s="1127" t="s">
        <v>366</v>
      </c>
      <c r="DH5" s="1128"/>
      <c r="DI5" s="1128"/>
      <c r="DJ5" s="1128"/>
      <c r="DK5" s="1129"/>
      <c r="DL5" s="1127" t="s">
        <v>367</v>
      </c>
      <c r="DM5" s="1128"/>
      <c r="DN5" s="1128"/>
      <c r="DO5" s="1128"/>
      <c r="DP5" s="1129"/>
      <c r="DQ5" s="1030" t="s">
        <v>368</v>
      </c>
      <c r="DR5" s="1031"/>
      <c r="DS5" s="1031"/>
      <c r="DT5" s="1031"/>
      <c r="DU5" s="1032"/>
      <c r="DV5" s="1030" t="s">
        <v>359</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369</v>
      </c>
      <c r="C7" s="1080"/>
      <c r="D7" s="1080"/>
      <c r="E7" s="1080"/>
      <c r="F7" s="1080"/>
      <c r="G7" s="1080"/>
      <c r="H7" s="1080"/>
      <c r="I7" s="1080"/>
      <c r="J7" s="1080"/>
      <c r="K7" s="1080"/>
      <c r="L7" s="1080"/>
      <c r="M7" s="1080"/>
      <c r="N7" s="1080"/>
      <c r="O7" s="1080"/>
      <c r="P7" s="1081"/>
      <c r="Q7" s="1133">
        <v>31309</v>
      </c>
      <c r="R7" s="1134"/>
      <c r="S7" s="1134"/>
      <c r="T7" s="1134"/>
      <c r="U7" s="1134"/>
      <c r="V7" s="1134">
        <v>30263</v>
      </c>
      <c r="W7" s="1134"/>
      <c r="X7" s="1134"/>
      <c r="Y7" s="1134"/>
      <c r="Z7" s="1134"/>
      <c r="AA7" s="1134">
        <v>1045</v>
      </c>
      <c r="AB7" s="1134"/>
      <c r="AC7" s="1134"/>
      <c r="AD7" s="1134"/>
      <c r="AE7" s="1135"/>
      <c r="AF7" s="1136">
        <v>264</v>
      </c>
      <c r="AG7" s="1137"/>
      <c r="AH7" s="1137"/>
      <c r="AI7" s="1137"/>
      <c r="AJ7" s="1138"/>
      <c r="AK7" s="1120" t="s">
        <v>541</v>
      </c>
      <c r="AL7" s="1121"/>
      <c r="AM7" s="1121"/>
      <c r="AN7" s="1121"/>
      <c r="AO7" s="1121"/>
      <c r="AP7" s="1121">
        <v>44629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552</v>
      </c>
      <c r="BT7" s="1125"/>
      <c r="BU7" s="1125"/>
      <c r="BV7" s="1125"/>
      <c r="BW7" s="1125"/>
      <c r="BX7" s="1125"/>
      <c r="BY7" s="1125"/>
      <c r="BZ7" s="1125"/>
      <c r="CA7" s="1125"/>
      <c r="CB7" s="1125"/>
      <c r="CC7" s="1125"/>
      <c r="CD7" s="1125"/>
      <c r="CE7" s="1125"/>
      <c r="CF7" s="1125"/>
      <c r="CG7" s="1126"/>
      <c r="CH7" s="1117">
        <v>9</v>
      </c>
      <c r="CI7" s="1118"/>
      <c r="CJ7" s="1118"/>
      <c r="CK7" s="1118"/>
      <c r="CL7" s="1119"/>
      <c r="CM7" s="1117">
        <v>159</v>
      </c>
      <c r="CN7" s="1118"/>
      <c r="CO7" s="1118"/>
      <c r="CP7" s="1118"/>
      <c r="CQ7" s="1119"/>
      <c r="CR7" s="1117">
        <v>70</v>
      </c>
      <c r="CS7" s="1118"/>
      <c r="CT7" s="1118"/>
      <c r="CU7" s="1118"/>
      <c r="CV7" s="1119"/>
      <c r="CW7" s="1117">
        <v>17</v>
      </c>
      <c r="CX7" s="1118"/>
      <c r="CY7" s="1118"/>
      <c r="CZ7" s="1118"/>
      <c r="DA7" s="1119"/>
      <c r="DB7" s="1117" t="s">
        <v>551</v>
      </c>
      <c r="DC7" s="1118"/>
      <c r="DD7" s="1118"/>
      <c r="DE7" s="1118"/>
      <c r="DF7" s="1119"/>
      <c r="DG7" s="1117" t="s">
        <v>551</v>
      </c>
      <c r="DH7" s="1118"/>
      <c r="DI7" s="1118"/>
      <c r="DJ7" s="1118"/>
      <c r="DK7" s="1119"/>
      <c r="DL7" s="1117" t="s">
        <v>551</v>
      </c>
      <c r="DM7" s="1118"/>
      <c r="DN7" s="1118"/>
      <c r="DO7" s="1118"/>
      <c r="DP7" s="1119"/>
      <c r="DQ7" s="1117" t="s">
        <v>551</v>
      </c>
      <c r="DR7" s="1118"/>
      <c r="DS7" s="1118"/>
      <c r="DT7" s="1118"/>
      <c r="DU7" s="1119"/>
      <c r="DV7" s="1144"/>
      <c r="DW7" s="1145"/>
      <c r="DX7" s="1145"/>
      <c r="DY7" s="1145"/>
      <c r="DZ7" s="1146"/>
      <c r="EA7" s="207"/>
    </row>
    <row r="8" spans="1:131" s="208" customFormat="1" ht="26.25" customHeight="1">
      <c r="A8" s="214">
        <v>2</v>
      </c>
      <c r="B8" s="1066" t="s">
        <v>370</v>
      </c>
      <c r="C8" s="1067"/>
      <c r="D8" s="1067"/>
      <c r="E8" s="1067"/>
      <c r="F8" s="1067"/>
      <c r="G8" s="1067"/>
      <c r="H8" s="1067"/>
      <c r="I8" s="1067"/>
      <c r="J8" s="1067"/>
      <c r="K8" s="1067"/>
      <c r="L8" s="1067"/>
      <c r="M8" s="1067"/>
      <c r="N8" s="1067"/>
      <c r="O8" s="1067"/>
      <c r="P8" s="1068"/>
      <c r="Q8" s="1072">
        <v>442</v>
      </c>
      <c r="R8" s="1073"/>
      <c r="S8" s="1073"/>
      <c r="T8" s="1073"/>
      <c r="U8" s="1073"/>
      <c r="V8" s="1073">
        <v>441</v>
      </c>
      <c r="W8" s="1073"/>
      <c r="X8" s="1073"/>
      <c r="Y8" s="1073"/>
      <c r="Z8" s="1073"/>
      <c r="AA8" s="1073">
        <v>1</v>
      </c>
      <c r="AB8" s="1073"/>
      <c r="AC8" s="1073"/>
      <c r="AD8" s="1073"/>
      <c r="AE8" s="1074"/>
      <c r="AF8" s="1048">
        <v>1</v>
      </c>
      <c r="AG8" s="1049"/>
      <c r="AH8" s="1049"/>
      <c r="AI8" s="1049"/>
      <c r="AJ8" s="1050"/>
      <c r="AK8" s="1115">
        <v>156</v>
      </c>
      <c r="AL8" s="1116"/>
      <c r="AM8" s="1116"/>
      <c r="AN8" s="1116"/>
      <c r="AO8" s="1116"/>
      <c r="AP8" s="1116" t="s">
        <v>541</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553</v>
      </c>
      <c r="BT8" s="1044"/>
      <c r="BU8" s="1044"/>
      <c r="BV8" s="1044"/>
      <c r="BW8" s="1044"/>
      <c r="BX8" s="1044"/>
      <c r="BY8" s="1044"/>
      <c r="BZ8" s="1044"/>
      <c r="CA8" s="1044"/>
      <c r="CB8" s="1044"/>
      <c r="CC8" s="1044"/>
      <c r="CD8" s="1044"/>
      <c r="CE8" s="1044"/>
      <c r="CF8" s="1044"/>
      <c r="CG8" s="1045"/>
      <c r="CH8" s="1018">
        <v>1</v>
      </c>
      <c r="CI8" s="1019"/>
      <c r="CJ8" s="1019"/>
      <c r="CK8" s="1019"/>
      <c r="CL8" s="1020"/>
      <c r="CM8" s="1018">
        <v>16</v>
      </c>
      <c r="CN8" s="1019"/>
      <c r="CO8" s="1019"/>
      <c r="CP8" s="1019"/>
      <c r="CQ8" s="1020"/>
      <c r="CR8" s="1018">
        <v>5</v>
      </c>
      <c r="CS8" s="1019"/>
      <c r="CT8" s="1019"/>
      <c r="CU8" s="1019"/>
      <c r="CV8" s="1020"/>
      <c r="CW8" s="1018">
        <v>0</v>
      </c>
      <c r="CX8" s="1019"/>
      <c r="CY8" s="1019"/>
      <c r="CZ8" s="1019"/>
      <c r="DA8" s="1020"/>
      <c r="DB8" s="1018" t="s">
        <v>551</v>
      </c>
      <c r="DC8" s="1019"/>
      <c r="DD8" s="1019"/>
      <c r="DE8" s="1019"/>
      <c r="DF8" s="1020"/>
      <c r="DG8" s="1018" t="s">
        <v>551</v>
      </c>
      <c r="DH8" s="1019"/>
      <c r="DI8" s="1019"/>
      <c r="DJ8" s="1019"/>
      <c r="DK8" s="1020"/>
      <c r="DL8" s="1018" t="s">
        <v>551</v>
      </c>
      <c r="DM8" s="1019"/>
      <c r="DN8" s="1019"/>
      <c r="DO8" s="1019"/>
      <c r="DP8" s="1020"/>
      <c r="DQ8" s="1018" t="s">
        <v>551</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554</v>
      </c>
      <c r="BT9" s="1044"/>
      <c r="BU9" s="1044"/>
      <c r="BV9" s="1044"/>
      <c r="BW9" s="1044"/>
      <c r="BX9" s="1044"/>
      <c r="BY9" s="1044"/>
      <c r="BZ9" s="1044"/>
      <c r="CA9" s="1044"/>
      <c r="CB9" s="1044"/>
      <c r="CC9" s="1044"/>
      <c r="CD9" s="1044"/>
      <c r="CE9" s="1044"/>
      <c r="CF9" s="1044"/>
      <c r="CG9" s="1045"/>
      <c r="CH9" s="1018">
        <v>11</v>
      </c>
      <c r="CI9" s="1019"/>
      <c r="CJ9" s="1019"/>
      <c r="CK9" s="1019"/>
      <c r="CL9" s="1020"/>
      <c r="CM9" s="1018">
        <v>186</v>
      </c>
      <c r="CN9" s="1019"/>
      <c r="CO9" s="1019"/>
      <c r="CP9" s="1019"/>
      <c r="CQ9" s="1020"/>
      <c r="CR9" s="1018">
        <v>50</v>
      </c>
      <c r="CS9" s="1019"/>
      <c r="CT9" s="1019"/>
      <c r="CU9" s="1019"/>
      <c r="CV9" s="1020"/>
      <c r="CW9" s="1018" t="s">
        <v>551</v>
      </c>
      <c r="CX9" s="1019"/>
      <c r="CY9" s="1019"/>
      <c r="CZ9" s="1019"/>
      <c r="DA9" s="1020"/>
      <c r="DB9" s="1018" t="s">
        <v>551</v>
      </c>
      <c r="DC9" s="1019"/>
      <c r="DD9" s="1019"/>
      <c r="DE9" s="1019"/>
      <c r="DF9" s="1020"/>
      <c r="DG9" s="1018" t="s">
        <v>551</v>
      </c>
      <c r="DH9" s="1019"/>
      <c r="DI9" s="1019"/>
      <c r="DJ9" s="1019"/>
      <c r="DK9" s="1020"/>
      <c r="DL9" s="1018" t="s">
        <v>551</v>
      </c>
      <c r="DM9" s="1019"/>
      <c r="DN9" s="1019"/>
      <c r="DO9" s="1019"/>
      <c r="DP9" s="1020"/>
      <c r="DQ9" s="1018" t="s">
        <v>551</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555</v>
      </c>
      <c r="BT10" s="1044"/>
      <c r="BU10" s="1044"/>
      <c r="BV10" s="1044"/>
      <c r="BW10" s="1044"/>
      <c r="BX10" s="1044"/>
      <c r="BY10" s="1044"/>
      <c r="BZ10" s="1044"/>
      <c r="CA10" s="1044"/>
      <c r="CB10" s="1044"/>
      <c r="CC10" s="1044"/>
      <c r="CD10" s="1044"/>
      <c r="CE10" s="1044"/>
      <c r="CF10" s="1044"/>
      <c r="CG10" s="1045"/>
      <c r="CH10" s="1018">
        <v>-1</v>
      </c>
      <c r="CI10" s="1019"/>
      <c r="CJ10" s="1019"/>
      <c r="CK10" s="1019"/>
      <c r="CL10" s="1020"/>
      <c r="CM10" s="1018">
        <v>3</v>
      </c>
      <c r="CN10" s="1019"/>
      <c r="CO10" s="1019"/>
      <c r="CP10" s="1019"/>
      <c r="CQ10" s="1020"/>
      <c r="CR10" s="1018">
        <v>3</v>
      </c>
      <c r="CS10" s="1019"/>
      <c r="CT10" s="1019"/>
      <c r="CU10" s="1019"/>
      <c r="CV10" s="1020"/>
      <c r="CW10" s="1018">
        <v>13</v>
      </c>
      <c r="CX10" s="1019"/>
      <c r="CY10" s="1019"/>
      <c r="CZ10" s="1019"/>
      <c r="DA10" s="1020"/>
      <c r="DB10" s="1018" t="s">
        <v>551</v>
      </c>
      <c r="DC10" s="1019"/>
      <c r="DD10" s="1019"/>
      <c r="DE10" s="1019"/>
      <c r="DF10" s="1020"/>
      <c r="DG10" s="1018" t="s">
        <v>551</v>
      </c>
      <c r="DH10" s="1019"/>
      <c r="DI10" s="1019"/>
      <c r="DJ10" s="1019"/>
      <c r="DK10" s="1020"/>
      <c r="DL10" s="1018" t="s">
        <v>551</v>
      </c>
      <c r="DM10" s="1019"/>
      <c r="DN10" s="1019"/>
      <c r="DO10" s="1019"/>
      <c r="DP10" s="1020"/>
      <c r="DQ10" s="1018" t="s">
        <v>551</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556</v>
      </c>
      <c r="BT11" s="1044"/>
      <c r="BU11" s="1044"/>
      <c r="BV11" s="1044"/>
      <c r="BW11" s="1044"/>
      <c r="BX11" s="1044"/>
      <c r="BY11" s="1044"/>
      <c r="BZ11" s="1044"/>
      <c r="CA11" s="1044"/>
      <c r="CB11" s="1044"/>
      <c r="CC11" s="1044"/>
      <c r="CD11" s="1044"/>
      <c r="CE11" s="1044"/>
      <c r="CF11" s="1044"/>
      <c r="CG11" s="1045"/>
      <c r="CH11" s="1018" t="s">
        <v>551</v>
      </c>
      <c r="CI11" s="1019"/>
      <c r="CJ11" s="1019"/>
      <c r="CK11" s="1019"/>
      <c r="CL11" s="1020"/>
      <c r="CM11" s="1018">
        <v>3</v>
      </c>
      <c r="CN11" s="1019"/>
      <c r="CO11" s="1019"/>
      <c r="CP11" s="1019"/>
      <c r="CQ11" s="1020"/>
      <c r="CR11" s="1018">
        <v>3</v>
      </c>
      <c r="CS11" s="1019"/>
      <c r="CT11" s="1019"/>
      <c r="CU11" s="1019"/>
      <c r="CV11" s="1020"/>
      <c r="CW11" s="1018">
        <v>45</v>
      </c>
      <c r="CX11" s="1019"/>
      <c r="CY11" s="1019"/>
      <c r="CZ11" s="1019"/>
      <c r="DA11" s="1020"/>
      <c r="DB11" s="1018" t="s">
        <v>551</v>
      </c>
      <c r="DC11" s="1019"/>
      <c r="DD11" s="1019"/>
      <c r="DE11" s="1019"/>
      <c r="DF11" s="1020"/>
      <c r="DG11" s="1018" t="s">
        <v>551</v>
      </c>
      <c r="DH11" s="1019"/>
      <c r="DI11" s="1019"/>
      <c r="DJ11" s="1019"/>
      <c r="DK11" s="1020"/>
      <c r="DL11" s="1018" t="s">
        <v>551</v>
      </c>
      <c r="DM11" s="1019"/>
      <c r="DN11" s="1019"/>
      <c r="DO11" s="1019"/>
      <c r="DP11" s="1020"/>
      <c r="DQ11" s="1018" t="s">
        <v>551</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557</v>
      </c>
      <c r="BT12" s="1044"/>
      <c r="BU12" s="1044"/>
      <c r="BV12" s="1044"/>
      <c r="BW12" s="1044"/>
      <c r="BX12" s="1044"/>
      <c r="BY12" s="1044"/>
      <c r="BZ12" s="1044"/>
      <c r="CA12" s="1044"/>
      <c r="CB12" s="1044"/>
      <c r="CC12" s="1044"/>
      <c r="CD12" s="1044"/>
      <c r="CE12" s="1044"/>
      <c r="CF12" s="1044"/>
      <c r="CG12" s="1045"/>
      <c r="CH12" s="1018">
        <v>-2</v>
      </c>
      <c r="CI12" s="1019"/>
      <c r="CJ12" s="1019"/>
      <c r="CK12" s="1019"/>
      <c r="CL12" s="1020"/>
      <c r="CM12" s="1018">
        <v>965</v>
      </c>
      <c r="CN12" s="1019"/>
      <c r="CO12" s="1019"/>
      <c r="CP12" s="1019"/>
      <c r="CQ12" s="1020"/>
      <c r="CR12" s="1018">
        <v>509</v>
      </c>
      <c r="CS12" s="1019"/>
      <c r="CT12" s="1019"/>
      <c r="CU12" s="1019"/>
      <c r="CV12" s="1020"/>
      <c r="CW12" s="1018" t="s">
        <v>551</v>
      </c>
      <c r="CX12" s="1019"/>
      <c r="CY12" s="1019"/>
      <c r="CZ12" s="1019"/>
      <c r="DA12" s="1020"/>
      <c r="DB12" s="1018" t="s">
        <v>551</v>
      </c>
      <c r="DC12" s="1019"/>
      <c r="DD12" s="1019"/>
      <c r="DE12" s="1019"/>
      <c r="DF12" s="1020"/>
      <c r="DG12" s="1018" t="s">
        <v>551</v>
      </c>
      <c r="DH12" s="1019"/>
      <c r="DI12" s="1019"/>
      <c r="DJ12" s="1019"/>
      <c r="DK12" s="1020"/>
      <c r="DL12" s="1018" t="s">
        <v>551</v>
      </c>
      <c r="DM12" s="1019"/>
      <c r="DN12" s="1019"/>
      <c r="DO12" s="1019"/>
      <c r="DP12" s="1020"/>
      <c r="DQ12" s="1018" t="s">
        <v>551</v>
      </c>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t="s">
        <v>559</v>
      </c>
      <c r="BS13" s="1043" t="s">
        <v>558</v>
      </c>
      <c r="BT13" s="1044"/>
      <c r="BU13" s="1044"/>
      <c r="BV13" s="1044"/>
      <c r="BW13" s="1044"/>
      <c r="BX13" s="1044"/>
      <c r="BY13" s="1044"/>
      <c r="BZ13" s="1044"/>
      <c r="CA13" s="1044"/>
      <c r="CB13" s="1044"/>
      <c r="CC13" s="1044"/>
      <c r="CD13" s="1044"/>
      <c r="CE13" s="1044"/>
      <c r="CF13" s="1044"/>
      <c r="CG13" s="1045"/>
      <c r="CH13" s="1018">
        <v>46</v>
      </c>
      <c r="CI13" s="1019"/>
      <c r="CJ13" s="1019"/>
      <c r="CK13" s="1019"/>
      <c r="CL13" s="1020"/>
      <c r="CM13" s="1018">
        <v>5591</v>
      </c>
      <c r="CN13" s="1019"/>
      <c r="CO13" s="1019"/>
      <c r="CP13" s="1019"/>
      <c r="CQ13" s="1020"/>
      <c r="CR13" s="1018">
        <v>0</v>
      </c>
      <c r="CS13" s="1019"/>
      <c r="CT13" s="1019"/>
      <c r="CU13" s="1019"/>
      <c r="CV13" s="1020"/>
      <c r="CW13" s="1018" t="s">
        <v>551</v>
      </c>
      <c r="CX13" s="1019"/>
      <c r="CY13" s="1019"/>
      <c r="CZ13" s="1019"/>
      <c r="DA13" s="1020"/>
      <c r="DB13" s="1018">
        <v>1407</v>
      </c>
      <c r="DC13" s="1019"/>
      <c r="DD13" s="1019"/>
      <c r="DE13" s="1019"/>
      <c r="DF13" s="1020"/>
      <c r="DG13" s="1018" t="s">
        <v>551</v>
      </c>
      <c r="DH13" s="1019"/>
      <c r="DI13" s="1019"/>
      <c r="DJ13" s="1019"/>
      <c r="DK13" s="1020"/>
      <c r="DL13" s="1018">
        <v>1303</v>
      </c>
      <c r="DM13" s="1019"/>
      <c r="DN13" s="1019"/>
      <c r="DO13" s="1019"/>
      <c r="DP13" s="1020"/>
      <c r="DQ13" s="1018">
        <v>130</v>
      </c>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371</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372</v>
      </c>
      <c r="B23" s="973" t="s">
        <v>373</v>
      </c>
      <c r="C23" s="974"/>
      <c r="D23" s="974"/>
      <c r="E23" s="974"/>
      <c r="F23" s="974"/>
      <c r="G23" s="974"/>
      <c r="H23" s="974"/>
      <c r="I23" s="974"/>
      <c r="J23" s="974"/>
      <c r="K23" s="974"/>
      <c r="L23" s="974"/>
      <c r="M23" s="974"/>
      <c r="N23" s="974"/>
      <c r="O23" s="974"/>
      <c r="P23" s="975"/>
      <c r="Q23" s="1097">
        <v>31503</v>
      </c>
      <c r="R23" s="1098"/>
      <c r="S23" s="1098"/>
      <c r="T23" s="1098"/>
      <c r="U23" s="1098"/>
      <c r="V23" s="1098">
        <v>30457</v>
      </c>
      <c r="W23" s="1098"/>
      <c r="X23" s="1098"/>
      <c r="Y23" s="1098"/>
      <c r="Z23" s="1098"/>
      <c r="AA23" s="1098">
        <v>1046</v>
      </c>
      <c r="AB23" s="1098"/>
      <c r="AC23" s="1098"/>
      <c r="AD23" s="1098"/>
      <c r="AE23" s="1099"/>
      <c r="AF23" s="1100">
        <v>265</v>
      </c>
      <c r="AG23" s="1098"/>
      <c r="AH23" s="1098"/>
      <c r="AI23" s="1098"/>
      <c r="AJ23" s="1101"/>
      <c r="AK23" s="1102"/>
      <c r="AL23" s="1103"/>
      <c r="AM23" s="1103"/>
      <c r="AN23" s="1103"/>
      <c r="AO23" s="1103"/>
      <c r="AP23" s="1098">
        <v>44629</v>
      </c>
      <c r="AQ23" s="1098"/>
      <c r="AR23" s="1098"/>
      <c r="AS23" s="1098"/>
      <c r="AT23" s="1098"/>
      <c r="AU23" s="1104"/>
      <c r="AV23" s="1104"/>
      <c r="AW23" s="1104"/>
      <c r="AX23" s="1104"/>
      <c r="AY23" s="1105"/>
      <c r="AZ23" s="1094" t="s">
        <v>224</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374</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375</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352</v>
      </c>
      <c r="B26" s="1025"/>
      <c r="C26" s="1025"/>
      <c r="D26" s="1025"/>
      <c r="E26" s="1025"/>
      <c r="F26" s="1025"/>
      <c r="G26" s="1025"/>
      <c r="H26" s="1025"/>
      <c r="I26" s="1025"/>
      <c r="J26" s="1025"/>
      <c r="K26" s="1025"/>
      <c r="L26" s="1025"/>
      <c r="M26" s="1025"/>
      <c r="N26" s="1025"/>
      <c r="O26" s="1025"/>
      <c r="P26" s="1026"/>
      <c r="Q26" s="1030" t="s">
        <v>376</v>
      </c>
      <c r="R26" s="1031"/>
      <c r="S26" s="1031"/>
      <c r="T26" s="1031"/>
      <c r="U26" s="1032"/>
      <c r="V26" s="1030" t="s">
        <v>377</v>
      </c>
      <c r="W26" s="1031"/>
      <c r="X26" s="1031"/>
      <c r="Y26" s="1031"/>
      <c r="Z26" s="1032"/>
      <c r="AA26" s="1030" t="s">
        <v>378</v>
      </c>
      <c r="AB26" s="1031"/>
      <c r="AC26" s="1031"/>
      <c r="AD26" s="1031"/>
      <c r="AE26" s="1031"/>
      <c r="AF26" s="1088" t="s">
        <v>379</v>
      </c>
      <c r="AG26" s="1037"/>
      <c r="AH26" s="1037"/>
      <c r="AI26" s="1037"/>
      <c r="AJ26" s="1089"/>
      <c r="AK26" s="1031" t="s">
        <v>380</v>
      </c>
      <c r="AL26" s="1031"/>
      <c r="AM26" s="1031"/>
      <c r="AN26" s="1031"/>
      <c r="AO26" s="1032"/>
      <c r="AP26" s="1030" t="s">
        <v>381</v>
      </c>
      <c r="AQ26" s="1031"/>
      <c r="AR26" s="1031"/>
      <c r="AS26" s="1031"/>
      <c r="AT26" s="1032"/>
      <c r="AU26" s="1030" t="s">
        <v>382</v>
      </c>
      <c r="AV26" s="1031"/>
      <c r="AW26" s="1031"/>
      <c r="AX26" s="1031"/>
      <c r="AY26" s="1032"/>
      <c r="AZ26" s="1030" t="s">
        <v>383</v>
      </c>
      <c r="BA26" s="1031"/>
      <c r="BB26" s="1031"/>
      <c r="BC26" s="1031"/>
      <c r="BD26" s="1032"/>
      <c r="BE26" s="1030" t="s">
        <v>359</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384</v>
      </c>
      <c r="C28" s="1080"/>
      <c r="D28" s="1080"/>
      <c r="E28" s="1080"/>
      <c r="F28" s="1080"/>
      <c r="G28" s="1080"/>
      <c r="H28" s="1080"/>
      <c r="I28" s="1080"/>
      <c r="J28" s="1080"/>
      <c r="K28" s="1080"/>
      <c r="L28" s="1080"/>
      <c r="M28" s="1080"/>
      <c r="N28" s="1080"/>
      <c r="O28" s="1080"/>
      <c r="P28" s="1081"/>
      <c r="Q28" s="1082">
        <v>5976</v>
      </c>
      <c r="R28" s="1083"/>
      <c r="S28" s="1083"/>
      <c r="T28" s="1083"/>
      <c r="U28" s="1083"/>
      <c r="V28" s="1083">
        <v>5939</v>
      </c>
      <c r="W28" s="1083"/>
      <c r="X28" s="1083"/>
      <c r="Y28" s="1083"/>
      <c r="Z28" s="1083"/>
      <c r="AA28" s="1083">
        <v>37</v>
      </c>
      <c r="AB28" s="1083"/>
      <c r="AC28" s="1083"/>
      <c r="AD28" s="1083"/>
      <c r="AE28" s="1084"/>
      <c r="AF28" s="1085">
        <v>37</v>
      </c>
      <c r="AG28" s="1083"/>
      <c r="AH28" s="1083"/>
      <c r="AI28" s="1083"/>
      <c r="AJ28" s="1086"/>
      <c r="AK28" s="1087">
        <v>456</v>
      </c>
      <c r="AL28" s="1075"/>
      <c r="AM28" s="1075"/>
      <c r="AN28" s="1075"/>
      <c r="AO28" s="1075"/>
      <c r="AP28" s="1075" t="s">
        <v>541</v>
      </c>
      <c r="AQ28" s="1075"/>
      <c r="AR28" s="1075"/>
      <c r="AS28" s="1075"/>
      <c r="AT28" s="1075"/>
      <c r="AU28" s="1075" t="s">
        <v>541</v>
      </c>
      <c r="AV28" s="1075"/>
      <c r="AW28" s="1075"/>
      <c r="AX28" s="1075"/>
      <c r="AY28" s="1075"/>
      <c r="AZ28" s="1076" t="s">
        <v>541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385</v>
      </c>
      <c r="C29" s="1067"/>
      <c r="D29" s="1067"/>
      <c r="E29" s="1067"/>
      <c r="F29" s="1067"/>
      <c r="G29" s="1067"/>
      <c r="H29" s="1067"/>
      <c r="I29" s="1067"/>
      <c r="J29" s="1067"/>
      <c r="K29" s="1067"/>
      <c r="L29" s="1067"/>
      <c r="M29" s="1067"/>
      <c r="N29" s="1067"/>
      <c r="O29" s="1067"/>
      <c r="P29" s="1068"/>
      <c r="Q29" s="1072">
        <v>3572</v>
      </c>
      <c r="R29" s="1073"/>
      <c r="S29" s="1073"/>
      <c r="T29" s="1073"/>
      <c r="U29" s="1073"/>
      <c r="V29" s="1073">
        <v>3488</v>
      </c>
      <c r="W29" s="1073"/>
      <c r="X29" s="1073"/>
      <c r="Y29" s="1073"/>
      <c r="Z29" s="1073"/>
      <c r="AA29" s="1073">
        <v>84</v>
      </c>
      <c r="AB29" s="1073"/>
      <c r="AC29" s="1073"/>
      <c r="AD29" s="1073"/>
      <c r="AE29" s="1074"/>
      <c r="AF29" s="1048">
        <v>84</v>
      </c>
      <c r="AG29" s="1049"/>
      <c r="AH29" s="1049"/>
      <c r="AI29" s="1049"/>
      <c r="AJ29" s="1050"/>
      <c r="AK29" s="1009">
        <v>538</v>
      </c>
      <c r="AL29" s="1000"/>
      <c r="AM29" s="1000"/>
      <c r="AN29" s="1000"/>
      <c r="AO29" s="1000"/>
      <c r="AP29" s="1000" t="s">
        <v>541</v>
      </c>
      <c r="AQ29" s="1000"/>
      <c r="AR29" s="1000"/>
      <c r="AS29" s="1000"/>
      <c r="AT29" s="1000"/>
      <c r="AU29" s="1000" t="s">
        <v>541</v>
      </c>
      <c r="AV29" s="1000"/>
      <c r="AW29" s="1000"/>
      <c r="AX29" s="1000"/>
      <c r="AY29" s="1000"/>
      <c r="AZ29" s="1071" t="s">
        <v>541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386</v>
      </c>
      <c r="C30" s="1067"/>
      <c r="D30" s="1067"/>
      <c r="E30" s="1067"/>
      <c r="F30" s="1067"/>
      <c r="G30" s="1067"/>
      <c r="H30" s="1067"/>
      <c r="I30" s="1067"/>
      <c r="J30" s="1067"/>
      <c r="K30" s="1067"/>
      <c r="L30" s="1067"/>
      <c r="M30" s="1067"/>
      <c r="N30" s="1067"/>
      <c r="O30" s="1067"/>
      <c r="P30" s="1068"/>
      <c r="Q30" s="1072">
        <v>137</v>
      </c>
      <c r="R30" s="1073"/>
      <c r="S30" s="1073"/>
      <c r="T30" s="1073"/>
      <c r="U30" s="1073"/>
      <c r="V30" s="1073">
        <v>125</v>
      </c>
      <c r="W30" s="1073"/>
      <c r="X30" s="1073"/>
      <c r="Y30" s="1073"/>
      <c r="Z30" s="1073"/>
      <c r="AA30" s="1073">
        <v>12</v>
      </c>
      <c r="AB30" s="1073"/>
      <c r="AC30" s="1073"/>
      <c r="AD30" s="1073"/>
      <c r="AE30" s="1074"/>
      <c r="AF30" s="1048">
        <v>12</v>
      </c>
      <c r="AG30" s="1049"/>
      <c r="AH30" s="1049"/>
      <c r="AI30" s="1049"/>
      <c r="AJ30" s="1050"/>
      <c r="AK30" s="1009">
        <v>100</v>
      </c>
      <c r="AL30" s="1000"/>
      <c r="AM30" s="1000"/>
      <c r="AN30" s="1000"/>
      <c r="AO30" s="1000"/>
      <c r="AP30" s="1000" t="s">
        <v>541</v>
      </c>
      <c r="AQ30" s="1000"/>
      <c r="AR30" s="1000"/>
      <c r="AS30" s="1000"/>
      <c r="AT30" s="1000"/>
      <c r="AU30" s="1000" t="s">
        <v>541</v>
      </c>
      <c r="AV30" s="1000"/>
      <c r="AW30" s="1000"/>
      <c r="AX30" s="1000"/>
      <c r="AY30" s="1000"/>
      <c r="AZ30" s="1071" t="s">
        <v>541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387</v>
      </c>
      <c r="C31" s="1067"/>
      <c r="D31" s="1067"/>
      <c r="E31" s="1067"/>
      <c r="F31" s="1067"/>
      <c r="G31" s="1067"/>
      <c r="H31" s="1067"/>
      <c r="I31" s="1067"/>
      <c r="J31" s="1067"/>
      <c r="K31" s="1067"/>
      <c r="L31" s="1067"/>
      <c r="M31" s="1067"/>
      <c r="N31" s="1067"/>
      <c r="O31" s="1067"/>
      <c r="P31" s="1068"/>
      <c r="Q31" s="1072">
        <v>362</v>
      </c>
      <c r="R31" s="1073"/>
      <c r="S31" s="1073"/>
      <c r="T31" s="1073"/>
      <c r="U31" s="1073"/>
      <c r="V31" s="1073">
        <v>359</v>
      </c>
      <c r="W31" s="1073"/>
      <c r="X31" s="1073"/>
      <c r="Y31" s="1073"/>
      <c r="Z31" s="1073"/>
      <c r="AA31" s="1073">
        <v>3</v>
      </c>
      <c r="AB31" s="1073"/>
      <c r="AC31" s="1073"/>
      <c r="AD31" s="1073"/>
      <c r="AE31" s="1074"/>
      <c r="AF31" s="1048">
        <v>3</v>
      </c>
      <c r="AG31" s="1049"/>
      <c r="AH31" s="1049"/>
      <c r="AI31" s="1049"/>
      <c r="AJ31" s="1050"/>
      <c r="AK31" s="1009">
        <v>152</v>
      </c>
      <c r="AL31" s="1000"/>
      <c r="AM31" s="1000"/>
      <c r="AN31" s="1000"/>
      <c r="AO31" s="1000"/>
      <c r="AP31" s="1000" t="s">
        <v>541</v>
      </c>
      <c r="AQ31" s="1000"/>
      <c r="AR31" s="1000"/>
      <c r="AS31" s="1000"/>
      <c r="AT31" s="1000"/>
      <c r="AU31" s="1000" t="s">
        <v>541</v>
      </c>
      <c r="AV31" s="1000"/>
      <c r="AW31" s="1000"/>
      <c r="AX31" s="1000"/>
      <c r="AY31" s="1000"/>
      <c r="AZ31" s="1071" t="s">
        <v>541</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388</v>
      </c>
      <c r="C32" s="1067"/>
      <c r="D32" s="1067"/>
      <c r="E32" s="1067"/>
      <c r="F32" s="1067"/>
      <c r="G32" s="1067"/>
      <c r="H32" s="1067"/>
      <c r="I32" s="1067"/>
      <c r="J32" s="1067"/>
      <c r="K32" s="1067"/>
      <c r="L32" s="1067"/>
      <c r="M32" s="1067"/>
      <c r="N32" s="1067"/>
      <c r="O32" s="1067"/>
      <c r="P32" s="1068"/>
      <c r="Q32" s="1072">
        <v>61</v>
      </c>
      <c r="R32" s="1073"/>
      <c r="S32" s="1073"/>
      <c r="T32" s="1073"/>
      <c r="U32" s="1073"/>
      <c r="V32" s="1073">
        <v>61</v>
      </c>
      <c r="W32" s="1073"/>
      <c r="X32" s="1073"/>
      <c r="Y32" s="1073"/>
      <c r="Z32" s="1073"/>
      <c r="AA32" s="1073" t="s">
        <v>541</v>
      </c>
      <c r="AB32" s="1073"/>
      <c r="AC32" s="1073"/>
      <c r="AD32" s="1073"/>
      <c r="AE32" s="1074"/>
      <c r="AF32" s="1048" t="s">
        <v>224</v>
      </c>
      <c r="AG32" s="1049"/>
      <c r="AH32" s="1049"/>
      <c r="AI32" s="1049"/>
      <c r="AJ32" s="1050"/>
      <c r="AK32" s="1009">
        <v>61</v>
      </c>
      <c r="AL32" s="1000"/>
      <c r="AM32" s="1000"/>
      <c r="AN32" s="1000"/>
      <c r="AO32" s="1000"/>
      <c r="AP32" s="1000" t="s">
        <v>541</v>
      </c>
      <c r="AQ32" s="1000"/>
      <c r="AR32" s="1000"/>
      <c r="AS32" s="1000"/>
      <c r="AT32" s="1000"/>
      <c r="AU32" s="1000" t="s">
        <v>541</v>
      </c>
      <c r="AV32" s="1000"/>
      <c r="AW32" s="1000"/>
      <c r="AX32" s="1000"/>
      <c r="AY32" s="1000"/>
      <c r="AZ32" s="1071" t="s">
        <v>541</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389</v>
      </c>
      <c r="C33" s="1067"/>
      <c r="D33" s="1067"/>
      <c r="E33" s="1067"/>
      <c r="F33" s="1067"/>
      <c r="G33" s="1067"/>
      <c r="H33" s="1067"/>
      <c r="I33" s="1067"/>
      <c r="J33" s="1067"/>
      <c r="K33" s="1067"/>
      <c r="L33" s="1067"/>
      <c r="M33" s="1067"/>
      <c r="N33" s="1067"/>
      <c r="O33" s="1067"/>
      <c r="P33" s="1068"/>
      <c r="Q33" s="1072">
        <v>552</v>
      </c>
      <c r="R33" s="1073"/>
      <c r="S33" s="1073"/>
      <c r="T33" s="1073"/>
      <c r="U33" s="1073"/>
      <c r="V33" s="1073">
        <v>552</v>
      </c>
      <c r="W33" s="1073"/>
      <c r="X33" s="1073"/>
      <c r="Y33" s="1073"/>
      <c r="Z33" s="1073"/>
      <c r="AA33" s="1073">
        <v>0</v>
      </c>
      <c r="AB33" s="1073"/>
      <c r="AC33" s="1073"/>
      <c r="AD33" s="1073"/>
      <c r="AE33" s="1074"/>
      <c r="AF33" s="1048">
        <v>615</v>
      </c>
      <c r="AG33" s="1049"/>
      <c r="AH33" s="1049"/>
      <c r="AI33" s="1049"/>
      <c r="AJ33" s="1050"/>
      <c r="AK33" s="1009">
        <v>41</v>
      </c>
      <c r="AL33" s="1000"/>
      <c r="AM33" s="1000"/>
      <c r="AN33" s="1000"/>
      <c r="AO33" s="1000"/>
      <c r="AP33" s="1000">
        <v>849</v>
      </c>
      <c r="AQ33" s="1000"/>
      <c r="AR33" s="1000"/>
      <c r="AS33" s="1000"/>
      <c r="AT33" s="1000"/>
      <c r="AU33" s="1000">
        <v>485</v>
      </c>
      <c r="AV33" s="1000"/>
      <c r="AW33" s="1000"/>
      <c r="AX33" s="1000"/>
      <c r="AY33" s="1000"/>
      <c r="AZ33" s="1071" t="s">
        <v>541</v>
      </c>
      <c r="BA33" s="1071"/>
      <c r="BB33" s="1071"/>
      <c r="BC33" s="1071"/>
      <c r="BD33" s="1071"/>
      <c r="BE33" s="1061" t="s">
        <v>390</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391</v>
      </c>
      <c r="C34" s="1067"/>
      <c r="D34" s="1067"/>
      <c r="E34" s="1067"/>
      <c r="F34" s="1067"/>
      <c r="G34" s="1067"/>
      <c r="H34" s="1067"/>
      <c r="I34" s="1067"/>
      <c r="J34" s="1067"/>
      <c r="K34" s="1067"/>
      <c r="L34" s="1067"/>
      <c r="M34" s="1067"/>
      <c r="N34" s="1067"/>
      <c r="O34" s="1067"/>
      <c r="P34" s="1068"/>
      <c r="Q34" s="1072">
        <v>959</v>
      </c>
      <c r="R34" s="1073"/>
      <c r="S34" s="1073"/>
      <c r="T34" s="1073"/>
      <c r="U34" s="1073"/>
      <c r="V34" s="1073">
        <v>971</v>
      </c>
      <c r="W34" s="1073"/>
      <c r="X34" s="1073"/>
      <c r="Y34" s="1073"/>
      <c r="Z34" s="1073"/>
      <c r="AA34" s="1073">
        <v>-12</v>
      </c>
      <c r="AB34" s="1073"/>
      <c r="AC34" s="1073"/>
      <c r="AD34" s="1073"/>
      <c r="AE34" s="1074"/>
      <c r="AF34" s="1048">
        <v>-24</v>
      </c>
      <c r="AG34" s="1049"/>
      <c r="AH34" s="1049"/>
      <c r="AI34" s="1049"/>
      <c r="AJ34" s="1050"/>
      <c r="AK34" s="1009">
        <v>304</v>
      </c>
      <c r="AL34" s="1000"/>
      <c r="AM34" s="1000"/>
      <c r="AN34" s="1000"/>
      <c r="AO34" s="1000"/>
      <c r="AP34" s="1000">
        <v>3967</v>
      </c>
      <c r="AQ34" s="1000"/>
      <c r="AR34" s="1000"/>
      <c r="AS34" s="1000"/>
      <c r="AT34" s="1000"/>
      <c r="AU34" s="1000">
        <v>1964</v>
      </c>
      <c r="AV34" s="1000"/>
      <c r="AW34" s="1000"/>
      <c r="AX34" s="1000"/>
      <c r="AY34" s="1000"/>
      <c r="AZ34" s="1071">
        <v>5.5</v>
      </c>
      <c r="BA34" s="1071"/>
      <c r="BB34" s="1071"/>
      <c r="BC34" s="1071"/>
      <c r="BD34" s="1071"/>
      <c r="BE34" s="1061" t="s">
        <v>392</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393</v>
      </c>
      <c r="C35" s="1067"/>
      <c r="D35" s="1067"/>
      <c r="E35" s="1067"/>
      <c r="F35" s="1067"/>
      <c r="G35" s="1067"/>
      <c r="H35" s="1067"/>
      <c r="I35" s="1067"/>
      <c r="J35" s="1067"/>
      <c r="K35" s="1067"/>
      <c r="L35" s="1067"/>
      <c r="M35" s="1067"/>
      <c r="N35" s="1067"/>
      <c r="O35" s="1067"/>
      <c r="P35" s="1068"/>
      <c r="Q35" s="1072">
        <v>45</v>
      </c>
      <c r="R35" s="1073"/>
      <c r="S35" s="1073"/>
      <c r="T35" s="1073"/>
      <c r="U35" s="1073"/>
      <c r="V35" s="1073">
        <v>45</v>
      </c>
      <c r="W35" s="1073"/>
      <c r="X35" s="1073"/>
      <c r="Y35" s="1073"/>
      <c r="Z35" s="1073"/>
      <c r="AA35" s="1073">
        <v>0</v>
      </c>
      <c r="AB35" s="1073"/>
      <c r="AC35" s="1073"/>
      <c r="AD35" s="1073"/>
      <c r="AE35" s="1074"/>
      <c r="AF35" s="1048">
        <v>0</v>
      </c>
      <c r="AG35" s="1049"/>
      <c r="AH35" s="1049"/>
      <c r="AI35" s="1049"/>
      <c r="AJ35" s="1050"/>
      <c r="AK35" s="1009">
        <v>14</v>
      </c>
      <c r="AL35" s="1000"/>
      <c r="AM35" s="1000"/>
      <c r="AN35" s="1000"/>
      <c r="AO35" s="1000"/>
      <c r="AP35" s="1000">
        <v>71</v>
      </c>
      <c r="AQ35" s="1000"/>
      <c r="AR35" s="1000"/>
      <c r="AS35" s="1000"/>
      <c r="AT35" s="1000"/>
      <c r="AU35" s="1000">
        <v>26</v>
      </c>
      <c r="AV35" s="1000"/>
      <c r="AW35" s="1000"/>
      <c r="AX35" s="1000"/>
      <c r="AY35" s="1000"/>
      <c r="AZ35" s="1071" t="s">
        <v>541</v>
      </c>
      <c r="BA35" s="1071"/>
      <c r="BB35" s="1071"/>
      <c r="BC35" s="1071"/>
      <c r="BD35" s="1071"/>
      <c r="BE35" s="1061" t="s">
        <v>392</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394</v>
      </c>
      <c r="C36" s="1067"/>
      <c r="D36" s="1067"/>
      <c r="E36" s="1067"/>
      <c r="F36" s="1067"/>
      <c r="G36" s="1067"/>
      <c r="H36" s="1067"/>
      <c r="I36" s="1067"/>
      <c r="J36" s="1067"/>
      <c r="K36" s="1067"/>
      <c r="L36" s="1067"/>
      <c r="M36" s="1067"/>
      <c r="N36" s="1067"/>
      <c r="O36" s="1067"/>
      <c r="P36" s="1068"/>
      <c r="Q36" s="1072">
        <v>22</v>
      </c>
      <c r="R36" s="1073"/>
      <c r="S36" s="1073"/>
      <c r="T36" s="1073"/>
      <c r="U36" s="1073"/>
      <c r="V36" s="1073">
        <v>22</v>
      </c>
      <c r="W36" s="1073"/>
      <c r="X36" s="1073"/>
      <c r="Y36" s="1073"/>
      <c r="Z36" s="1073"/>
      <c r="AA36" s="1073" t="s">
        <v>541</v>
      </c>
      <c r="AB36" s="1073"/>
      <c r="AC36" s="1073"/>
      <c r="AD36" s="1073"/>
      <c r="AE36" s="1074"/>
      <c r="AF36" s="1048" t="s">
        <v>224</v>
      </c>
      <c r="AG36" s="1049"/>
      <c r="AH36" s="1049"/>
      <c r="AI36" s="1049"/>
      <c r="AJ36" s="1050"/>
      <c r="AK36" s="1009">
        <v>19</v>
      </c>
      <c r="AL36" s="1000"/>
      <c r="AM36" s="1000"/>
      <c r="AN36" s="1000"/>
      <c r="AO36" s="1000"/>
      <c r="AP36" s="1000">
        <v>199</v>
      </c>
      <c r="AQ36" s="1000"/>
      <c r="AR36" s="1000"/>
      <c r="AS36" s="1000"/>
      <c r="AT36" s="1000"/>
      <c r="AU36" s="1000">
        <v>177</v>
      </c>
      <c r="AV36" s="1000"/>
      <c r="AW36" s="1000"/>
      <c r="AX36" s="1000"/>
      <c r="AY36" s="1000"/>
      <c r="AZ36" s="1071" t="s">
        <v>541</v>
      </c>
      <c r="BA36" s="1071"/>
      <c r="BB36" s="1071"/>
      <c r="BC36" s="1071"/>
      <c r="BD36" s="1071"/>
      <c r="BE36" s="1061" t="s">
        <v>392</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372</v>
      </c>
      <c r="B63" s="973" t="s">
        <v>396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726</v>
      </c>
      <c r="AG63" s="988"/>
      <c r="AH63" s="988"/>
      <c r="AI63" s="988"/>
      <c r="AJ63" s="1059"/>
      <c r="AK63" s="1060"/>
      <c r="AL63" s="992"/>
      <c r="AM63" s="992"/>
      <c r="AN63" s="992"/>
      <c r="AO63" s="992"/>
      <c r="AP63" s="988">
        <v>5087</v>
      </c>
      <c r="AQ63" s="988"/>
      <c r="AR63" s="988"/>
      <c r="AS63" s="988"/>
      <c r="AT63" s="988"/>
      <c r="AU63" s="988">
        <v>2651</v>
      </c>
      <c r="AV63" s="988"/>
      <c r="AW63" s="988"/>
      <c r="AX63" s="988"/>
      <c r="AY63" s="988"/>
      <c r="AZ63" s="1054"/>
      <c r="BA63" s="1054"/>
      <c r="BB63" s="1054"/>
      <c r="BC63" s="1054"/>
      <c r="BD63" s="1054"/>
      <c r="BE63" s="989"/>
      <c r="BF63" s="989"/>
      <c r="BG63" s="989"/>
      <c r="BH63" s="989"/>
      <c r="BI63" s="990"/>
      <c r="BJ63" s="1055" t="s">
        <v>224</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398</v>
      </c>
      <c r="B66" s="1025"/>
      <c r="C66" s="1025"/>
      <c r="D66" s="1025"/>
      <c r="E66" s="1025"/>
      <c r="F66" s="1025"/>
      <c r="G66" s="1025"/>
      <c r="H66" s="1025"/>
      <c r="I66" s="1025"/>
      <c r="J66" s="1025"/>
      <c r="K66" s="1025"/>
      <c r="L66" s="1025"/>
      <c r="M66" s="1025"/>
      <c r="N66" s="1025"/>
      <c r="O66" s="1025"/>
      <c r="P66" s="1026"/>
      <c r="Q66" s="1030" t="s">
        <v>376</v>
      </c>
      <c r="R66" s="1031"/>
      <c r="S66" s="1031"/>
      <c r="T66" s="1031"/>
      <c r="U66" s="1032"/>
      <c r="V66" s="1030" t="s">
        <v>377</v>
      </c>
      <c r="W66" s="1031"/>
      <c r="X66" s="1031"/>
      <c r="Y66" s="1031"/>
      <c r="Z66" s="1032"/>
      <c r="AA66" s="1030" t="s">
        <v>378</v>
      </c>
      <c r="AB66" s="1031"/>
      <c r="AC66" s="1031"/>
      <c r="AD66" s="1031"/>
      <c r="AE66" s="1032"/>
      <c r="AF66" s="1036" t="s">
        <v>379</v>
      </c>
      <c r="AG66" s="1037"/>
      <c r="AH66" s="1037"/>
      <c r="AI66" s="1037"/>
      <c r="AJ66" s="1038"/>
      <c r="AK66" s="1030" t="s">
        <v>380</v>
      </c>
      <c r="AL66" s="1025"/>
      <c r="AM66" s="1025"/>
      <c r="AN66" s="1025"/>
      <c r="AO66" s="1026"/>
      <c r="AP66" s="1030" t="s">
        <v>381</v>
      </c>
      <c r="AQ66" s="1031"/>
      <c r="AR66" s="1031"/>
      <c r="AS66" s="1031"/>
      <c r="AT66" s="1032"/>
      <c r="AU66" s="1030" t="s">
        <v>399</v>
      </c>
      <c r="AV66" s="1031"/>
      <c r="AW66" s="1031"/>
      <c r="AX66" s="1031"/>
      <c r="AY66" s="1032"/>
      <c r="AZ66" s="1030" t="s">
        <v>359</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542</v>
      </c>
      <c r="C68" s="1015"/>
      <c r="D68" s="1015"/>
      <c r="E68" s="1015"/>
      <c r="F68" s="1015"/>
      <c r="G68" s="1015"/>
      <c r="H68" s="1015"/>
      <c r="I68" s="1015"/>
      <c r="J68" s="1015"/>
      <c r="K68" s="1015"/>
      <c r="L68" s="1015"/>
      <c r="M68" s="1015"/>
      <c r="N68" s="1015"/>
      <c r="O68" s="1015"/>
      <c r="P68" s="1016"/>
      <c r="Q68" s="1017">
        <v>6824</v>
      </c>
      <c r="R68" s="1011"/>
      <c r="S68" s="1011"/>
      <c r="T68" s="1011"/>
      <c r="U68" s="1011"/>
      <c r="V68" s="1011">
        <v>7240</v>
      </c>
      <c r="W68" s="1011"/>
      <c r="X68" s="1011"/>
      <c r="Y68" s="1011"/>
      <c r="Z68" s="1011"/>
      <c r="AA68" s="1011">
        <v>-416</v>
      </c>
      <c r="AB68" s="1011"/>
      <c r="AC68" s="1011"/>
      <c r="AD68" s="1011"/>
      <c r="AE68" s="1011"/>
      <c r="AF68" s="1011">
        <v>1990</v>
      </c>
      <c r="AG68" s="1011"/>
      <c r="AH68" s="1011"/>
      <c r="AI68" s="1011"/>
      <c r="AJ68" s="1011"/>
      <c r="AK68" s="1011" t="s">
        <v>551</v>
      </c>
      <c r="AL68" s="1011"/>
      <c r="AM68" s="1011"/>
      <c r="AN68" s="1011"/>
      <c r="AO68" s="1011"/>
      <c r="AP68" s="1011">
        <v>4565</v>
      </c>
      <c r="AQ68" s="1011"/>
      <c r="AR68" s="1011"/>
      <c r="AS68" s="1011"/>
      <c r="AT68" s="1011"/>
      <c r="AU68" s="1011">
        <v>1220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543</v>
      </c>
      <c r="C69" s="1004"/>
      <c r="D69" s="1004"/>
      <c r="E69" s="1004"/>
      <c r="F69" s="1004"/>
      <c r="G69" s="1004"/>
      <c r="H69" s="1004"/>
      <c r="I69" s="1004"/>
      <c r="J69" s="1004"/>
      <c r="K69" s="1004"/>
      <c r="L69" s="1004"/>
      <c r="M69" s="1004"/>
      <c r="N69" s="1004"/>
      <c r="O69" s="1004"/>
      <c r="P69" s="1005"/>
      <c r="Q69" s="1006">
        <v>5749</v>
      </c>
      <c r="R69" s="1000"/>
      <c r="S69" s="1000"/>
      <c r="T69" s="1000"/>
      <c r="U69" s="1000"/>
      <c r="V69" s="1000">
        <v>6156</v>
      </c>
      <c r="W69" s="1000"/>
      <c r="X69" s="1000"/>
      <c r="Y69" s="1000"/>
      <c r="Z69" s="1000"/>
      <c r="AA69" s="1000">
        <v>-407</v>
      </c>
      <c r="AB69" s="1000"/>
      <c r="AC69" s="1000"/>
      <c r="AD69" s="1000"/>
      <c r="AE69" s="1000"/>
      <c r="AF69" s="1000">
        <v>1658</v>
      </c>
      <c r="AG69" s="1000"/>
      <c r="AH69" s="1000"/>
      <c r="AI69" s="1000"/>
      <c r="AJ69" s="1000"/>
      <c r="AK69" s="1000" t="s">
        <v>551</v>
      </c>
      <c r="AL69" s="1000"/>
      <c r="AM69" s="1000"/>
      <c r="AN69" s="1000"/>
      <c r="AO69" s="1000"/>
      <c r="AP69" s="1000">
        <v>4244</v>
      </c>
      <c r="AQ69" s="1000"/>
      <c r="AR69" s="1000"/>
      <c r="AS69" s="1000"/>
      <c r="AT69" s="1000"/>
      <c r="AU69" s="1000">
        <v>1130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544</v>
      </c>
      <c r="C70" s="1004"/>
      <c r="D70" s="1004"/>
      <c r="E70" s="1004"/>
      <c r="F70" s="1004"/>
      <c r="G70" s="1004"/>
      <c r="H70" s="1004"/>
      <c r="I70" s="1004"/>
      <c r="J70" s="1004"/>
      <c r="K70" s="1004"/>
      <c r="L70" s="1004"/>
      <c r="M70" s="1004"/>
      <c r="N70" s="1004"/>
      <c r="O70" s="1004"/>
      <c r="P70" s="1005"/>
      <c r="Q70" s="1006">
        <v>1075</v>
      </c>
      <c r="R70" s="1000"/>
      <c r="S70" s="1000"/>
      <c r="T70" s="1000"/>
      <c r="U70" s="1000"/>
      <c r="V70" s="1000">
        <v>1084</v>
      </c>
      <c r="W70" s="1000"/>
      <c r="X70" s="1000"/>
      <c r="Y70" s="1000"/>
      <c r="Z70" s="1000"/>
      <c r="AA70" s="1000">
        <v>-8</v>
      </c>
      <c r="AB70" s="1000"/>
      <c r="AC70" s="1000"/>
      <c r="AD70" s="1000"/>
      <c r="AE70" s="1000"/>
      <c r="AF70" s="1000">
        <v>332</v>
      </c>
      <c r="AG70" s="1000"/>
      <c r="AH70" s="1000"/>
      <c r="AI70" s="1000"/>
      <c r="AJ70" s="1000"/>
      <c r="AK70" s="1000" t="s">
        <v>551</v>
      </c>
      <c r="AL70" s="1000"/>
      <c r="AM70" s="1000"/>
      <c r="AN70" s="1000"/>
      <c r="AO70" s="1000"/>
      <c r="AP70" s="1000">
        <v>322</v>
      </c>
      <c r="AQ70" s="1000"/>
      <c r="AR70" s="1000"/>
      <c r="AS70" s="1000"/>
      <c r="AT70" s="1000"/>
      <c r="AU70" s="1000">
        <v>89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545</v>
      </c>
      <c r="C71" s="1004"/>
      <c r="D71" s="1004"/>
      <c r="E71" s="1004"/>
      <c r="F71" s="1004"/>
      <c r="G71" s="1004"/>
      <c r="H71" s="1004"/>
      <c r="I71" s="1004"/>
      <c r="J71" s="1004"/>
      <c r="K71" s="1004"/>
      <c r="L71" s="1004"/>
      <c r="M71" s="1004"/>
      <c r="N71" s="1004"/>
      <c r="O71" s="1004"/>
      <c r="P71" s="1005"/>
      <c r="Q71" s="1006">
        <v>12930</v>
      </c>
      <c r="R71" s="1000"/>
      <c r="S71" s="1000"/>
      <c r="T71" s="1000"/>
      <c r="U71" s="1000"/>
      <c r="V71" s="1000">
        <v>10315</v>
      </c>
      <c r="W71" s="1000"/>
      <c r="X71" s="1000"/>
      <c r="Y71" s="1000"/>
      <c r="Z71" s="1000"/>
      <c r="AA71" s="1000">
        <v>2614</v>
      </c>
      <c r="AB71" s="1000"/>
      <c r="AC71" s="1000"/>
      <c r="AD71" s="1000"/>
      <c r="AE71" s="1000"/>
      <c r="AF71" s="1000">
        <v>2614</v>
      </c>
      <c r="AG71" s="1000"/>
      <c r="AH71" s="1000"/>
      <c r="AI71" s="1000"/>
      <c r="AJ71" s="1000"/>
      <c r="AK71" s="1000">
        <v>621</v>
      </c>
      <c r="AL71" s="1000"/>
      <c r="AM71" s="1000"/>
      <c r="AN71" s="1000"/>
      <c r="AO71" s="1000"/>
      <c r="AP71" s="1000" t="s">
        <v>551</v>
      </c>
      <c r="AQ71" s="1000"/>
      <c r="AR71" s="1000"/>
      <c r="AS71" s="1000"/>
      <c r="AT71" s="1000"/>
      <c r="AU71" s="1000" t="s">
        <v>551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546</v>
      </c>
      <c r="C72" s="1004"/>
      <c r="D72" s="1004"/>
      <c r="E72" s="1004"/>
      <c r="F72" s="1004"/>
      <c r="G72" s="1004"/>
      <c r="H72" s="1004"/>
      <c r="I72" s="1004"/>
      <c r="J72" s="1004"/>
      <c r="K72" s="1004"/>
      <c r="L72" s="1004"/>
      <c r="M72" s="1004"/>
      <c r="N72" s="1004"/>
      <c r="O72" s="1004"/>
      <c r="P72" s="1005"/>
      <c r="Q72" s="1006">
        <v>12817</v>
      </c>
      <c r="R72" s="1000"/>
      <c r="S72" s="1000"/>
      <c r="T72" s="1000"/>
      <c r="U72" s="1000"/>
      <c r="V72" s="1000">
        <v>10223</v>
      </c>
      <c r="W72" s="1000"/>
      <c r="X72" s="1000"/>
      <c r="Y72" s="1000"/>
      <c r="Z72" s="1000"/>
      <c r="AA72" s="1000">
        <v>2594</v>
      </c>
      <c r="AB72" s="1000"/>
      <c r="AC72" s="1000"/>
      <c r="AD72" s="1000"/>
      <c r="AE72" s="1000"/>
      <c r="AF72" s="1000">
        <v>2594</v>
      </c>
      <c r="AG72" s="1000"/>
      <c r="AH72" s="1000"/>
      <c r="AI72" s="1000"/>
      <c r="AJ72" s="1000"/>
      <c r="AK72" s="1000">
        <v>621</v>
      </c>
      <c r="AL72" s="1000"/>
      <c r="AM72" s="1000"/>
      <c r="AN72" s="1000"/>
      <c r="AO72" s="1000"/>
      <c r="AP72" s="1000" t="s">
        <v>486</v>
      </c>
      <c r="AQ72" s="1000"/>
      <c r="AR72" s="1000"/>
      <c r="AS72" s="1000"/>
      <c r="AT72" s="1000"/>
      <c r="AU72" s="1000" t="s">
        <v>486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547</v>
      </c>
      <c r="C73" s="1004"/>
      <c r="D73" s="1004"/>
      <c r="E73" s="1004"/>
      <c r="F73" s="1004"/>
      <c r="G73" s="1004"/>
      <c r="H73" s="1004"/>
      <c r="I73" s="1004"/>
      <c r="J73" s="1004"/>
      <c r="K73" s="1004"/>
      <c r="L73" s="1004"/>
      <c r="M73" s="1004"/>
      <c r="N73" s="1004"/>
      <c r="O73" s="1004"/>
      <c r="P73" s="1005"/>
      <c r="Q73" s="1006">
        <v>113</v>
      </c>
      <c r="R73" s="1000"/>
      <c r="S73" s="1000"/>
      <c r="T73" s="1000"/>
      <c r="U73" s="1000"/>
      <c r="V73" s="1000">
        <v>92</v>
      </c>
      <c r="W73" s="1000"/>
      <c r="X73" s="1000"/>
      <c r="Y73" s="1000"/>
      <c r="Z73" s="1000"/>
      <c r="AA73" s="1000">
        <v>21</v>
      </c>
      <c r="AB73" s="1000"/>
      <c r="AC73" s="1000"/>
      <c r="AD73" s="1000"/>
      <c r="AE73" s="1000"/>
      <c r="AF73" s="1000">
        <v>21</v>
      </c>
      <c r="AG73" s="1000"/>
      <c r="AH73" s="1000"/>
      <c r="AI73" s="1000"/>
      <c r="AJ73" s="1000"/>
      <c r="AK73" s="1000" t="s">
        <v>551</v>
      </c>
      <c r="AL73" s="1000"/>
      <c r="AM73" s="1000"/>
      <c r="AN73" s="1000"/>
      <c r="AO73" s="1000"/>
      <c r="AP73" s="1000" t="s">
        <v>486</v>
      </c>
      <c r="AQ73" s="1000"/>
      <c r="AR73" s="1000"/>
      <c r="AS73" s="1000"/>
      <c r="AT73" s="1000"/>
      <c r="AU73" s="1000" t="s">
        <v>486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548</v>
      </c>
      <c r="C74" s="1004"/>
      <c r="D74" s="1004"/>
      <c r="E74" s="1004"/>
      <c r="F74" s="1004"/>
      <c r="G74" s="1004"/>
      <c r="H74" s="1004"/>
      <c r="I74" s="1004"/>
      <c r="J74" s="1004"/>
      <c r="K74" s="1004"/>
      <c r="L74" s="1004"/>
      <c r="M74" s="1004"/>
      <c r="N74" s="1004"/>
      <c r="O74" s="1004"/>
      <c r="P74" s="1005"/>
      <c r="Q74" s="1006">
        <v>227696</v>
      </c>
      <c r="R74" s="1000"/>
      <c r="S74" s="1000"/>
      <c r="T74" s="1000"/>
      <c r="U74" s="1000"/>
      <c r="V74" s="1000">
        <v>220241</v>
      </c>
      <c r="W74" s="1000"/>
      <c r="X74" s="1000"/>
      <c r="Y74" s="1000"/>
      <c r="Z74" s="1000"/>
      <c r="AA74" s="1000">
        <v>7455</v>
      </c>
      <c r="AB74" s="1000"/>
      <c r="AC74" s="1000"/>
      <c r="AD74" s="1000"/>
      <c r="AE74" s="1000"/>
      <c r="AF74" s="1000">
        <v>7455</v>
      </c>
      <c r="AG74" s="1000"/>
      <c r="AH74" s="1000"/>
      <c r="AI74" s="1000"/>
      <c r="AJ74" s="1000"/>
      <c r="AK74" s="1000">
        <v>196</v>
      </c>
      <c r="AL74" s="1000"/>
      <c r="AM74" s="1000"/>
      <c r="AN74" s="1000"/>
      <c r="AO74" s="1000"/>
      <c r="AP74" s="1000" t="s">
        <v>551</v>
      </c>
      <c r="AQ74" s="1000"/>
      <c r="AR74" s="1000"/>
      <c r="AS74" s="1000"/>
      <c r="AT74" s="1000"/>
      <c r="AU74" s="1000" t="s">
        <v>551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549</v>
      </c>
      <c r="C75" s="1004"/>
      <c r="D75" s="1004"/>
      <c r="E75" s="1004"/>
      <c r="F75" s="1004"/>
      <c r="G75" s="1004"/>
      <c r="H75" s="1004"/>
      <c r="I75" s="1004"/>
      <c r="J75" s="1004"/>
      <c r="K75" s="1004"/>
      <c r="L75" s="1004"/>
      <c r="M75" s="1004"/>
      <c r="N75" s="1004"/>
      <c r="O75" s="1004"/>
      <c r="P75" s="1005"/>
      <c r="Q75" s="1007">
        <v>286</v>
      </c>
      <c r="R75" s="1008"/>
      <c r="S75" s="1008"/>
      <c r="T75" s="1008"/>
      <c r="U75" s="1009"/>
      <c r="V75" s="1010">
        <v>271</v>
      </c>
      <c r="W75" s="1008"/>
      <c r="X75" s="1008"/>
      <c r="Y75" s="1008"/>
      <c r="Z75" s="1009"/>
      <c r="AA75" s="1010">
        <v>15</v>
      </c>
      <c r="AB75" s="1008"/>
      <c r="AC75" s="1008"/>
      <c r="AD75" s="1008"/>
      <c r="AE75" s="1009"/>
      <c r="AF75" s="1010">
        <v>15</v>
      </c>
      <c r="AG75" s="1008"/>
      <c r="AH75" s="1008"/>
      <c r="AI75" s="1008"/>
      <c r="AJ75" s="1009"/>
      <c r="AK75" s="1010">
        <v>125</v>
      </c>
      <c r="AL75" s="1008"/>
      <c r="AM75" s="1008"/>
      <c r="AN75" s="1008"/>
      <c r="AO75" s="1009"/>
      <c r="AP75" s="1010" t="s">
        <v>486</v>
      </c>
      <c r="AQ75" s="1008"/>
      <c r="AR75" s="1008"/>
      <c r="AS75" s="1008"/>
      <c r="AT75" s="1009"/>
      <c r="AU75" s="1010" t="s">
        <v>486</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550</v>
      </c>
      <c r="C76" s="1004"/>
      <c r="D76" s="1004"/>
      <c r="E76" s="1004"/>
      <c r="F76" s="1004"/>
      <c r="G76" s="1004"/>
      <c r="H76" s="1004"/>
      <c r="I76" s="1004"/>
      <c r="J76" s="1004"/>
      <c r="K76" s="1004"/>
      <c r="L76" s="1004"/>
      <c r="M76" s="1004"/>
      <c r="N76" s="1004"/>
      <c r="O76" s="1004"/>
      <c r="P76" s="1005"/>
      <c r="Q76" s="1007">
        <v>227410</v>
      </c>
      <c r="R76" s="1008"/>
      <c r="S76" s="1008"/>
      <c r="T76" s="1008"/>
      <c r="U76" s="1009"/>
      <c r="V76" s="1010">
        <v>219970</v>
      </c>
      <c r="W76" s="1008"/>
      <c r="X76" s="1008"/>
      <c r="Y76" s="1008"/>
      <c r="Z76" s="1009"/>
      <c r="AA76" s="1010">
        <v>7440</v>
      </c>
      <c r="AB76" s="1008"/>
      <c r="AC76" s="1008"/>
      <c r="AD76" s="1008"/>
      <c r="AE76" s="1009"/>
      <c r="AF76" s="1010">
        <v>7440</v>
      </c>
      <c r="AG76" s="1008"/>
      <c r="AH76" s="1008"/>
      <c r="AI76" s="1008"/>
      <c r="AJ76" s="1009"/>
      <c r="AK76" s="1010">
        <v>71</v>
      </c>
      <c r="AL76" s="1008"/>
      <c r="AM76" s="1008"/>
      <c r="AN76" s="1008"/>
      <c r="AO76" s="1009"/>
      <c r="AP76" s="1010" t="s">
        <v>486</v>
      </c>
      <c r="AQ76" s="1008"/>
      <c r="AR76" s="1008"/>
      <c r="AS76" s="1008"/>
      <c r="AT76" s="1009"/>
      <c r="AU76" s="1010" t="s">
        <v>486</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372</v>
      </c>
      <c r="B88" s="973" t="s">
        <v>400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12059</v>
      </c>
      <c r="AG88" s="988"/>
      <c r="AH88" s="988"/>
      <c r="AI88" s="988"/>
      <c r="AJ88" s="988"/>
      <c r="AK88" s="992"/>
      <c r="AL88" s="992"/>
      <c r="AM88" s="992"/>
      <c r="AN88" s="992"/>
      <c r="AO88" s="992"/>
      <c r="AP88" s="988">
        <v>4565</v>
      </c>
      <c r="AQ88" s="988"/>
      <c r="AR88" s="988"/>
      <c r="AS88" s="988"/>
      <c r="AT88" s="988"/>
      <c r="AU88" s="988">
        <v>1220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973" t="s">
        <v>401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640</v>
      </c>
      <c r="CS102" s="980"/>
      <c r="CT102" s="980"/>
      <c r="CU102" s="980"/>
      <c r="CV102" s="981"/>
      <c r="CW102" s="979">
        <v>75</v>
      </c>
      <c r="CX102" s="980"/>
      <c r="CY102" s="980"/>
      <c r="CZ102" s="980"/>
      <c r="DA102" s="981"/>
      <c r="DB102" s="979">
        <v>1407</v>
      </c>
      <c r="DC102" s="980"/>
      <c r="DD102" s="980"/>
      <c r="DE102" s="980"/>
      <c r="DF102" s="981"/>
      <c r="DG102" s="979" t="s">
        <v>551</v>
      </c>
      <c r="DH102" s="980"/>
      <c r="DI102" s="980"/>
      <c r="DJ102" s="980"/>
      <c r="DK102" s="981"/>
      <c r="DL102" s="979">
        <v>1303</v>
      </c>
      <c r="DM102" s="980"/>
      <c r="DN102" s="980"/>
      <c r="DO102" s="980"/>
      <c r="DP102" s="981"/>
      <c r="DQ102" s="979">
        <v>130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409</v>
      </c>
      <c r="AB109" s="923"/>
      <c r="AC109" s="923"/>
      <c r="AD109" s="923"/>
      <c r="AE109" s="924"/>
      <c r="AF109" s="925" t="s">
        <v>291</v>
      </c>
      <c r="AG109" s="923"/>
      <c r="AH109" s="923"/>
      <c r="AI109" s="923"/>
      <c r="AJ109" s="924"/>
      <c r="AK109" s="925" t="s">
        <v>290</v>
      </c>
      <c r="AL109" s="923"/>
      <c r="AM109" s="923"/>
      <c r="AN109" s="923"/>
      <c r="AO109" s="924"/>
      <c r="AP109" s="925" t="s">
        <v>410</v>
      </c>
      <c r="AQ109" s="923"/>
      <c r="AR109" s="923"/>
      <c r="AS109" s="923"/>
      <c r="AT109" s="954"/>
      <c r="AU109" s="922" t="s">
        <v>408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409</v>
      </c>
      <c r="BR109" s="923"/>
      <c r="BS109" s="923"/>
      <c r="BT109" s="923"/>
      <c r="BU109" s="924"/>
      <c r="BV109" s="925" t="s">
        <v>291</v>
      </c>
      <c r="BW109" s="923"/>
      <c r="BX109" s="923"/>
      <c r="BY109" s="923"/>
      <c r="BZ109" s="924"/>
      <c r="CA109" s="925" t="s">
        <v>290</v>
      </c>
      <c r="CB109" s="923"/>
      <c r="CC109" s="923"/>
      <c r="CD109" s="923"/>
      <c r="CE109" s="924"/>
      <c r="CF109" s="961" t="s">
        <v>410</v>
      </c>
      <c r="CG109" s="961"/>
      <c r="CH109" s="961"/>
      <c r="CI109" s="961"/>
      <c r="CJ109" s="961"/>
      <c r="CK109" s="925" t="s">
        <v>411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409</v>
      </c>
      <c r="DH109" s="923"/>
      <c r="DI109" s="923"/>
      <c r="DJ109" s="923"/>
      <c r="DK109" s="924"/>
      <c r="DL109" s="925" t="s">
        <v>291</v>
      </c>
      <c r="DM109" s="923"/>
      <c r="DN109" s="923"/>
      <c r="DO109" s="923"/>
      <c r="DP109" s="924"/>
      <c r="DQ109" s="925" t="s">
        <v>290</v>
      </c>
      <c r="DR109" s="923"/>
      <c r="DS109" s="923"/>
      <c r="DT109" s="923"/>
      <c r="DU109" s="924"/>
      <c r="DV109" s="925" t="s">
        <v>410</v>
      </c>
      <c r="DW109" s="923"/>
      <c r="DX109" s="923"/>
      <c r="DY109" s="923"/>
      <c r="DZ109" s="954"/>
    </row>
    <row r="110" spans="1:131" s="199" customFormat="1" ht="26.25" customHeight="1">
      <c r="A110" s="825" t="s">
        <v>412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5653971</v>
      </c>
      <c r="AB110" s="916"/>
      <c r="AC110" s="916"/>
      <c r="AD110" s="916"/>
      <c r="AE110" s="917"/>
      <c r="AF110" s="918">
        <v>5326217</v>
      </c>
      <c r="AG110" s="916"/>
      <c r="AH110" s="916"/>
      <c r="AI110" s="916"/>
      <c r="AJ110" s="917"/>
      <c r="AK110" s="918">
        <v>4989119</v>
      </c>
      <c r="AL110" s="916"/>
      <c r="AM110" s="916"/>
      <c r="AN110" s="916"/>
      <c r="AO110" s="917"/>
      <c r="AP110" s="919">
        <v>35.299999999999997</v>
      </c>
      <c r="AQ110" s="920"/>
      <c r="AR110" s="920"/>
      <c r="AS110" s="920"/>
      <c r="AT110" s="921"/>
      <c r="AU110" s="955" t="s">
        <v>61</v>
      </c>
      <c r="AV110" s="956"/>
      <c r="AW110" s="956"/>
      <c r="AX110" s="956"/>
      <c r="AY110" s="956"/>
      <c r="AZ110" s="881" t="s">
        <v>413</v>
      </c>
      <c r="BA110" s="826"/>
      <c r="BB110" s="826"/>
      <c r="BC110" s="826"/>
      <c r="BD110" s="826"/>
      <c r="BE110" s="826"/>
      <c r="BF110" s="826"/>
      <c r="BG110" s="826"/>
      <c r="BH110" s="826"/>
      <c r="BI110" s="826"/>
      <c r="BJ110" s="826"/>
      <c r="BK110" s="826"/>
      <c r="BL110" s="826"/>
      <c r="BM110" s="826"/>
      <c r="BN110" s="826"/>
      <c r="BO110" s="826"/>
      <c r="BP110" s="827"/>
      <c r="BQ110" s="882">
        <v>46745918</v>
      </c>
      <c r="BR110" s="863"/>
      <c r="BS110" s="863"/>
      <c r="BT110" s="863"/>
      <c r="BU110" s="863"/>
      <c r="BV110" s="863">
        <v>45600485</v>
      </c>
      <c r="BW110" s="863"/>
      <c r="BX110" s="863"/>
      <c r="BY110" s="863"/>
      <c r="BZ110" s="863"/>
      <c r="CA110" s="863">
        <v>44628875</v>
      </c>
      <c r="CB110" s="863"/>
      <c r="CC110" s="863"/>
      <c r="CD110" s="863"/>
      <c r="CE110" s="863"/>
      <c r="CF110" s="887">
        <v>315.3</v>
      </c>
      <c r="CG110" s="888"/>
      <c r="CH110" s="888"/>
      <c r="CI110" s="888"/>
      <c r="CJ110" s="888"/>
      <c r="CK110" s="951" t="s">
        <v>414</v>
      </c>
      <c r="CL110" s="837"/>
      <c r="CM110" s="912" t="s">
        <v>415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224</v>
      </c>
      <c r="DH110" s="863"/>
      <c r="DI110" s="863"/>
      <c r="DJ110" s="863"/>
      <c r="DK110" s="863"/>
      <c r="DL110" s="863" t="s">
        <v>224</v>
      </c>
      <c r="DM110" s="863"/>
      <c r="DN110" s="863"/>
      <c r="DO110" s="863"/>
      <c r="DP110" s="863"/>
      <c r="DQ110" s="863" t="s">
        <v>224</v>
      </c>
      <c r="DR110" s="863"/>
      <c r="DS110" s="863"/>
      <c r="DT110" s="863"/>
      <c r="DU110" s="863"/>
      <c r="DV110" s="864" t="s">
        <v>224</v>
      </c>
      <c r="DW110" s="864"/>
      <c r="DX110" s="864"/>
      <c r="DY110" s="864"/>
      <c r="DZ110" s="865"/>
    </row>
    <row r="111" spans="1:131" s="199" customFormat="1" ht="26.25" customHeight="1">
      <c r="A111" s="792" t="s">
        <v>416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224</v>
      </c>
      <c r="AB111" s="944"/>
      <c r="AC111" s="944"/>
      <c r="AD111" s="944"/>
      <c r="AE111" s="945"/>
      <c r="AF111" s="946" t="s">
        <v>224</v>
      </c>
      <c r="AG111" s="944"/>
      <c r="AH111" s="944"/>
      <c r="AI111" s="944"/>
      <c r="AJ111" s="945"/>
      <c r="AK111" s="946" t="s">
        <v>224</v>
      </c>
      <c r="AL111" s="944"/>
      <c r="AM111" s="944"/>
      <c r="AN111" s="944"/>
      <c r="AO111" s="945"/>
      <c r="AP111" s="947" t="s">
        <v>224</v>
      </c>
      <c r="AQ111" s="948"/>
      <c r="AR111" s="948"/>
      <c r="AS111" s="948"/>
      <c r="AT111" s="949"/>
      <c r="AU111" s="957"/>
      <c r="AV111" s="958"/>
      <c r="AW111" s="958"/>
      <c r="AX111" s="958"/>
      <c r="AY111" s="958"/>
      <c r="AZ111" s="833" t="s">
        <v>417</v>
      </c>
      <c r="BA111" s="768"/>
      <c r="BB111" s="768"/>
      <c r="BC111" s="768"/>
      <c r="BD111" s="768"/>
      <c r="BE111" s="768"/>
      <c r="BF111" s="768"/>
      <c r="BG111" s="768"/>
      <c r="BH111" s="768"/>
      <c r="BI111" s="768"/>
      <c r="BJ111" s="768"/>
      <c r="BK111" s="768"/>
      <c r="BL111" s="768"/>
      <c r="BM111" s="768"/>
      <c r="BN111" s="768"/>
      <c r="BO111" s="768"/>
      <c r="BP111" s="769"/>
      <c r="BQ111" s="834" t="s">
        <v>224</v>
      </c>
      <c r="BR111" s="835"/>
      <c r="BS111" s="835"/>
      <c r="BT111" s="835"/>
      <c r="BU111" s="835"/>
      <c r="BV111" s="835">
        <v>325563</v>
      </c>
      <c r="BW111" s="835"/>
      <c r="BX111" s="835"/>
      <c r="BY111" s="835"/>
      <c r="BZ111" s="835"/>
      <c r="CA111" s="835">
        <v>170220</v>
      </c>
      <c r="CB111" s="835"/>
      <c r="CC111" s="835"/>
      <c r="CD111" s="835"/>
      <c r="CE111" s="835"/>
      <c r="CF111" s="896">
        <v>1.2</v>
      </c>
      <c r="CG111" s="897"/>
      <c r="CH111" s="897"/>
      <c r="CI111" s="897"/>
      <c r="CJ111" s="897"/>
      <c r="CK111" s="952"/>
      <c r="CL111" s="839"/>
      <c r="CM111" s="842" t="s">
        <v>418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224</v>
      </c>
      <c r="DH111" s="835"/>
      <c r="DI111" s="835"/>
      <c r="DJ111" s="835"/>
      <c r="DK111" s="835"/>
      <c r="DL111" s="835" t="s">
        <v>224</v>
      </c>
      <c r="DM111" s="835"/>
      <c r="DN111" s="835"/>
      <c r="DO111" s="835"/>
      <c r="DP111" s="835"/>
      <c r="DQ111" s="835" t="s">
        <v>224</v>
      </c>
      <c r="DR111" s="835"/>
      <c r="DS111" s="835"/>
      <c r="DT111" s="835"/>
      <c r="DU111" s="835"/>
      <c r="DV111" s="812" t="s">
        <v>224</v>
      </c>
      <c r="DW111" s="812"/>
      <c r="DX111" s="812"/>
      <c r="DY111" s="812"/>
      <c r="DZ111" s="813"/>
    </row>
    <row r="112" spans="1:131" s="199" customFormat="1" ht="26.25" customHeight="1">
      <c r="A112" s="937" t="s">
        <v>419</v>
      </c>
      <c r="B112" s="938"/>
      <c r="C112" s="768" t="s">
        <v>420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224</v>
      </c>
      <c r="AB112" s="798"/>
      <c r="AC112" s="798"/>
      <c r="AD112" s="798"/>
      <c r="AE112" s="799"/>
      <c r="AF112" s="800" t="s">
        <v>224</v>
      </c>
      <c r="AG112" s="798"/>
      <c r="AH112" s="798"/>
      <c r="AI112" s="798"/>
      <c r="AJ112" s="799"/>
      <c r="AK112" s="800" t="s">
        <v>224</v>
      </c>
      <c r="AL112" s="798"/>
      <c r="AM112" s="798"/>
      <c r="AN112" s="798"/>
      <c r="AO112" s="799"/>
      <c r="AP112" s="845" t="s">
        <v>224</v>
      </c>
      <c r="AQ112" s="846"/>
      <c r="AR112" s="846"/>
      <c r="AS112" s="846"/>
      <c r="AT112" s="847"/>
      <c r="AU112" s="957"/>
      <c r="AV112" s="958"/>
      <c r="AW112" s="958"/>
      <c r="AX112" s="958"/>
      <c r="AY112" s="958"/>
      <c r="AZ112" s="833" t="s">
        <v>421</v>
      </c>
      <c r="BA112" s="768"/>
      <c r="BB112" s="768"/>
      <c r="BC112" s="768"/>
      <c r="BD112" s="768"/>
      <c r="BE112" s="768"/>
      <c r="BF112" s="768"/>
      <c r="BG112" s="768"/>
      <c r="BH112" s="768"/>
      <c r="BI112" s="768"/>
      <c r="BJ112" s="768"/>
      <c r="BK112" s="768"/>
      <c r="BL112" s="768"/>
      <c r="BM112" s="768"/>
      <c r="BN112" s="768"/>
      <c r="BO112" s="768"/>
      <c r="BP112" s="769"/>
      <c r="BQ112" s="834">
        <v>2911209</v>
      </c>
      <c r="BR112" s="835"/>
      <c r="BS112" s="835"/>
      <c r="BT112" s="835"/>
      <c r="BU112" s="835"/>
      <c r="BV112" s="835">
        <v>2732042</v>
      </c>
      <c r="BW112" s="835"/>
      <c r="BX112" s="835"/>
      <c r="BY112" s="835"/>
      <c r="BZ112" s="835"/>
      <c r="CA112" s="835">
        <v>2651389</v>
      </c>
      <c r="CB112" s="835"/>
      <c r="CC112" s="835"/>
      <c r="CD112" s="835"/>
      <c r="CE112" s="835"/>
      <c r="CF112" s="896">
        <v>18.7</v>
      </c>
      <c r="CG112" s="897"/>
      <c r="CH112" s="897"/>
      <c r="CI112" s="897"/>
      <c r="CJ112" s="897"/>
      <c r="CK112" s="952"/>
      <c r="CL112" s="839"/>
      <c r="CM112" s="842" t="s">
        <v>422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224</v>
      </c>
      <c r="DH112" s="835"/>
      <c r="DI112" s="835"/>
      <c r="DJ112" s="835"/>
      <c r="DK112" s="835"/>
      <c r="DL112" s="835" t="s">
        <v>224</v>
      </c>
      <c r="DM112" s="835"/>
      <c r="DN112" s="835"/>
      <c r="DO112" s="835"/>
      <c r="DP112" s="835"/>
      <c r="DQ112" s="835" t="s">
        <v>224</v>
      </c>
      <c r="DR112" s="835"/>
      <c r="DS112" s="835"/>
      <c r="DT112" s="835"/>
      <c r="DU112" s="835"/>
      <c r="DV112" s="812" t="s">
        <v>224</v>
      </c>
      <c r="DW112" s="812"/>
      <c r="DX112" s="812"/>
      <c r="DY112" s="812"/>
      <c r="DZ112" s="813"/>
    </row>
    <row r="113" spans="1:130" s="199" customFormat="1" ht="26.25" customHeight="1">
      <c r="A113" s="939"/>
      <c r="B113" s="940"/>
      <c r="C113" s="768" t="s">
        <v>423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253367</v>
      </c>
      <c r="AB113" s="944"/>
      <c r="AC113" s="944"/>
      <c r="AD113" s="944"/>
      <c r="AE113" s="945"/>
      <c r="AF113" s="946">
        <v>316380</v>
      </c>
      <c r="AG113" s="944"/>
      <c r="AH113" s="944"/>
      <c r="AI113" s="944"/>
      <c r="AJ113" s="945"/>
      <c r="AK113" s="946">
        <v>279975</v>
      </c>
      <c r="AL113" s="944"/>
      <c r="AM113" s="944"/>
      <c r="AN113" s="944"/>
      <c r="AO113" s="945"/>
      <c r="AP113" s="947">
        <v>2</v>
      </c>
      <c r="AQ113" s="948"/>
      <c r="AR113" s="948"/>
      <c r="AS113" s="948"/>
      <c r="AT113" s="949"/>
      <c r="AU113" s="957"/>
      <c r="AV113" s="958"/>
      <c r="AW113" s="958"/>
      <c r="AX113" s="958"/>
      <c r="AY113" s="958"/>
      <c r="AZ113" s="833" t="s">
        <v>424</v>
      </c>
      <c r="BA113" s="768"/>
      <c r="BB113" s="768"/>
      <c r="BC113" s="768"/>
      <c r="BD113" s="768"/>
      <c r="BE113" s="768"/>
      <c r="BF113" s="768"/>
      <c r="BG113" s="768"/>
      <c r="BH113" s="768"/>
      <c r="BI113" s="768"/>
      <c r="BJ113" s="768"/>
      <c r="BK113" s="768"/>
      <c r="BL113" s="768"/>
      <c r="BM113" s="768"/>
      <c r="BN113" s="768"/>
      <c r="BO113" s="768"/>
      <c r="BP113" s="769"/>
      <c r="BQ113" s="834">
        <v>1166855</v>
      </c>
      <c r="BR113" s="835"/>
      <c r="BS113" s="835"/>
      <c r="BT113" s="835"/>
      <c r="BU113" s="835"/>
      <c r="BV113" s="835">
        <v>1306448</v>
      </c>
      <c r="BW113" s="835"/>
      <c r="BX113" s="835"/>
      <c r="BY113" s="835"/>
      <c r="BZ113" s="835"/>
      <c r="CA113" s="835">
        <v>1219501</v>
      </c>
      <c r="CB113" s="835"/>
      <c r="CC113" s="835"/>
      <c r="CD113" s="835"/>
      <c r="CE113" s="835"/>
      <c r="CF113" s="896">
        <v>8.6</v>
      </c>
      <c r="CG113" s="897"/>
      <c r="CH113" s="897"/>
      <c r="CI113" s="897"/>
      <c r="CJ113" s="897"/>
      <c r="CK113" s="952"/>
      <c r="CL113" s="839"/>
      <c r="CM113" s="842" t="s">
        <v>425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224</v>
      </c>
      <c r="DH113" s="798"/>
      <c r="DI113" s="798"/>
      <c r="DJ113" s="798"/>
      <c r="DK113" s="799"/>
      <c r="DL113" s="800" t="s">
        <v>224</v>
      </c>
      <c r="DM113" s="798"/>
      <c r="DN113" s="798"/>
      <c r="DO113" s="798"/>
      <c r="DP113" s="799"/>
      <c r="DQ113" s="800" t="s">
        <v>224</v>
      </c>
      <c r="DR113" s="798"/>
      <c r="DS113" s="798"/>
      <c r="DT113" s="798"/>
      <c r="DU113" s="799"/>
      <c r="DV113" s="845" t="s">
        <v>224</v>
      </c>
      <c r="DW113" s="846"/>
      <c r="DX113" s="846"/>
      <c r="DY113" s="846"/>
      <c r="DZ113" s="847"/>
    </row>
    <row r="114" spans="1:130" s="199" customFormat="1" ht="26.25" customHeight="1">
      <c r="A114" s="939"/>
      <c r="B114" s="940"/>
      <c r="C114" s="768" t="s">
        <v>426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105092</v>
      </c>
      <c r="AB114" s="798"/>
      <c r="AC114" s="798"/>
      <c r="AD114" s="798"/>
      <c r="AE114" s="799"/>
      <c r="AF114" s="800">
        <v>120086</v>
      </c>
      <c r="AG114" s="798"/>
      <c r="AH114" s="798"/>
      <c r="AI114" s="798"/>
      <c r="AJ114" s="799"/>
      <c r="AK114" s="800">
        <v>78044</v>
      </c>
      <c r="AL114" s="798"/>
      <c r="AM114" s="798"/>
      <c r="AN114" s="798"/>
      <c r="AO114" s="799"/>
      <c r="AP114" s="845">
        <v>0.6</v>
      </c>
      <c r="AQ114" s="846"/>
      <c r="AR114" s="846"/>
      <c r="AS114" s="846"/>
      <c r="AT114" s="847"/>
      <c r="AU114" s="957"/>
      <c r="AV114" s="958"/>
      <c r="AW114" s="958"/>
      <c r="AX114" s="958"/>
      <c r="AY114" s="958"/>
      <c r="AZ114" s="833" t="s">
        <v>427</v>
      </c>
      <c r="BA114" s="768"/>
      <c r="BB114" s="768"/>
      <c r="BC114" s="768"/>
      <c r="BD114" s="768"/>
      <c r="BE114" s="768"/>
      <c r="BF114" s="768"/>
      <c r="BG114" s="768"/>
      <c r="BH114" s="768"/>
      <c r="BI114" s="768"/>
      <c r="BJ114" s="768"/>
      <c r="BK114" s="768"/>
      <c r="BL114" s="768"/>
      <c r="BM114" s="768"/>
      <c r="BN114" s="768"/>
      <c r="BO114" s="768"/>
      <c r="BP114" s="769"/>
      <c r="BQ114" s="834">
        <v>1360295</v>
      </c>
      <c r="BR114" s="835"/>
      <c r="BS114" s="835"/>
      <c r="BT114" s="835"/>
      <c r="BU114" s="835"/>
      <c r="BV114" s="835">
        <v>1488903</v>
      </c>
      <c r="BW114" s="835"/>
      <c r="BX114" s="835"/>
      <c r="BY114" s="835"/>
      <c r="BZ114" s="835"/>
      <c r="CA114" s="835">
        <v>1837594</v>
      </c>
      <c r="CB114" s="835"/>
      <c r="CC114" s="835"/>
      <c r="CD114" s="835"/>
      <c r="CE114" s="835"/>
      <c r="CF114" s="896">
        <v>13</v>
      </c>
      <c r="CG114" s="897"/>
      <c r="CH114" s="897"/>
      <c r="CI114" s="897"/>
      <c r="CJ114" s="897"/>
      <c r="CK114" s="952"/>
      <c r="CL114" s="839"/>
      <c r="CM114" s="842" t="s">
        <v>428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224</v>
      </c>
      <c r="DH114" s="798"/>
      <c r="DI114" s="798"/>
      <c r="DJ114" s="798"/>
      <c r="DK114" s="799"/>
      <c r="DL114" s="800" t="s">
        <v>224</v>
      </c>
      <c r="DM114" s="798"/>
      <c r="DN114" s="798"/>
      <c r="DO114" s="798"/>
      <c r="DP114" s="799"/>
      <c r="DQ114" s="800" t="s">
        <v>224</v>
      </c>
      <c r="DR114" s="798"/>
      <c r="DS114" s="798"/>
      <c r="DT114" s="798"/>
      <c r="DU114" s="799"/>
      <c r="DV114" s="845" t="s">
        <v>224</v>
      </c>
      <c r="DW114" s="846"/>
      <c r="DX114" s="846"/>
      <c r="DY114" s="846"/>
      <c r="DZ114" s="847"/>
    </row>
    <row r="115" spans="1:130" s="199" customFormat="1" ht="26.25" customHeight="1">
      <c r="A115" s="939"/>
      <c r="B115" s="940"/>
      <c r="C115" s="768" t="s">
        <v>429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233</v>
      </c>
      <c r="AB115" s="944"/>
      <c r="AC115" s="944"/>
      <c r="AD115" s="944"/>
      <c r="AE115" s="945"/>
      <c r="AF115" s="946">
        <v>105</v>
      </c>
      <c r="AG115" s="944"/>
      <c r="AH115" s="944"/>
      <c r="AI115" s="944"/>
      <c r="AJ115" s="945"/>
      <c r="AK115" s="946">
        <v>29</v>
      </c>
      <c r="AL115" s="944"/>
      <c r="AM115" s="944"/>
      <c r="AN115" s="944"/>
      <c r="AO115" s="945"/>
      <c r="AP115" s="947">
        <v>0</v>
      </c>
      <c r="AQ115" s="948"/>
      <c r="AR115" s="948"/>
      <c r="AS115" s="948"/>
      <c r="AT115" s="949"/>
      <c r="AU115" s="957"/>
      <c r="AV115" s="958"/>
      <c r="AW115" s="958"/>
      <c r="AX115" s="958"/>
      <c r="AY115" s="958"/>
      <c r="AZ115" s="833" t="s">
        <v>430</v>
      </c>
      <c r="BA115" s="768"/>
      <c r="BB115" s="768"/>
      <c r="BC115" s="768"/>
      <c r="BD115" s="768"/>
      <c r="BE115" s="768"/>
      <c r="BF115" s="768"/>
      <c r="BG115" s="768"/>
      <c r="BH115" s="768"/>
      <c r="BI115" s="768"/>
      <c r="BJ115" s="768"/>
      <c r="BK115" s="768"/>
      <c r="BL115" s="768"/>
      <c r="BM115" s="768"/>
      <c r="BN115" s="768"/>
      <c r="BO115" s="768"/>
      <c r="BP115" s="769"/>
      <c r="BQ115" s="834">
        <v>144641</v>
      </c>
      <c r="BR115" s="835"/>
      <c r="BS115" s="835"/>
      <c r="BT115" s="835"/>
      <c r="BU115" s="835"/>
      <c r="BV115" s="835">
        <v>137569</v>
      </c>
      <c r="BW115" s="835"/>
      <c r="BX115" s="835"/>
      <c r="BY115" s="835"/>
      <c r="BZ115" s="835"/>
      <c r="CA115" s="835">
        <v>130334</v>
      </c>
      <c r="CB115" s="835"/>
      <c r="CC115" s="835"/>
      <c r="CD115" s="835"/>
      <c r="CE115" s="835"/>
      <c r="CF115" s="896">
        <v>0.9</v>
      </c>
      <c r="CG115" s="897"/>
      <c r="CH115" s="897"/>
      <c r="CI115" s="897"/>
      <c r="CJ115" s="897"/>
      <c r="CK115" s="952"/>
      <c r="CL115" s="839"/>
      <c r="CM115" s="833" t="s">
        <v>431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224</v>
      </c>
      <c r="DH115" s="798"/>
      <c r="DI115" s="798"/>
      <c r="DJ115" s="798"/>
      <c r="DK115" s="799"/>
      <c r="DL115" s="800" t="s">
        <v>224</v>
      </c>
      <c r="DM115" s="798"/>
      <c r="DN115" s="798"/>
      <c r="DO115" s="798"/>
      <c r="DP115" s="799"/>
      <c r="DQ115" s="800" t="s">
        <v>224</v>
      </c>
      <c r="DR115" s="798"/>
      <c r="DS115" s="798"/>
      <c r="DT115" s="798"/>
      <c r="DU115" s="799"/>
      <c r="DV115" s="845" t="s">
        <v>224</v>
      </c>
      <c r="DW115" s="846"/>
      <c r="DX115" s="846"/>
      <c r="DY115" s="846"/>
      <c r="DZ115" s="847"/>
    </row>
    <row r="116" spans="1:130" s="199" customFormat="1" ht="26.25" customHeight="1">
      <c r="A116" s="941"/>
      <c r="B116" s="942"/>
      <c r="C116" s="901" t="s">
        <v>432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5060</v>
      </c>
      <c r="AB116" s="798"/>
      <c r="AC116" s="798"/>
      <c r="AD116" s="798"/>
      <c r="AE116" s="799"/>
      <c r="AF116" s="800">
        <v>7935</v>
      </c>
      <c r="AG116" s="798"/>
      <c r="AH116" s="798"/>
      <c r="AI116" s="798"/>
      <c r="AJ116" s="799"/>
      <c r="AK116" s="800">
        <v>3590</v>
      </c>
      <c r="AL116" s="798"/>
      <c r="AM116" s="798"/>
      <c r="AN116" s="798"/>
      <c r="AO116" s="799"/>
      <c r="AP116" s="845">
        <v>0</v>
      </c>
      <c r="AQ116" s="846"/>
      <c r="AR116" s="846"/>
      <c r="AS116" s="846"/>
      <c r="AT116" s="847"/>
      <c r="AU116" s="957"/>
      <c r="AV116" s="958"/>
      <c r="AW116" s="958"/>
      <c r="AX116" s="958"/>
      <c r="AY116" s="958"/>
      <c r="AZ116" s="884" t="s">
        <v>433</v>
      </c>
      <c r="BA116" s="885"/>
      <c r="BB116" s="885"/>
      <c r="BC116" s="885"/>
      <c r="BD116" s="885"/>
      <c r="BE116" s="885"/>
      <c r="BF116" s="885"/>
      <c r="BG116" s="885"/>
      <c r="BH116" s="885"/>
      <c r="BI116" s="885"/>
      <c r="BJ116" s="885"/>
      <c r="BK116" s="885"/>
      <c r="BL116" s="885"/>
      <c r="BM116" s="885"/>
      <c r="BN116" s="885"/>
      <c r="BO116" s="885"/>
      <c r="BP116" s="886"/>
      <c r="BQ116" s="834" t="s">
        <v>224</v>
      </c>
      <c r="BR116" s="835"/>
      <c r="BS116" s="835"/>
      <c r="BT116" s="835"/>
      <c r="BU116" s="835"/>
      <c r="BV116" s="835" t="s">
        <v>224</v>
      </c>
      <c r="BW116" s="835"/>
      <c r="BX116" s="835"/>
      <c r="BY116" s="835"/>
      <c r="BZ116" s="835"/>
      <c r="CA116" s="835" t="s">
        <v>224</v>
      </c>
      <c r="CB116" s="835"/>
      <c r="CC116" s="835"/>
      <c r="CD116" s="835"/>
      <c r="CE116" s="835"/>
      <c r="CF116" s="896" t="s">
        <v>224</v>
      </c>
      <c r="CG116" s="897"/>
      <c r="CH116" s="897"/>
      <c r="CI116" s="897"/>
      <c r="CJ116" s="897"/>
      <c r="CK116" s="952"/>
      <c r="CL116" s="839"/>
      <c r="CM116" s="842" t="s">
        <v>434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224</v>
      </c>
      <c r="DH116" s="798"/>
      <c r="DI116" s="798"/>
      <c r="DJ116" s="798"/>
      <c r="DK116" s="799"/>
      <c r="DL116" s="800" t="s">
        <v>224</v>
      </c>
      <c r="DM116" s="798"/>
      <c r="DN116" s="798"/>
      <c r="DO116" s="798"/>
      <c r="DP116" s="799"/>
      <c r="DQ116" s="800" t="s">
        <v>224</v>
      </c>
      <c r="DR116" s="798"/>
      <c r="DS116" s="798"/>
      <c r="DT116" s="798"/>
      <c r="DU116" s="799"/>
      <c r="DV116" s="845" t="s">
        <v>224</v>
      </c>
      <c r="DW116" s="846"/>
      <c r="DX116" s="846"/>
      <c r="DY116" s="846"/>
      <c r="DZ116" s="847"/>
    </row>
    <row r="117" spans="1:130" s="199" customFormat="1" ht="26.25" customHeight="1">
      <c r="A117" s="922" t="s">
        <v>173</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435</v>
      </c>
      <c r="Z117" s="924"/>
      <c r="AA117" s="929">
        <v>6017723</v>
      </c>
      <c r="AB117" s="930"/>
      <c r="AC117" s="930"/>
      <c r="AD117" s="930"/>
      <c r="AE117" s="931"/>
      <c r="AF117" s="932">
        <v>5770723</v>
      </c>
      <c r="AG117" s="930"/>
      <c r="AH117" s="930"/>
      <c r="AI117" s="930"/>
      <c r="AJ117" s="931"/>
      <c r="AK117" s="932">
        <v>5350757</v>
      </c>
      <c r="AL117" s="930"/>
      <c r="AM117" s="930"/>
      <c r="AN117" s="930"/>
      <c r="AO117" s="931"/>
      <c r="AP117" s="933"/>
      <c r="AQ117" s="934"/>
      <c r="AR117" s="934"/>
      <c r="AS117" s="934"/>
      <c r="AT117" s="935"/>
      <c r="AU117" s="957"/>
      <c r="AV117" s="958"/>
      <c r="AW117" s="958"/>
      <c r="AX117" s="958"/>
      <c r="AY117" s="958"/>
      <c r="AZ117" s="884" t="s">
        <v>436</v>
      </c>
      <c r="BA117" s="885"/>
      <c r="BB117" s="885"/>
      <c r="BC117" s="885"/>
      <c r="BD117" s="885"/>
      <c r="BE117" s="885"/>
      <c r="BF117" s="885"/>
      <c r="BG117" s="885"/>
      <c r="BH117" s="885"/>
      <c r="BI117" s="885"/>
      <c r="BJ117" s="885"/>
      <c r="BK117" s="885"/>
      <c r="BL117" s="885"/>
      <c r="BM117" s="885"/>
      <c r="BN117" s="885"/>
      <c r="BO117" s="885"/>
      <c r="BP117" s="886"/>
      <c r="BQ117" s="834" t="s">
        <v>224</v>
      </c>
      <c r="BR117" s="835"/>
      <c r="BS117" s="835"/>
      <c r="BT117" s="835"/>
      <c r="BU117" s="835"/>
      <c r="BV117" s="835" t="s">
        <v>224</v>
      </c>
      <c r="BW117" s="835"/>
      <c r="BX117" s="835"/>
      <c r="BY117" s="835"/>
      <c r="BZ117" s="835"/>
      <c r="CA117" s="835" t="s">
        <v>224</v>
      </c>
      <c r="CB117" s="835"/>
      <c r="CC117" s="835"/>
      <c r="CD117" s="835"/>
      <c r="CE117" s="835"/>
      <c r="CF117" s="896" t="s">
        <v>224</v>
      </c>
      <c r="CG117" s="897"/>
      <c r="CH117" s="897"/>
      <c r="CI117" s="897"/>
      <c r="CJ117" s="897"/>
      <c r="CK117" s="952"/>
      <c r="CL117" s="839"/>
      <c r="CM117" s="842" t="s">
        <v>437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224</v>
      </c>
      <c r="DH117" s="798"/>
      <c r="DI117" s="798"/>
      <c r="DJ117" s="798"/>
      <c r="DK117" s="799"/>
      <c r="DL117" s="800" t="s">
        <v>224</v>
      </c>
      <c r="DM117" s="798"/>
      <c r="DN117" s="798"/>
      <c r="DO117" s="798"/>
      <c r="DP117" s="799"/>
      <c r="DQ117" s="800" t="s">
        <v>224</v>
      </c>
      <c r="DR117" s="798"/>
      <c r="DS117" s="798"/>
      <c r="DT117" s="798"/>
      <c r="DU117" s="799"/>
      <c r="DV117" s="845" t="s">
        <v>224</v>
      </c>
      <c r="DW117" s="846"/>
      <c r="DX117" s="846"/>
      <c r="DY117" s="846"/>
      <c r="DZ117" s="847"/>
    </row>
    <row r="118" spans="1:130" s="199" customFormat="1" ht="26.25" customHeight="1">
      <c r="A118" s="922" t="s">
        <v>411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409</v>
      </c>
      <c r="AB118" s="923"/>
      <c r="AC118" s="923"/>
      <c r="AD118" s="923"/>
      <c r="AE118" s="924"/>
      <c r="AF118" s="925" t="s">
        <v>291</v>
      </c>
      <c r="AG118" s="923"/>
      <c r="AH118" s="923"/>
      <c r="AI118" s="923"/>
      <c r="AJ118" s="924"/>
      <c r="AK118" s="925" t="s">
        <v>290</v>
      </c>
      <c r="AL118" s="923"/>
      <c r="AM118" s="923"/>
      <c r="AN118" s="923"/>
      <c r="AO118" s="924"/>
      <c r="AP118" s="926" t="s">
        <v>410</v>
      </c>
      <c r="AQ118" s="927"/>
      <c r="AR118" s="927"/>
      <c r="AS118" s="927"/>
      <c r="AT118" s="928"/>
      <c r="AU118" s="957"/>
      <c r="AV118" s="958"/>
      <c r="AW118" s="958"/>
      <c r="AX118" s="958"/>
      <c r="AY118" s="958"/>
      <c r="AZ118" s="900" t="s">
        <v>438</v>
      </c>
      <c r="BA118" s="901"/>
      <c r="BB118" s="901"/>
      <c r="BC118" s="901"/>
      <c r="BD118" s="901"/>
      <c r="BE118" s="901"/>
      <c r="BF118" s="901"/>
      <c r="BG118" s="901"/>
      <c r="BH118" s="901"/>
      <c r="BI118" s="901"/>
      <c r="BJ118" s="901"/>
      <c r="BK118" s="901"/>
      <c r="BL118" s="901"/>
      <c r="BM118" s="901"/>
      <c r="BN118" s="901"/>
      <c r="BO118" s="901"/>
      <c r="BP118" s="902"/>
      <c r="BQ118" s="903" t="s">
        <v>224</v>
      </c>
      <c r="BR118" s="866"/>
      <c r="BS118" s="866"/>
      <c r="BT118" s="866"/>
      <c r="BU118" s="866"/>
      <c r="BV118" s="866" t="s">
        <v>224</v>
      </c>
      <c r="BW118" s="866"/>
      <c r="BX118" s="866"/>
      <c r="BY118" s="866"/>
      <c r="BZ118" s="866"/>
      <c r="CA118" s="866" t="s">
        <v>224</v>
      </c>
      <c r="CB118" s="866"/>
      <c r="CC118" s="866"/>
      <c r="CD118" s="866"/>
      <c r="CE118" s="866"/>
      <c r="CF118" s="896" t="s">
        <v>224</v>
      </c>
      <c r="CG118" s="897"/>
      <c r="CH118" s="897"/>
      <c r="CI118" s="897"/>
      <c r="CJ118" s="897"/>
      <c r="CK118" s="952"/>
      <c r="CL118" s="839"/>
      <c r="CM118" s="842" t="s">
        <v>439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224</v>
      </c>
      <c r="DH118" s="798"/>
      <c r="DI118" s="798"/>
      <c r="DJ118" s="798"/>
      <c r="DK118" s="799"/>
      <c r="DL118" s="800">
        <v>325563</v>
      </c>
      <c r="DM118" s="798"/>
      <c r="DN118" s="798"/>
      <c r="DO118" s="798"/>
      <c r="DP118" s="799"/>
      <c r="DQ118" s="800">
        <v>170220</v>
      </c>
      <c r="DR118" s="798"/>
      <c r="DS118" s="798"/>
      <c r="DT118" s="798"/>
      <c r="DU118" s="799"/>
      <c r="DV118" s="845">
        <v>1.2</v>
      </c>
      <c r="DW118" s="846"/>
      <c r="DX118" s="846"/>
      <c r="DY118" s="846"/>
      <c r="DZ118" s="847"/>
    </row>
    <row r="119" spans="1:130" s="199" customFormat="1" ht="26.25" customHeight="1">
      <c r="A119" s="836" t="s">
        <v>414</v>
      </c>
      <c r="B119" s="837"/>
      <c r="C119" s="912" t="s">
        <v>415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224</v>
      </c>
      <c r="AB119" s="916"/>
      <c r="AC119" s="916"/>
      <c r="AD119" s="916"/>
      <c r="AE119" s="917"/>
      <c r="AF119" s="918" t="s">
        <v>224</v>
      </c>
      <c r="AG119" s="916"/>
      <c r="AH119" s="916"/>
      <c r="AI119" s="916"/>
      <c r="AJ119" s="917"/>
      <c r="AK119" s="918" t="s">
        <v>224</v>
      </c>
      <c r="AL119" s="916"/>
      <c r="AM119" s="916"/>
      <c r="AN119" s="916"/>
      <c r="AO119" s="917"/>
      <c r="AP119" s="919" t="s">
        <v>224</v>
      </c>
      <c r="AQ119" s="920"/>
      <c r="AR119" s="920"/>
      <c r="AS119" s="920"/>
      <c r="AT119" s="921"/>
      <c r="AU119" s="959"/>
      <c r="AV119" s="960"/>
      <c r="AW119" s="960"/>
      <c r="AX119" s="960"/>
      <c r="AY119" s="960"/>
      <c r="AZ119" s="230" t="s">
        <v>173</v>
      </c>
      <c r="BA119" s="230"/>
      <c r="BB119" s="230"/>
      <c r="BC119" s="230"/>
      <c r="BD119" s="230"/>
      <c r="BE119" s="230"/>
      <c r="BF119" s="230"/>
      <c r="BG119" s="230"/>
      <c r="BH119" s="230"/>
      <c r="BI119" s="230"/>
      <c r="BJ119" s="230"/>
      <c r="BK119" s="230"/>
      <c r="BL119" s="230"/>
      <c r="BM119" s="230"/>
      <c r="BN119" s="230"/>
      <c r="BO119" s="898" t="s">
        <v>440</v>
      </c>
      <c r="BP119" s="899"/>
      <c r="BQ119" s="903">
        <v>52328918</v>
      </c>
      <c r="BR119" s="866"/>
      <c r="BS119" s="866"/>
      <c r="BT119" s="866"/>
      <c r="BU119" s="866"/>
      <c r="BV119" s="866">
        <v>51591010</v>
      </c>
      <c r="BW119" s="866"/>
      <c r="BX119" s="866"/>
      <c r="BY119" s="866"/>
      <c r="BZ119" s="866"/>
      <c r="CA119" s="866">
        <v>50637913</v>
      </c>
      <c r="CB119" s="866"/>
      <c r="CC119" s="866"/>
      <c r="CD119" s="866"/>
      <c r="CE119" s="866"/>
      <c r="CF119" s="764"/>
      <c r="CG119" s="765"/>
      <c r="CH119" s="765"/>
      <c r="CI119" s="765"/>
      <c r="CJ119" s="855"/>
      <c r="CK119" s="953"/>
      <c r="CL119" s="841"/>
      <c r="CM119" s="859" t="s">
        <v>441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224</v>
      </c>
      <c r="DH119" s="781"/>
      <c r="DI119" s="781"/>
      <c r="DJ119" s="781"/>
      <c r="DK119" s="782"/>
      <c r="DL119" s="783" t="s">
        <v>224</v>
      </c>
      <c r="DM119" s="781"/>
      <c r="DN119" s="781"/>
      <c r="DO119" s="781"/>
      <c r="DP119" s="782"/>
      <c r="DQ119" s="783" t="s">
        <v>224</v>
      </c>
      <c r="DR119" s="781"/>
      <c r="DS119" s="781"/>
      <c r="DT119" s="781"/>
      <c r="DU119" s="782"/>
      <c r="DV119" s="869" t="s">
        <v>224</v>
      </c>
      <c r="DW119" s="870"/>
      <c r="DX119" s="870"/>
      <c r="DY119" s="870"/>
      <c r="DZ119" s="871"/>
    </row>
    <row r="120" spans="1:130" s="199" customFormat="1" ht="26.25" customHeight="1">
      <c r="A120" s="838"/>
      <c r="B120" s="839"/>
      <c r="C120" s="842" t="s">
        <v>418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224</v>
      </c>
      <c r="AB120" s="798"/>
      <c r="AC120" s="798"/>
      <c r="AD120" s="798"/>
      <c r="AE120" s="799"/>
      <c r="AF120" s="800" t="s">
        <v>224</v>
      </c>
      <c r="AG120" s="798"/>
      <c r="AH120" s="798"/>
      <c r="AI120" s="798"/>
      <c r="AJ120" s="799"/>
      <c r="AK120" s="800" t="s">
        <v>224</v>
      </c>
      <c r="AL120" s="798"/>
      <c r="AM120" s="798"/>
      <c r="AN120" s="798"/>
      <c r="AO120" s="799"/>
      <c r="AP120" s="845" t="s">
        <v>224</v>
      </c>
      <c r="AQ120" s="846"/>
      <c r="AR120" s="846"/>
      <c r="AS120" s="846"/>
      <c r="AT120" s="847"/>
      <c r="AU120" s="904" t="s">
        <v>442</v>
      </c>
      <c r="AV120" s="905"/>
      <c r="AW120" s="905"/>
      <c r="AX120" s="905"/>
      <c r="AY120" s="906"/>
      <c r="AZ120" s="881" t="s">
        <v>443</v>
      </c>
      <c r="BA120" s="826"/>
      <c r="BB120" s="826"/>
      <c r="BC120" s="826"/>
      <c r="BD120" s="826"/>
      <c r="BE120" s="826"/>
      <c r="BF120" s="826"/>
      <c r="BG120" s="826"/>
      <c r="BH120" s="826"/>
      <c r="BI120" s="826"/>
      <c r="BJ120" s="826"/>
      <c r="BK120" s="826"/>
      <c r="BL120" s="826"/>
      <c r="BM120" s="826"/>
      <c r="BN120" s="826"/>
      <c r="BO120" s="826"/>
      <c r="BP120" s="827"/>
      <c r="BQ120" s="882">
        <v>9914281</v>
      </c>
      <c r="BR120" s="863"/>
      <c r="BS120" s="863"/>
      <c r="BT120" s="863"/>
      <c r="BU120" s="863"/>
      <c r="BV120" s="863">
        <v>10772847</v>
      </c>
      <c r="BW120" s="863"/>
      <c r="BX120" s="863"/>
      <c r="BY120" s="863"/>
      <c r="BZ120" s="863"/>
      <c r="CA120" s="863">
        <v>10935133</v>
      </c>
      <c r="CB120" s="863"/>
      <c r="CC120" s="863"/>
      <c r="CD120" s="863"/>
      <c r="CE120" s="863"/>
      <c r="CF120" s="887">
        <v>77.3</v>
      </c>
      <c r="CG120" s="888"/>
      <c r="CH120" s="888"/>
      <c r="CI120" s="888"/>
      <c r="CJ120" s="888"/>
      <c r="CK120" s="889" t="s">
        <v>444</v>
      </c>
      <c r="CL120" s="873"/>
      <c r="CM120" s="873"/>
      <c r="CN120" s="873"/>
      <c r="CO120" s="874"/>
      <c r="CP120" s="893" t="s">
        <v>391</v>
      </c>
      <c r="CQ120" s="894"/>
      <c r="CR120" s="894"/>
      <c r="CS120" s="894"/>
      <c r="CT120" s="894"/>
      <c r="CU120" s="894"/>
      <c r="CV120" s="894"/>
      <c r="CW120" s="894"/>
      <c r="CX120" s="894"/>
      <c r="CY120" s="894"/>
      <c r="CZ120" s="894"/>
      <c r="DA120" s="894"/>
      <c r="DB120" s="894"/>
      <c r="DC120" s="894"/>
      <c r="DD120" s="894"/>
      <c r="DE120" s="894"/>
      <c r="DF120" s="895"/>
      <c r="DG120" s="882">
        <v>2193407</v>
      </c>
      <c r="DH120" s="863"/>
      <c r="DI120" s="863"/>
      <c r="DJ120" s="863"/>
      <c r="DK120" s="863"/>
      <c r="DL120" s="863">
        <v>2069613</v>
      </c>
      <c r="DM120" s="863"/>
      <c r="DN120" s="863"/>
      <c r="DO120" s="863"/>
      <c r="DP120" s="863"/>
      <c r="DQ120" s="863">
        <v>1963704</v>
      </c>
      <c r="DR120" s="863"/>
      <c r="DS120" s="863"/>
      <c r="DT120" s="863"/>
      <c r="DU120" s="863"/>
      <c r="DV120" s="864">
        <v>13.9</v>
      </c>
      <c r="DW120" s="864"/>
      <c r="DX120" s="864"/>
      <c r="DY120" s="864"/>
      <c r="DZ120" s="865"/>
    </row>
    <row r="121" spans="1:130" s="199" customFormat="1" ht="26.25" customHeight="1">
      <c r="A121" s="838"/>
      <c r="B121" s="839"/>
      <c r="C121" s="884" t="s">
        <v>445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224</v>
      </c>
      <c r="AB121" s="798"/>
      <c r="AC121" s="798"/>
      <c r="AD121" s="798"/>
      <c r="AE121" s="799"/>
      <c r="AF121" s="800" t="s">
        <v>224</v>
      </c>
      <c r="AG121" s="798"/>
      <c r="AH121" s="798"/>
      <c r="AI121" s="798"/>
      <c r="AJ121" s="799"/>
      <c r="AK121" s="800" t="s">
        <v>224</v>
      </c>
      <c r="AL121" s="798"/>
      <c r="AM121" s="798"/>
      <c r="AN121" s="798"/>
      <c r="AO121" s="799"/>
      <c r="AP121" s="845" t="s">
        <v>224</v>
      </c>
      <c r="AQ121" s="846"/>
      <c r="AR121" s="846"/>
      <c r="AS121" s="846"/>
      <c r="AT121" s="847"/>
      <c r="AU121" s="907"/>
      <c r="AV121" s="908"/>
      <c r="AW121" s="908"/>
      <c r="AX121" s="908"/>
      <c r="AY121" s="909"/>
      <c r="AZ121" s="833" t="s">
        <v>446</v>
      </c>
      <c r="BA121" s="768"/>
      <c r="BB121" s="768"/>
      <c r="BC121" s="768"/>
      <c r="BD121" s="768"/>
      <c r="BE121" s="768"/>
      <c r="BF121" s="768"/>
      <c r="BG121" s="768"/>
      <c r="BH121" s="768"/>
      <c r="BI121" s="768"/>
      <c r="BJ121" s="768"/>
      <c r="BK121" s="768"/>
      <c r="BL121" s="768"/>
      <c r="BM121" s="768"/>
      <c r="BN121" s="768"/>
      <c r="BO121" s="768"/>
      <c r="BP121" s="769"/>
      <c r="BQ121" s="834">
        <v>877143</v>
      </c>
      <c r="BR121" s="835"/>
      <c r="BS121" s="835"/>
      <c r="BT121" s="835"/>
      <c r="BU121" s="835"/>
      <c r="BV121" s="835">
        <v>786531</v>
      </c>
      <c r="BW121" s="835"/>
      <c r="BX121" s="835"/>
      <c r="BY121" s="835"/>
      <c r="BZ121" s="835"/>
      <c r="CA121" s="835">
        <v>1168900</v>
      </c>
      <c r="CB121" s="835"/>
      <c r="CC121" s="835"/>
      <c r="CD121" s="835"/>
      <c r="CE121" s="835"/>
      <c r="CF121" s="896">
        <v>8.3000000000000007</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470520</v>
      </c>
      <c r="DH121" s="835"/>
      <c r="DI121" s="835"/>
      <c r="DJ121" s="835"/>
      <c r="DK121" s="835"/>
      <c r="DL121" s="835">
        <v>468164</v>
      </c>
      <c r="DM121" s="835"/>
      <c r="DN121" s="835"/>
      <c r="DO121" s="835"/>
      <c r="DP121" s="835"/>
      <c r="DQ121" s="835">
        <v>484960</v>
      </c>
      <c r="DR121" s="835"/>
      <c r="DS121" s="835"/>
      <c r="DT121" s="835"/>
      <c r="DU121" s="835"/>
      <c r="DV121" s="812">
        <v>3.4</v>
      </c>
      <c r="DW121" s="812"/>
      <c r="DX121" s="812"/>
      <c r="DY121" s="812"/>
      <c r="DZ121" s="813"/>
    </row>
    <row r="122" spans="1:130" s="199" customFormat="1" ht="26.25" customHeight="1">
      <c r="A122" s="838"/>
      <c r="B122" s="839"/>
      <c r="C122" s="842" t="s">
        <v>428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224</v>
      </c>
      <c r="AB122" s="798"/>
      <c r="AC122" s="798"/>
      <c r="AD122" s="798"/>
      <c r="AE122" s="799"/>
      <c r="AF122" s="800" t="s">
        <v>224</v>
      </c>
      <c r="AG122" s="798"/>
      <c r="AH122" s="798"/>
      <c r="AI122" s="798"/>
      <c r="AJ122" s="799"/>
      <c r="AK122" s="800" t="s">
        <v>224</v>
      </c>
      <c r="AL122" s="798"/>
      <c r="AM122" s="798"/>
      <c r="AN122" s="798"/>
      <c r="AO122" s="799"/>
      <c r="AP122" s="845" t="s">
        <v>224</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38206519</v>
      </c>
      <c r="BR122" s="866"/>
      <c r="BS122" s="866"/>
      <c r="BT122" s="866"/>
      <c r="BU122" s="866"/>
      <c r="BV122" s="866">
        <v>37964941</v>
      </c>
      <c r="BW122" s="866"/>
      <c r="BX122" s="866"/>
      <c r="BY122" s="866"/>
      <c r="BZ122" s="866"/>
      <c r="CA122" s="866">
        <v>36604640</v>
      </c>
      <c r="CB122" s="866"/>
      <c r="CC122" s="866"/>
      <c r="CD122" s="866"/>
      <c r="CE122" s="866"/>
      <c r="CF122" s="867">
        <v>258.60000000000002</v>
      </c>
      <c r="CG122" s="868"/>
      <c r="CH122" s="868"/>
      <c r="CI122" s="868"/>
      <c r="CJ122" s="868"/>
      <c r="CK122" s="890"/>
      <c r="CL122" s="876"/>
      <c r="CM122" s="876"/>
      <c r="CN122" s="876"/>
      <c r="CO122" s="877"/>
      <c r="CP122" s="856" t="s">
        <v>394</v>
      </c>
      <c r="CQ122" s="857"/>
      <c r="CR122" s="857"/>
      <c r="CS122" s="857"/>
      <c r="CT122" s="857"/>
      <c r="CU122" s="857"/>
      <c r="CV122" s="857"/>
      <c r="CW122" s="857"/>
      <c r="CX122" s="857"/>
      <c r="CY122" s="857"/>
      <c r="CZ122" s="857"/>
      <c r="DA122" s="857"/>
      <c r="DB122" s="857"/>
      <c r="DC122" s="857"/>
      <c r="DD122" s="857"/>
      <c r="DE122" s="857"/>
      <c r="DF122" s="858"/>
      <c r="DG122" s="834">
        <v>198087</v>
      </c>
      <c r="DH122" s="835"/>
      <c r="DI122" s="835"/>
      <c r="DJ122" s="835"/>
      <c r="DK122" s="835"/>
      <c r="DL122" s="835">
        <v>187590</v>
      </c>
      <c r="DM122" s="835"/>
      <c r="DN122" s="835"/>
      <c r="DO122" s="835"/>
      <c r="DP122" s="835"/>
      <c r="DQ122" s="835">
        <v>176916</v>
      </c>
      <c r="DR122" s="835"/>
      <c r="DS122" s="835"/>
      <c r="DT122" s="835"/>
      <c r="DU122" s="835"/>
      <c r="DV122" s="812">
        <v>1.3</v>
      </c>
      <c r="DW122" s="812"/>
      <c r="DX122" s="812"/>
      <c r="DY122" s="812"/>
      <c r="DZ122" s="813"/>
    </row>
    <row r="123" spans="1:130" s="199" customFormat="1" ht="26.25" customHeight="1">
      <c r="A123" s="838"/>
      <c r="B123" s="839"/>
      <c r="C123" s="842" t="s">
        <v>434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224</v>
      </c>
      <c r="AB123" s="798"/>
      <c r="AC123" s="798"/>
      <c r="AD123" s="798"/>
      <c r="AE123" s="799"/>
      <c r="AF123" s="800" t="s">
        <v>224</v>
      </c>
      <c r="AG123" s="798"/>
      <c r="AH123" s="798"/>
      <c r="AI123" s="798"/>
      <c r="AJ123" s="799"/>
      <c r="AK123" s="800" t="s">
        <v>224</v>
      </c>
      <c r="AL123" s="798"/>
      <c r="AM123" s="798"/>
      <c r="AN123" s="798"/>
      <c r="AO123" s="799"/>
      <c r="AP123" s="845" t="s">
        <v>224</v>
      </c>
      <c r="AQ123" s="846"/>
      <c r="AR123" s="846"/>
      <c r="AS123" s="846"/>
      <c r="AT123" s="847"/>
      <c r="AU123" s="910"/>
      <c r="AV123" s="911"/>
      <c r="AW123" s="911"/>
      <c r="AX123" s="911"/>
      <c r="AY123" s="911"/>
      <c r="AZ123" s="230" t="s">
        <v>173</v>
      </c>
      <c r="BA123" s="230"/>
      <c r="BB123" s="230"/>
      <c r="BC123" s="230"/>
      <c r="BD123" s="230"/>
      <c r="BE123" s="230"/>
      <c r="BF123" s="230"/>
      <c r="BG123" s="230"/>
      <c r="BH123" s="230"/>
      <c r="BI123" s="230"/>
      <c r="BJ123" s="230"/>
      <c r="BK123" s="230"/>
      <c r="BL123" s="230"/>
      <c r="BM123" s="230"/>
      <c r="BN123" s="230"/>
      <c r="BO123" s="898" t="s">
        <v>448</v>
      </c>
      <c r="BP123" s="899"/>
      <c r="BQ123" s="853">
        <v>48997943</v>
      </c>
      <c r="BR123" s="854"/>
      <c r="BS123" s="854"/>
      <c r="BT123" s="854"/>
      <c r="BU123" s="854"/>
      <c r="BV123" s="854">
        <v>49524319</v>
      </c>
      <c r="BW123" s="854"/>
      <c r="BX123" s="854"/>
      <c r="BY123" s="854"/>
      <c r="BZ123" s="854"/>
      <c r="CA123" s="854">
        <v>48708673</v>
      </c>
      <c r="CB123" s="854"/>
      <c r="CC123" s="854"/>
      <c r="CD123" s="854"/>
      <c r="CE123" s="854"/>
      <c r="CF123" s="764"/>
      <c r="CG123" s="765"/>
      <c r="CH123" s="765"/>
      <c r="CI123" s="765"/>
      <c r="CJ123" s="855"/>
      <c r="CK123" s="890"/>
      <c r="CL123" s="876"/>
      <c r="CM123" s="876"/>
      <c r="CN123" s="876"/>
      <c r="CO123" s="877"/>
      <c r="CP123" s="856" t="s">
        <v>393</v>
      </c>
      <c r="CQ123" s="857"/>
      <c r="CR123" s="857"/>
      <c r="CS123" s="857"/>
      <c r="CT123" s="857"/>
      <c r="CU123" s="857"/>
      <c r="CV123" s="857"/>
      <c r="CW123" s="857"/>
      <c r="CX123" s="857"/>
      <c r="CY123" s="857"/>
      <c r="CZ123" s="857"/>
      <c r="DA123" s="857"/>
      <c r="DB123" s="857"/>
      <c r="DC123" s="857"/>
      <c r="DD123" s="857"/>
      <c r="DE123" s="857"/>
      <c r="DF123" s="858"/>
      <c r="DG123" s="797" t="s">
        <v>224</v>
      </c>
      <c r="DH123" s="798"/>
      <c r="DI123" s="798"/>
      <c r="DJ123" s="798"/>
      <c r="DK123" s="799"/>
      <c r="DL123" s="800" t="s">
        <v>224</v>
      </c>
      <c r="DM123" s="798"/>
      <c r="DN123" s="798"/>
      <c r="DO123" s="798"/>
      <c r="DP123" s="799"/>
      <c r="DQ123" s="800">
        <v>25809</v>
      </c>
      <c r="DR123" s="798"/>
      <c r="DS123" s="798"/>
      <c r="DT123" s="798"/>
      <c r="DU123" s="799"/>
      <c r="DV123" s="845">
        <v>0.2</v>
      </c>
      <c r="DW123" s="846"/>
      <c r="DX123" s="846"/>
      <c r="DY123" s="846"/>
      <c r="DZ123" s="847"/>
    </row>
    <row r="124" spans="1:130" s="199" customFormat="1" ht="26.25" customHeight="1" thickBot="1">
      <c r="A124" s="838"/>
      <c r="B124" s="839"/>
      <c r="C124" s="842" t="s">
        <v>437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224</v>
      </c>
      <c r="AB124" s="798"/>
      <c r="AC124" s="798"/>
      <c r="AD124" s="798"/>
      <c r="AE124" s="799"/>
      <c r="AF124" s="800" t="s">
        <v>224</v>
      </c>
      <c r="AG124" s="798"/>
      <c r="AH124" s="798"/>
      <c r="AI124" s="798"/>
      <c r="AJ124" s="799"/>
      <c r="AK124" s="800" t="s">
        <v>224</v>
      </c>
      <c r="AL124" s="798"/>
      <c r="AM124" s="798"/>
      <c r="AN124" s="798"/>
      <c r="AO124" s="799"/>
      <c r="AP124" s="845" t="s">
        <v>224</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22.4</v>
      </c>
      <c r="BR124" s="852"/>
      <c r="BS124" s="852"/>
      <c r="BT124" s="852"/>
      <c r="BU124" s="852"/>
      <c r="BV124" s="852">
        <v>14.1</v>
      </c>
      <c r="BW124" s="852"/>
      <c r="BX124" s="852"/>
      <c r="BY124" s="852"/>
      <c r="BZ124" s="852"/>
      <c r="CA124" s="852">
        <v>13.6</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v>49195</v>
      </c>
      <c r="DH124" s="781"/>
      <c r="DI124" s="781"/>
      <c r="DJ124" s="781"/>
      <c r="DK124" s="782"/>
      <c r="DL124" s="783">
        <v>6675</v>
      </c>
      <c r="DM124" s="781"/>
      <c r="DN124" s="781"/>
      <c r="DO124" s="781"/>
      <c r="DP124" s="782"/>
      <c r="DQ124" s="783" t="s">
        <v>224</v>
      </c>
      <c r="DR124" s="781"/>
      <c r="DS124" s="781"/>
      <c r="DT124" s="781"/>
      <c r="DU124" s="782"/>
      <c r="DV124" s="869" t="s">
        <v>224</v>
      </c>
      <c r="DW124" s="870"/>
      <c r="DX124" s="870"/>
      <c r="DY124" s="870"/>
      <c r="DZ124" s="871"/>
    </row>
    <row r="125" spans="1:130" s="199" customFormat="1" ht="26.25" customHeight="1">
      <c r="A125" s="838"/>
      <c r="B125" s="839"/>
      <c r="C125" s="842" t="s">
        <v>439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224</v>
      </c>
      <c r="AB125" s="798"/>
      <c r="AC125" s="798"/>
      <c r="AD125" s="798"/>
      <c r="AE125" s="799"/>
      <c r="AF125" s="800" t="s">
        <v>224</v>
      </c>
      <c r="AG125" s="798"/>
      <c r="AH125" s="798"/>
      <c r="AI125" s="798"/>
      <c r="AJ125" s="799"/>
      <c r="AK125" s="800" t="s">
        <v>224</v>
      </c>
      <c r="AL125" s="798"/>
      <c r="AM125" s="798"/>
      <c r="AN125" s="798"/>
      <c r="AO125" s="799"/>
      <c r="AP125" s="845" t="s">
        <v>224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224</v>
      </c>
      <c r="DH125" s="863"/>
      <c r="DI125" s="863"/>
      <c r="DJ125" s="863"/>
      <c r="DK125" s="863"/>
      <c r="DL125" s="863" t="s">
        <v>224</v>
      </c>
      <c r="DM125" s="863"/>
      <c r="DN125" s="863"/>
      <c r="DO125" s="863"/>
      <c r="DP125" s="863"/>
      <c r="DQ125" s="863" t="s">
        <v>224</v>
      </c>
      <c r="DR125" s="863"/>
      <c r="DS125" s="863"/>
      <c r="DT125" s="863"/>
      <c r="DU125" s="863"/>
      <c r="DV125" s="864" t="s">
        <v>224</v>
      </c>
      <c r="DW125" s="864"/>
      <c r="DX125" s="864"/>
      <c r="DY125" s="864"/>
      <c r="DZ125" s="865"/>
    </row>
    <row r="126" spans="1:130" s="199" customFormat="1" ht="26.25" customHeight="1" thickBot="1">
      <c r="A126" s="838"/>
      <c r="B126" s="839"/>
      <c r="C126" s="842" t="s">
        <v>441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224</v>
      </c>
      <c r="AB126" s="798"/>
      <c r="AC126" s="798"/>
      <c r="AD126" s="798"/>
      <c r="AE126" s="799"/>
      <c r="AF126" s="800" t="s">
        <v>224</v>
      </c>
      <c r="AG126" s="798"/>
      <c r="AH126" s="798"/>
      <c r="AI126" s="798"/>
      <c r="AJ126" s="799"/>
      <c r="AK126" s="800" t="s">
        <v>224</v>
      </c>
      <c r="AL126" s="798"/>
      <c r="AM126" s="798"/>
      <c r="AN126" s="798"/>
      <c r="AO126" s="799"/>
      <c r="AP126" s="845" t="s">
        <v>224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t="s">
        <v>224</v>
      </c>
      <c r="DH126" s="835"/>
      <c r="DI126" s="835"/>
      <c r="DJ126" s="835"/>
      <c r="DK126" s="835"/>
      <c r="DL126" s="835" t="s">
        <v>224</v>
      </c>
      <c r="DM126" s="835"/>
      <c r="DN126" s="835"/>
      <c r="DO126" s="835"/>
      <c r="DP126" s="835"/>
      <c r="DQ126" s="835" t="s">
        <v>224</v>
      </c>
      <c r="DR126" s="835"/>
      <c r="DS126" s="835"/>
      <c r="DT126" s="835"/>
      <c r="DU126" s="835"/>
      <c r="DV126" s="812" t="s">
        <v>224</v>
      </c>
      <c r="DW126" s="812"/>
      <c r="DX126" s="812"/>
      <c r="DY126" s="812"/>
      <c r="DZ126" s="813"/>
    </row>
    <row r="127" spans="1:130" s="199" customFormat="1" ht="26.25" customHeight="1">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233</v>
      </c>
      <c r="AB127" s="798"/>
      <c r="AC127" s="798"/>
      <c r="AD127" s="798"/>
      <c r="AE127" s="799"/>
      <c r="AF127" s="800">
        <v>105</v>
      </c>
      <c r="AG127" s="798"/>
      <c r="AH127" s="798"/>
      <c r="AI127" s="798"/>
      <c r="AJ127" s="799"/>
      <c r="AK127" s="800">
        <v>29</v>
      </c>
      <c r="AL127" s="798"/>
      <c r="AM127" s="798"/>
      <c r="AN127" s="798"/>
      <c r="AO127" s="799"/>
      <c r="AP127" s="845">
        <v>0</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224</v>
      </c>
      <c r="DH127" s="835"/>
      <c r="DI127" s="835"/>
      <c r="DJ127" s="835"/>
      <c r="DK127" s="835"/>
      <c r="DL127" s="835" t="s">
        <v>224</v>
      </c>
      <c r="DM127" s="835"/>
      <c r="DN127" s="835"/>
      <c r="DO127" s="835"/>
      <c r="DP127" s="835"/>
      <c r="DQ127" s="835" t="s">
        <v>224</v>
      </c>
      <c r="DR127" s="835"/>
      <c r="DS127" s="835"/>
      <c r="DT127" s="835"/>
      <c r="DU127" s="835"/>
      <c r="DV127" s="812" t="s">
        <v>224</v>
      </c>
      <c r="DW127" s="812"/>
      <c r="DX127" s="812"/>
      <c r="DY127" s="812"/>
      <c r="DZ127" s="813"/>
    </row>
    <row r="128" spans="1:130" s="199" customFormat="1" ht="26.25" customHeight="1" thickBot="1">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106869</v>
      </c>
      <c r="AB128" s="819"/>
      <c r="AC128" s="819"/>
      <c r="AD128" s="819"/>
      <c r="AE128" s="820"/>
      <c r="AF128" s="821">
        <v>106017</v>
      </c>
      <c r="AG128" s="819"/>
      <c r="AH128" s="819"/>
      <c r="AI128" s="819"/>
      <c r="AJ128" s="820"/>
      <c r="AK128" s="821">
        <v>109274</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224</v>
      </c>
      <c r="BG128" s="805"/>
      <c r="BH128" s="805"/>
      <c r="BI128" s="805"/>
      <c r="BJ128" s="805"/>
      <c r="BK128" s="805"/>
      <c r="BL128" s="828"/>
      <c r="BM128" s="804">
        <v>12.58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v>144641</v>
      </c>
      <c r="DH128" s="809"/>
      <c r="DI128" s="809"/>
      <c r="DJ128" s="809"/>
      <c r="DK128" s="809"/>
      <c r="DL128" s="809">
        <v>137569</v>
      </c>
      <c r="DM128" s="809"/>
      <c r="DN128" s="809"/>
      <c r="DO128" s="809"/>
      <c r="DP128" s="809"/>
      <c r="DQ128" s="809">
        <v>130334</v>
      </c>
      <c r="DR128" s="809"/>
      <c r="DS128" s="809"/>
      <c r="DT128" s="809"/>
      <c r="DU128" s="809"/>
      <c r="DV128" s="810">
        <v>0.9</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19302230</v>
      </c>
      <c r="AB129" s="798"/>
      <c r="AC129" s="798"/>
      <c r="AD129" s="798"/>
      <c r="AE129" s="799"/>
      <c r="AF129" s="800">
        <v>18909645</v>
      </c>
      <c r="AG129" s="798"/>
      <c r="AH129" s="798"/>
      <c r="AI129" s="798"/>
      <c r="AJ129" s="799"/>
      <c r="AK129" s="800">
        <v>18173078</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224</v>
      </c>
      <c r="BG129" s="788"/>
      <c r="BH129" s="788"/>
      <c r="BI129" s="788"/>
      <c r="BJ129" s="788"/>
      <c r="BK129" s="788"/>
      <c r="BL129" s="789"/>
      <c r="BM129" s="787">
        <v>17.579999999999998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4463067</v>
      </c>
      <c r="AB130" s="798"/>
      <c r="AC130" s="798"/>
      <c r="AD130" s="798"/>
      <c r="AE130" s="799"/>
      <c r="AF130" s="800">
        <v>4323586</v>
      </c>
      <c r="AG130" s="798"/>
      <c r="AH130" s="798"/>
      <c r="AI130" s="798"/>
      <c r="AJ130" s="799"/>
      <c r="AK130" s="800">
        <v>4019965</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9.1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14839163</v>
      </c>
      <c r="AB131" s="781"/>
      <c r="AC131" s="781"/>
      <c r="AD131" s="781"/>
      <c r="AE131" s="782"/>
      <c r="AF131" s="783">
        <v>14586059</v>
      </c>
      <c r="AG131" s="781"/>
      <c r="AH131" s="781"/>
      <c r="AI131" s="781"/>
      <c r="AJ131" s="782"/>
      <c r="AK131" s="783">
        <v>14153113</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v>13.6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9.7565273730000008</v>
      </c>
      <c r="AB132" s="761"/>
      <c r="AC132" s="761"/>
      <c r="AD132" s="761"/>
      <c r="AE132" s="762"/>
      <c r="AF132" s="763">
        <v>9.1945329440000005</v>
      </c>
      <c r="AG132" s="761"/>
      <c r="AH132" s="761"/>
      <c r="AI132" s="761"/>
      <c r="AJ132" s="762"/>
      <c r="AK132" s="763">
        <v>8.63073728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10.4</v>
      </c>
      <c r="AB133" s="740"/>
      <c r="AC133" s="740"/>
      <c r="AD133" s="740"/>
      <c r="AE133" s="741"/>
      <c r="AF133" s="739">
        <v>9.8000000000000007</v>
      </c>
      <c r="AG133" s="740"/>
      <c r="AH133" s="740"/>
      <c r="AI133" s="740"/>
      <c r="AJ133" s="741"/>
      <c r="AK133" s="739">
        <v>9.1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52" t="s">
        <v>476</v>
      </c>
      <c r="L7" s="256"/>
      <c r="M7" s="257" t="s">
        <v>477</v>
      </c>
      <c r="N7" s="258"/>
    </row>
    <row r="8" spans="1:16">
      <c r="A8" s="250"/>
      <c r="B8" s="246"/>
      <c r="C8" s="246"/>
      <c r="D8" s="246"/>
      <c r="E8" s="246"/>
      <c r="F8" s="246"/>
      <c r="G8" s="259"/>
      <c r="H8" s="260"/>
      <c r="I8" s="260"/>
      <c r="J8" s="261"/>
      <c r="K8" s="1153"/>
      <c r="L8" s="262" t="s">
        <v>478</v>
      </c>
      <c r="M8" s="263" t="s">
        <v>479</v>
      </c>
      <c r="N8" s="264" t="s">
        <v>480</v>
      </c>
    </row>
    <row r="9" spans="1:16">
      <c r="A9" s="250"/>
      <c r="B9" s="246"/>
      <c r="C9" s="246"/>
      <c r="D9" s="246"/>
      <c r="E9" s="246"/>
      <c r="F9" s="246"/>
      <c r="G9" s="1166" t="s">
        <v>481</v>
      </c>
      <c r="H9" s="1167"/>
      <c r="I9" s="1167"/>
      <c r="J9" s="1168"/>
      <c r="K9" s="265">
        <v>4758598</v>
      </c>
      <c r="L9" s="266">
        <v>149392</v>
      </c>
      <c r="M9" s="267">
        <v>88814</v>
      </c>
      <c r="N9" s="268">
        <v>68.2</v>
      </c>
    </row>
    <row r="10" spans="1:16">
      <c r="A10" s="250"/>
      <c r="B10" s="246"/>
      <c r="C10" s="246"/>
      <c r="D10" s="246"/>
      <c r="E10" s="246"/>
      <c r="F10" s="246"/>
      <c r="G10" s="1166" t="s">
        <v>482</v>
      </c>
      <c r="H10" s="1167"/>
      <c r="I10" s="1167"/>
      <c r="J10" s="1168"/>
      <c r="K10" s="269">
        <v>70460</v>
      </c>
      <c r="L10" s="270">
        <v>2212</v>
      </c>
      <c r="M10" s="271">
        <v>7348</v>
      </c>
      <c r="N10" s="272">
        <v>-69.900000000000006</v>
      </c>
    </row>
    <row r="11" spans="1:16" ht="13.5" customHeight="1">
      <c r="A11" s="250"/>
      <c r="B11" s="246"/>
      <c r="C11" s="246"/>
      <c r="D11" s="246"/>
      <c r="E11" s="246"/>
      <c r="F11" s="246"/>
      <c r="G11" s="1166" t="s">
        <v>483</v>
      </c>
      <c r="H11" s="1167"/>
      <c r="I11" s="1167"/>
      <c r="J11" s="1168"/>
      <c r="K11" s="269">
        <v>41274</v>
      </c>
      <c r="L11" s="270">
        <v>1296</v>
      </c>
      <c r="M11" s="271">
        <v>9064</v>
      </c>
      <c r="N11" s="272">
        <v>-85.7</v>
      </c>
    </row>
    <row r="12" spans="1:16" ht="13.5" customHeight="1">
      <c r="A12" s="250"/>
      <c r="B12" s="246"/>
      <c r="C12" s="246"/>
      <c r="D12" s="246"/>
      <c r="E12" s="246"/>
      <c r="F12" s="246"/>
      <c r="G12" s="1166" t="s">
        <v>484</v>
      </c>
      <c r="H12" s="1167"/>
      <c r="I12" s="1167"/>
      <c r="J12" s="1168"/>
      <c r="K12" s="269">
        <v>51800</v>
      </c>
      <c r="L12" s="270">
        <v>1626</v>
      </c>
      <c r="M12" s="271">
        <v>917</v>
      </c>
      <c r="N12" s="272">
        <v>77.3</v>
      </c>
    </row>
    <row r="13" spans="1:16" ht="13.5" customHeight="1">
      <c r="A13" s="250"/>
      <c r="B13" s="246"/>
      <c r="C13" s="246"/>
      <c r="D13" s="246"/>
      <c r="E13" s="246"/>
      <c r="F13" s="246"/>
      <c r="G13" s="1166" t="s">
        <v>485</v>
      </c>
      <c r="H13" s="1167"/>
      <c r="I13" s="1167"/>
      <c r="J13" s="1168"/>
      <c r="K13" s="269" t="s">
        <v>486</v>
      </c>
      <c r="L13" s="270" t="s">
        <v>486</v>
      </c>
      <c r="M13" s="271">
        <v>11</v>
      </c>
      <c r="N13" s="272" t="s">
        <v>486</v>
      </c>
    </row>
    <row r="14" spans="1:16" ht="13.5" customHeight="1">
      <c r="A14" s="250"/>
      <c r="B14" s="246"/>
      <c r="C14" s="246"/>
      <c r="D14" s="246"/>
      <c r="E14" s="246"/>
      <c r="F14" s="246"/>
      <c r="G14" s="1166" t="s">
        <v>487</v>
      </c>
      <c r="H14" s="1167"/>
      <c r="I14" s="1167"/>
      <c r="J14" s="1168"/>
      <c r="K14" s="269">
        <v>58657</v>
      </c>
      <c r="L14" s="270">
        <v>1841</v>
      </c>
      <c r="M14" s="271">
        <v>3976</v>
      </c>
      <c r="N14" s="272">
        <v>-53.7</v>
      </c>
    </row>
    <row r="15" spans="1:16" ht="13.5" customHeight="1">
      <c r="A15" s="250"/>
      <c r="B15" s="246"/>
      <c r="C15" s="246"/>
      <c r="D15" s="246"/>
      <c r="E15" s="246"/>
      <c r="F15" s="246"/>
      <c r="G15" s="1166" t="s">
        <v>488</v>
      </c>
      <c r="H15" s="1167"/>
      <c r="I15" s="1167"/>
      <c r="J15" s="1168"/>
      <c r="K15" s="269">
        <v>152123</v>
      </c>
      <c r="L15" s="270">
        <v>4776</v>
      </c>
      <c r="M15" s="271">
        <v>2094</v>
      </c>
      <c r="N15" s="272">
        <v>128.1</v>
      </c>
    </row>
    <row r="16" spans="1:16">
      <c r="A16" s="250"/>
      <c r="B16" s="246"/>
      <c r="C16" s="246"/>
      <c r="D16" s="246"/>
      <c r="E16" s="246"/>
      <c r="F16" s="246"/>
      <c r="G16" s="1169" t="s">
        <v>489</v>
      </c>
      <c r="H16" s="1170"/>
      <c r="I16" s="1170"/>
      <c r="J16" s="1171"/>
      <c r="K16" s="270">
        <v>-501419</v>
      </c>
      <c r="L16" s="270">
        <v>-15742</v>
      </c>
      <c r="M16" s="271">
        <v>-9674</v>
      </c>
      <c r="N16" s="272">
        <v>62.7</v>
      </c>
    </row>
    <row r="17" spans="1:16">
      <c r="A17" s="250"/>
      <c r="B17" s="246"/>
      <c r="C17" s="246"/>
      <c r="D17" s="246"/>
      <c r="E17" s="246"/>
      <c r="F17" s="246"/>
      <c r="G17" s="1169" t="s">
        <v>173</v>
      </c>
      <c r="H17" s="1170"/>
      <c r="I17" s="1170"/>
      <c r="J17" s="1171"/>
      <c r="K17" s="270">
        <v>4631493</v>
      </c>
      <c r="L17" s="270">
        <v>145402</v>
      </c>
      <c r="M17" s="271">
        <v>102550</v>
      </c>
      <c r="N17" s="272">
        <v>41.8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63" t="s">
        <v>494</v>
      </c>
      <c r="H21" s="1164"/>
      <c r="I21" s="1164"/>
      <c r="J21" s="1165"/>
      <c r="K21" s="282">
        <v>16.11</v>
      </c>
      <c r="L21" s="283">
        <v>9.9600000000000009</v>
      </c>
      <c r="M21" s="284">
        <v>6.15</v>
      </c>
      <c r="N21" s="251"/>
      <c r="O21" s="285"/>
      <c r="P21" s="281"/>
    </row>
    <row r="22" spans="1:16" s="286" customFormat="1">
      <c r="A22" s="281"/>
      <c r="B22" s="251"/>
      <c r="C22" s="251"/>
      <c r="D22" s="251"/>
      <c r="E22" s="251"/>
      <c r="F22" s="251"/>
      <c r="G22" s="1163" t="s">
        <v>495</v>
      </c>
      <c r="H22" s="1164"/>
      <c r="I22" s="1164"/>
      <c r="J22" s="1165"/>
      <c r="K22" s="287">
        <v>99.3</v>
      </c>
      <c r="L22" s="288">
        <v>97.8</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52" t="s">
        <v>476</v>
      </c>
      <c r="L30" s="256"/>
      <c r="M30" s="257" t="s">
        <v>477</v>
      </c>
      <c r="N30" s="258"/>
    </row>
    <row r="31" spans="1:16">
      <c r="A31" s="250"/>
      <c r="B31" s="246"/>
      <c r="C31" s="246"/>
      <c r="D31" s="246"/>
      <c r="E31" s="246"/>
      <c r="F31" s="246"/>
      <c r="G31" s="259"/>
      <c r="H31" s="260"/>
      <c r="I31" s="260"/>
      <c r="J31" s="261"/>
      <c r="K31" s="1153"/>
      <c r="L31" s="262" t="s">
        <v>478</v>
      </c>
      <c r="M31" s="263" t="s">
        <v>479</v>
      </c>
      <c r="N31" s="264" t="s">
        <v>480</v>
      </c>
    </row>
    <row r="32" spans="1:16" ht="27" customHeight="1">
      <c r="A32" s="250"/>
      <c r="B32" s="246"/>
      <c r="C32" s="246"/>
      <c r="D32" s="246"/>
      <c r="E32" s="246"/>
      <c r="F32" s="246"/>
      <c r="G32" s="1154" t="s">
        <v>499</v>
      </c>
      <c r="H32" s="1155"/>
      <c r="I32" s="1155"/>
      <c r="J32" s="1156"/>
      <c r="K32" s="296">
        <v>4989119</v>
      </c>
      <c r="L32" s="296">
        <v>156629</v>
      </c>
      <c r="M32" s="297">
        <v>68120</v>
      </c>
      <c r="N32" s="298">
        <v>129.9</v>
      </c>
    </row>
    <row r="33" spans="1:16" ht="13.5" customHeight="1">
      <c r="A33" s="250"/>
      <c r="B33" s="246"/>
      <c r="C33" s="246"/>
      <c r="D33" s="246"/>
      <c r="E33" s="246"/>
      <c r="F33" s="246"/>
      <c r="G33" s="1154" t="s">
        <v>500</v>
      </c>
      <c r="H33" s="1155"/>
      <c r="I33" s="1155"/>
      <c r="J33" s="1156"/>
      <c r="K33" s="296" t="s">
        <v>486</v>
      </c>
      <c r="L33" s="296" t="s">
        <v>486</v>
      </c>
      <c r="M33" s="297" t="s">
        <v>486</v>
      </c>
      <c r="N33" s="298" t="s">
        <v>486</v>
      </c>
    </row>
    <row r="34" spans="1:16" ht="27" customHeight="1">
      <c r="A34" s="250"/>
      <c r="B34" s="246"/>
      <c r="C34" s="246"/>
      <c r="D34" s="246"/>
      <c r="E34" s="246"/>
      <c r="F34" s="246"/>
      <c r="G34" s="1154" t="s">
        <v>501</v>
      </c>
      <c r="H34" s="1155"/>
      <c r="I34" s="1155"/>
      <c r="J34" s="1156"/>
      <c r="K34" s="296" t="s">
        <v>486</v>
      </c>
      <c r="L34" s="296" t="s">
        <v>486</v>
      </c>
      <c r="M34" s="297">
        <v>13</v>
      </c>
      <c r="N34" s="298" t="s">
        <v>486</v>
      </c>
    </row>
    <row r="35" spans="1:16" ht="27" customHeight="1">
      <c r="A35" s="250"/>
      <c r="B35" s="246"/>
      <c r="C35" s="246"/>
      <c r="D35" s="246"/>
      <c r="E35" s="246"/>
      <c r="F35" s="246"/>
      <c r="G35" s="1154" t="s">
        <v>502</v>
      </c>
      <c r="H35" s="1155"/>
      <c r="I35" s="1155"/>
      <c r="J35" s="1156"/>
      <c r="K35" s="296">
        <v>279975</v>
      </c>
      <c r="L35" s="296">
        <v>8790</v>
      </c>
      <c r="M35" s="297">
        <v>17609</v>
      </c>
      <c r="N35" s="298">
        <v>-50.1</v>
      </c>
    </row>
    <row r="36" spans="1:16" ht="27" customHeight="1">
      <c r="A36" s="250"/>
      <c r="B36" s="246"/>
      <c r="C36" s="246"/>
      <c r="D36" s="246"/>
      <c r="E36" s="246"/>
      <c r="F36" s="246"/>
      <c r="G36" s="1154" t="s">
        <v>503</v>
      </c>
      <c r="H36" s="1155"/>
      <c r="I36" s="1155"/>
      <c r="J36" s="1156"/>
      <c r="K36" s="296">
        <v>78044</v>
      </c>
      <c r="L36" s="296">
        <v>2450</v>
      </c>
      <c r="M36" s="297">
        <v>2944</v>
      </c>
      <c r="N36" s="298">
        <v>-16.8</v>
      </c>
    </row>
    <row r="37" spans="1:16" ht="13.5" customHeight="1">
      <c r="A37" s="250"/>
      <c r="B37" s="246"/>
      <c r="C37" s="246"/>
      <c r="D37" s="246"/>
      <c r="E37" s="246"/>
      <c r="F37" s="246"/>
      <c r="G37" s="1154" t="s">
        <v>504</v>
      </c>
      <c r="H37" s="1155"/>
      <c r="I37" s="1155"/>
      <c r="J37" s="1156"/>
      <c r="K37" s="296">
        <v>29</v>
      </c>
      <c r="L37" s="296">
        <v>1</v>
      </c>
      <c r="M37" s="297">
        <v>1200</v>
      </c>
      <c r="N37" s="298">
        <v>-99.9</v>
      </c>
    </row>
    <row r="38" spans="1:16" ht="27" customHeight="1">
      <c r="A38" s="250"/>
      <c r="B38" s="246"/>
      <c r="C38" s="246"/>
      <c r="D38" s="246"/>
      <c r="E38" s="246"/>
      <c r="F38" s="246"/>
      <c r="G38" s="1157" t="s">
        <v>505</v>
      </c>
      <c r="H38" s="1158"/>
      <c r="I38" s="1158"/>
      <c r="J38" s="1159"/>
      <c r="K38" s="299">
        <v>3590</v>
      </c>
      <c r="L38" s="299">
        <v>113</v>
      </c>
      <c r="M38" s="300">
        <v>5</v>
      </c>
      <c r="N38" s="301">
        <v>2160</v>
      </c>
      <c r="O38" s="295"/>
    </row>
    <row r="39" spans="1:16">
      <c r="A39" s="250"/>
      <c r="B39" s="246"/>
      <c r="C39" s="246"/>
      <c r="D39" s="246"/>
      <c r="E39" s="246"/>
      <c r="F39" s="246"/>
      <c r="G39" s="1157" t="s">
        <v>506</v>
      </c>
      <c r="H39" s="1158"/>
      <c r="I39" s="1158"/>
      <c r="J39" s="1159"/>
      <c r="K39" s="302">
        <v>-109274</v>
      </c>
      <c r="L39" s="302">
        <v>-3431</v>
      </c>
      <c r="M39" s="303">
        <v>-3946</v>
      </c>
      <c r="N39" s="304">
        <v>-13.1</v>
      </c>
      <c r="O39" s="295"/>
    </row>
    <row r="40" spans="1:16" ht="27" customHeight="1">
      <c r="A40" s="250"/>
      <c r="B40" s="246"/>
      <c r="C40" s="246"/>
      <c r="D40" s="246"/>
      <c r="E40" s="246"/>
      <c r="F40" s="246"/>
      <c r="G40" s="1154" t="s">
        <v>507</v>
      </c>
      <c r="H40" s="1155"/>
      <c r="I40" s="1155"/>
      <c r="J40" s="1156"/>
      <c r="K40" s="302">
        <v>-4019965</v>
      </c>
      <c r="L40" s="302">
        <v>-126204</v>
      </c>
      <c r="M40" s="303">
        <v>-59158</v>
      </c>
      <c r="N40" s="304">
        <v>113.3</v>
      </c>
      <c r="O40" s="295"/>
    </row>
    <row r="41" spans="1:16">
      <c r="A41" s="250"/>
      <c r="B41" s="246"/>
      <c r="C41" s="246"/>
      <c r="D41" s="246"/>
      <c r="E41" s="246"/>
      <c r="F41" s="246"/>
      <c r="G41" s="1160" t="s">
        <v>285</v>
      </c>
      <c r="H41" s="1161"/>
      <c r="I41" s="1161"/>
      <c r="J41" s="1162"/>
      <c r="K41" s="296">
        <v>1221518</v>
      </c>
      <c r="L41" s="302">
        <v>38349</v>
      </c>
      <c r="M41" s="303">
        <v>26787</v>
      </c>
      <c r="N41" s="304">
        <v>43.2</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47" t="s">
        <v>476</v>
      </c>
      <c r="J49" s="1149" t="s">
        <v>511</v>
      </c>
      <c r="K49" s="1150"/>
      <c r="L49" s="1150"/>
      <c r="M49" s="1150"/>
      <c r="N49" s="1151"/>
    </row>
    <row r="50" spans="1:14">
      <c r="A50" s="250"/>
      <c r="B50" s="246"/>
      <c r="C50" s="246"/>
      <c r="D50" s="246"/>
      <c r="E50" s="246"/>
      <c r="F50" s="246"/>
      <c r="G50" s="314"/>
      <c r="H50" s="315"/>
      <c r="I50" s="1148"/>
      <c r="J50" s="316" t="s">
        <v>512</v>
      </c>
      <c r="K50" s="317" t="s">
        <v>513</v>
      </c>
      <c r="L50" s="318" t="s">
        <v>514</v>
      </c>
      <c r="M50" s="319" t="s">
        <v>515</v>
      </c>
      <c r="N50" s="320" t="s">
        <v>516</v>
      </c>
    </row>
    <row r="51" spans="1:14">
      <c r="A51" s="250"/>
      <c r="B51" s="246"/>
      <c r="C51" s="246"/>
      <c r="D51" s="246"/>
      <c r="E51" s="246"/>
      <c r="F51" s="246"/>
      <c r="G51" s="312" t="s">
        <v>517</v>
      </c>
      <c r="H51" s="313"/>
      <c r="I51" s="321">
        <v>4192885</v>
      </c>
      <c r="J51" s="322">
        <v>123713</v>
      </c>
      <c r="K51" s="323">
        <v>-9.1</v>
      </c>
      <c r="L51" s="324">
        <v>75709</v>
      </c>
      <c r="M51" s="325">
        <v>12.7</v>
      </c>
      <c r="N51" s="326">
        <v>-21.8</v>
      </c>
    </row>
    <row r="52" spans="1:14">
      <c r="A52" s="250"/>
      <c r="B52" s="246"/>
      <c r="C52" s="246"/>
      <c r="D52" s="246"/>
      <c r="E52" s="246"/>
      <c r="F52" s="246"/>
      <c r="G52" s="327"/>
      <c r="H52" s="328" t="s">
        <v>518</v>
      </c>
      <c r="I52" s="329">
        <v>1440462</v>
      </c>
      <c r="J52" s="330">
        <v>42502</v>
      </c>
      <c r="K52" s="331">
        <v>-34.299999999999997</v>
      </c>
      <c r="L52" s="332">
        <v>35212</v>
      </c>
      <c r="M52" s="333">
        <v>0</v>
      </c>
      <c r="N52" s="334">
        <v>-34.299999999999997</v>
      </c>
    </row>
    <row r="53" spans="1:14">
      <c r="A53" s="250"/>
      <c r="B53" s="246"/>
      <c r="C53" s="246"/>
      <c r="D53" s="246"/>
      <c r="E53" s="246"/>
      <c r="F53" s="246"/>
      <c r="G53" s="312" t="s">
        <v>519</v>
      </c>
      <c r="H53" s="313"/>
      <c r="I53" s="321">
        <v>6834486</v>
      </c>
      <c r="J53" s="322">
        <v>202906</v>
      </c>
      <c r="K53" s="323">
        <v>64</v>
      </c>
      <c r="L53" s="324">
        <v>90961</v>
      </c>
      <c r="M53" s="325">
        <v>20.100000000000001</v>
      </c>
      <c r="N53" s="326">
        <v>43.9</v>
      </c>
    </row>
    <row r="54" spans="1:14">
      <c r="A54" s="250"/>
      <c r="B54" s="246"/>
      <c r="C54" s="246"/>
      <c r="D54" s="246"/>
      <c r="E54" s="246"/>
      <c r="F54" s="246"/>
      <c r="G54" s="327"/>
      <c r="H54" s="328" t="s">
        <v>518</v>
      </c>
      <c r="I54" s="329">
        <v>2118848</v>
      </c>
      <c r="J54" s="330">
        <v>62906</v>
      </c>
      <c r="K54" s="331">
        <v>48</v>
      </c>
      <c r="L54" s="332">
        <v>37720</v>
      </c>
      <c r="M54" s="333">
        <v>7.1</v>
      </c>
      <c r="N54" s="334">
        <v>40.9</v>
      </c>
    </row>
    <row r="55" spans="1:14">
      <c r="A55" s="250"/>
      <c r="B55" s="246"/>
      <c r="C55" s="246"/>
      <c r="D55" s="246"/>
      <c r="E55" s="246"/>
      <c r="F55" s="246"/>
      <c r="G55" s="312" t="s">
        <v>520</v>
      </c>
      <c r="H55" s="313"/>
      <c r="I55" s="321">
        <v>7979801</v>
      </c>
      <c r="J55" s="322">
        <v>241812</v>
      </c>
      <c r="K55" s="323">
        <v>19.2</v>
      </c>
      <c r="L55" s="324">
        <v>106614</v>
      </c>
      <c r="M55" s="325">
        <v>17.2</v>
      </c>
      <c r="N55" s="326">
        <v>2</v>
      </c>
    </row>
    <row r="56" spans="1:14">
      <c r="A56" s="250"/>
      <c r="B56" s="246"/>
      <c r="C56" s="246"/>
      <c r="D56" s="246"/>
      <c r="E56" s="246"/>
      <c r="F56" s="246"/>
      <c r="G56" s="327"/>
      <c r="H56" s="328" t="s">
        <v>518</v>
      </c>
      <c r="I56" s="329">
        <v>3014387</v>
      </c>
      <c r="J56" s="330">
        <v>91345</v>
      </c>
      <c r="K56" s="331">
        <v>45.2</v>
      </c>
      <c r="L56" s="332">
        <v>45545</v>
      </c>
      <c r="M56" s="333">
        <v>20.7</v>
      </c>
      <c r="N56" s="334">
        <v>24.5</v>
      </c>
    </row>
    <row r="57" spans="1:14">
      <c r="A57" s="250"/>
      <c r="B57" s="246"/>
      <c r="C57" s="246"/>
      <c r="D57" s="246"/>
      <c r="E57" s="246"/>
      <c r="F57" s="246"/>
      <c r="G57" s="312" t="s">
        <v>521</v>
      </c>
      <c r="H57" s="313"/>
      <c r="I57" s="321">
        <v>6355546</v>
      </c>
      <c r="J57" s="322">
        <v>195417</v>
      </c>
      <c r="K57" s="323">
        <v>-19.2</v>
      </c>
      <c r="L57" s="324">
        <v>85459</v>
      </c>
      <c r="M57" s="325">
        <v>-19.8</v>
      </c>
      <c r="N57" s="326">
        <v>0.6</v>
      </c>
    </row>
    <row r="58" spans="1:14">
      <c r="A58" s="250"/>
      <c r="B58" s="246"/>
      <c r="C58" s="246"/>
      <c r="D58" s="246"/>
      <c r="E58" s="246"/>
      <c r="F58" s="246"/>
      <c r="G58" s="327"/>
      <c r="H58" s="328" t="s">
        <v>518</v>
      </c>
      <c r="I58" s="329">
        <v>2160920</v>
      </c>
      <c r="J58" s="330">
        <v>66443</v>
      </c>
      <c r="K58" s="331">
        <v>-27.3</v>
      </c>
      <c r="L58" s="332">
        <v>44378</v>
      </c>
      <c r="M58" s="333">
        <v>-2.6</v>
      </c>
      <c r="N58" s="334">
        <v>-24.7</v>
      </c>
    </row>
    <row r="59" spans="1:14">
      <c r="A59" s="250"/>
      <c r="B59" s="246"/>
      <c r="C59" s="246"/>
      <c r="D59" s="246"/>
      <c r="E59" s="246"/>
      <c r="F59" s="246"/>
      <c r="G59" s="312" t="s">
        <v>522</v>
      </c>
      <c r="H59" s="313"/>
      <c r="I59" s="321">
        <v>5724949</v>
      </c>
      <c r="J59" s="322">
        <v>179730</v>
      </c>
      <c r="K59" s="323">
        <v>-8</v>
      </c>
      <c r="L59" s="324">
        <v>83280</v>
      </c>
      <c r="M59" s="325">
        <v>-2.5</v>
      </c>
      <c r="N59" s="326">
        <v>-5.5</v>
      </c>
    </row>
    <row r="60" spans="1:14">
      <c r="A60" s="250"/>
      <c r="B60" s="246"/>
      <c r="C60" s="246"/>
      <c r="D60" s="246"/>
      <c r="E60" s="246"/>
      <c r="F60" s="246"/>
      <c r="G60" s="327"/>
      <c r="H60" s="328" t="s">
        <v>518</v>
      </c>
      <c r="I60" s="335">
        <v>2128987</v>
      </c>
      <c r="J60" s="330">
        <v>66838</v>
      </c>
      <c r="K60" s="331">
        <v>0.6</v>
      </c>
      <c r="L60" s="332">
        <v>43123</v>
      </c>
      <c r="M60" s="333">
        <v>-2.8</v>
      </c>
      <c r="N60" s="334">
        <v>3.4</v>
      </c>
    </row>
    <row r="61" spans="1:14">
      <c r="A61" s="250"/>
      <c r="B61" s="246"/>
      <c r="C61" s="246"/>
      <c r="D61" s="246"/>
      <c r="E61" s="246"/>
      <c r="F61" s="246"/>
      <c r="G61" s="312" t="s">
        <v>523</v>
      </c>
      <c r="H61" s="336"/>
      <c r="I61" s="337">
        <v>6217533</v>
      </c>
      <c r="J61" s="338">
        <v>188716</v>
      </c>
      <c r="K61" s="339">
        <v>9.4</v>
      </c>
      <c r="L61" s="340">
        <v>88405</v>
      </c>
      <c r="M61" s="341">
        <v>5.5</v>
      </c>
      <c r="N61" s="326">
        <v>3.9</v>
      </c>
    </row>
    <row r="62" spans="1:14">
      <c r="A62" s="250"/>
      <c r="B62" s="246"/>
      <c r="C62" s="246"/>
      <c r="D62" s="246"/>
      <c r="E62" s="246"/>
      <c r="F62" s="246"/>
      <c r="G62" s="327"/>
      <c r="H62" s="328" t="s">
        <v>518</v>
      </c>
      <c r="I62" s="329">
        <v>2172721</v>
      </c>
      <c r="J62" s="330">
        <v>66007</v>
      </c>
      <c r="K62" s="331">
        <v>6.4</v>
      </c>
      <c r="L62" s="332">
        <v>41196</v>
      </c>
      <c r="M62" s="333">
        <v>4.5</v>
      </c>
      <c r="N62" s="334">
        <v>1.9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2" t="s">
        <v>3</v>
      </c>
      <c r="D47" s="1172"/>
      <c r="E47" s="1173"/>
      <c r="F47" s="11">
        <v>6.53</v>
      </c>
      <c r="G47" s="12">
        <v>7.54</v>
      </c>
      <c r="H47" s="12">
        <v>13.58</v>
      </c>
      <c r="I47" s="12">
        <v>15.02</v>
      </c>
      <c r="J47" s="13">
        <v>16.54</v>
      </c>
    </row>
    <row r="48" spans="2:10" ht="57.75" customHeight="1">
      <c r="B48" s="14"/>
      <c r="C48" s="1174" t="s">
        <v>4</v>
      </c>
      <c r="D48" s="1174"/>
      <c r="E48" s="1175"/>
      <c r="F48" s="15">
        <v>1.8</v>
      </c>
      <c r="G48" s="16">
        <v>2.0299999999999998</v>
      </c>
      <c r="H48" s="16">
        <v>2.12</v>
      </c>
      <c r="I48" s="16">
        <v>1.89</v>
      </c>
      <c r="J48" s="17">
        <v>1.46</v>
      </c>
    </row>
    <row r="49" spans="2:10" ht="57.75" customHeight="1" thickBot="1">
      <c r="B49" s="18"/>
      <c r="C49" s="1176" t="s">
        <v>5</v>
      </c>
      <c r="D49" s="1176"/>
      <c r="E49" s="1177"/>
      <c r="F49" s="19">
        <v>1.19</v>
      </c>
      <c r="G49" s="20">
        <v>5.22</v>
      </c>
      <c r="H49" s="20">
        <v>7.3</v>
      </c>
      <c r="I49" s="20">
        <v>2.41</v>
      </c>
      <c r="J49" s="21">
        <v>1.06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2018-05-01T01:05:21Z</cp:lastPrinted>
  <dcterms:created xsi:type="dcterms:W3CDTF">2018-01-24T06:26:05Z</dcterms:created>
  <dcterms:modified xsi:type="dcterms:W3CDTF">2018-11-12T23:56:19Z</dcterms:modified>
  <cp:category/>
</cp:coreProperties>
</file>