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0" windowWidth="12000" windowHeight="10050" tabRatio="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8" i="9" l="1"/>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BE39" i="9"/>
  <c r="AM39" i="9"/>
  <c r="U39" i="9"/>
  <c r="C39" i="9"/>
  <c r="AM38" i="9"/>
  <c r="C38" i="9"/>
  <c r="AM37" i="9"/>
  <c r="C37" i="9"/>
  <c r="AM36" i="9"/>
  <c r="AM35" i="9"/>
  <c r="C35" i="9"/>
  <c r="C36" i="9" s="1"/>
  <c r="BW34" i="9"/>
  <c r="BW35" i="9" s="1"/>
  <c r="BW36" i="9" s="1"/>
  <c r="BW37" i="9" s="1"/>
  <c r="BW38" i="9" s="1"/>
  <c r="BW39" i="9" s="1"/>
  <c r="BW40" i="9" s="1"/>
  <c r="BW41" i="9" s="1"/>
  <c r="BW42" i="9" s="1"/>
  <c r="C34" i="9"/>
  <c r="CO34" i="9" l="1"/>
  <c r="CO35" i="9" s="1"/>
  <c r="CO36" i="9" s="1"/>
  <c r="CO37" i="9" s="1"/>
  <c r="CO38" i="9" s="1"/>
  <c r="CO39" i="9" s="1"/>
  <c r="U34" i="9"/>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alcChain>
</file>

<file path=xl/sharedStrings.xml><?xml version="1.0" encoding="utf-8"?>
<sst xmlns="http://schemas.openxmlformats.org/spreadsheetml/2006/main" count="1061" uniqueCount="582">
  <si>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</si>
  <si>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</si>
  <si>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</si>
  <si>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</si>
  <si>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</si>
  <si>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</si>
  <si>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</si>
  <si>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</si>
  <si>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</si>
  <si>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</si>
  <si>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</si>
  <si>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</si>
  <si>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</si>
  <si>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</si>
  <si>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</si>
  <si>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</si>
  <si>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</si>
  <si>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</si>
  <si>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</si>
  <si>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</si>
  <si>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</si>
  <si>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</si>
  <si>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</si>
  <si>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</si>
  <si>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</si>
  <si>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</si>
  <si>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</si>
  <si>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</si>
  <si>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</si>
  <si>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</si>
  <si>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</si>
  <si>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</si>
  <si>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</si>
  <si>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</si>
  <si>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</si>
  <si>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</si>
  <si>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</si>
  <si>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</si>
  <si>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</si>
  <si>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</si>
  <si>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</si>
  <si>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</si>
  <si>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</si>
  <si>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</si>
  <si>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</si>
  <si>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</si>
  <si>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</si>
  <si>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</si>
  <si>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</si>
  <si>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</si>
  <si>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</si>
  <si>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</si>
  <si>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</si>
  <si>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</si>
  <si>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</si>
  <si>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</si>
  <si>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</si>
  <si>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</si>
  <si>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</si>
  <si>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</si>
  <si>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</si>
  <si>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</si>
  <si>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</si>
  <si>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</si>
  <si>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</si>
  <si>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</si>
  <si>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</si>
  <si>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</si>
  <si>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</si>
  <si>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</si>
  <si>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</si>
  <si>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</si>
  <si>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</si>
  <si>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</si>
  <si>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</si>
  <si>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</si>
  <si>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</si>
  <si>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</si>
  <si>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</si>
  <si>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</si>
  <si>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</si>
  <si>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</si>
  <si>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</si>
  <si>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</si>
  <si>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</si>
  <si>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</si>
  <si>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</si>
  <si>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</si>
  <si>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</si>
  <si>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</si>
  <si>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</si>
  <si>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</si>
  <si>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</si>
  <si>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</si>
  <si>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</si>
  <si>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</si>
  <si>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</si>
  <si>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</si>
  <si>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</si>
  <si>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</si>
  <si>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</si>
  <si>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</si>
  <si>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</si>
  <si>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</si>
  <si>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</si>
  <si>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</si>
  <si>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</si>
  <si>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</si>
  <si>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</si>
  <si>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</si>
  <si>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</si>
  <si>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</si>
  <si>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</si>
  <si>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</si>
  <si>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</si>
  <si>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</si>
  <si>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</si>
  <si>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</si>
  <si>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</si>
  <si>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</si>
  <si>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</si>
  <si>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</si>
  <si>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</si>
  <si>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</si>
  <si>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</si>
  <si>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</si>
  <si>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</si>
  <si>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</si>
  <si>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</si>
  <si>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</si>
  <si>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</si>
  <si>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</si>
  <si>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</si>
  <si>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</si>
  <si>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</si>
  <si>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</si>
  <si>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</si>
  <si>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</si>
  <si>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</si>
  <si>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</si>
  <si>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</si>
  <si>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</si>
  <si>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</si>
  <si>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</si>
  <si>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</si>
  <si>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</si>
  <si>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</si>
  <si>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</si>
  <si>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</si>
  <si>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</si>
  <si>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</si>
  <si>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</si>
  <si>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</si>
  <si>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</si>
  <si>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</si>
  <si>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</si>
  <si>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</si>
  <si>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</si>
  <si>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</si>
  <si>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</si>
  <si>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</si>
  <si>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</si>
  <si>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</si>
  <si>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</si>
  <si>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</si>
  <si>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</si>
  <si>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</si>
  <si>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</si>
  <si>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</si>
  <si>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</si>
  <si>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</si>
  <si>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</si>
  <si>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</si>
  <si>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</si>
  <si>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</si>
  <si>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</si>
  <si>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</si>
  <si>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</si>
  <si>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</si>
  <si>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</si>
  <si>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</si>
  <si>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</si>
  <si>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</si>
  <si>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</si>
  <si>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</si>
  <si>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</si>
  <si>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</si>
  <si>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</si>
  <si>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</si>
  <si>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</si>
  <si>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</si>
  <si>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</si>
  <si>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</si>
  <si>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</si>
  <si>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</si>
  <si>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長崎県五島市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</si>
  <si>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</si>
  <si>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</si>
  <si>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</si>
  <si>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</si>
  <si>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</si>
  <si>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</si>
  <si>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</si>
  <si>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</si>
  <si>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</si>
  <si>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</si>
  <si>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</si>
  <si>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</si>
  <si>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</si>
  <si>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</si>
  <si>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</si>
  <si>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</si>
  <si>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</si>
  <si>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</si>
  <si>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</si>
  <si>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</si>
  <si>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</si>
  <si>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</si>
  <si>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</si>
  <si>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</si>
  <si>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</si>
  <si>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</si>
  <si>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</si>
  <si>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</si>
  <si>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</si>
  <si>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</si>
  <si>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</si>
  <si>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</si>
  <si>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</si>
  <si>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</si>
  <si>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</si>
  <si>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</si>
  <si>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</si>
  <si>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</si>
  <si>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</si>
  <si>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</si>
  <si>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</si>
  <si>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</si>
  <si>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</si>
  <si>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</si>
  <si>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</si>
  <si>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</si>
  <si>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</si>
  <si>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</si>
  <si>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</si>
  <si>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</si>
  <si>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</si>
  <si>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</si>
  <si>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</si>
  <si>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</si>
  <si>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</si>
  <si>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</si>
  <si>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</si>
  <si>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</si>
  <si>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</si>
  <si>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</si>
  <si>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</si>
  <si>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</si>
  <si>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</si>
  <si>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</si>
  <si>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</si>
  <si>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</si>
  <si>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</si>
  <si>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</si>
  <si>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</si>
  <si>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</si>
  <si>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</si>
  <si>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</si>
  <si>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</si>
  <si>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</si>
  <si>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</si>
  <si>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</si>
  <si>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</si>
  <si>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</si>
  <si>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</si>
  <si>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</si>
  <si>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</si>
  <si>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</si>
  <si>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</si>
  <si>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</si>
  <si>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</si>
  <si>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</si>
  <si>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</si>
  <si>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</si>
  <si>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</si>
  <si>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</si>
  <si>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</si>
  <si>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</si>
  <si>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</si>
  <si>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</si>
  <si>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</si>
  <si>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</si>
  <si>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</si>
  <si>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</si>
  <si>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</si>
  <si>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</si>
  <si>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</si>
  <si>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</si>
  <si>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</si>
  <si>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</si>
  <si>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</si>
  <si>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</si>
  <si>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</si>
  <si>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</si>
  <si>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</si>
  <si>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</si>
  <si>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</si>
  <si>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</si>
  <si>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</si>
  <si>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</si>
  <si>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</si>
  <si>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</si>
  <si>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</si>
  <si>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</si>
  <si>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</si>
  <si>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</si>
  <si>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</si>
  <si>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</si>
  <si>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</si>
  <si>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</si>
  <si>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</si>
  <si>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</si>
  <si>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</si>
  <si>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</si>
  <si>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</si>
  <si>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</si>
  <si>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</si>
  <si>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</si>
  <si>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</si>
  <si>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</si>
  <si>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</si>
  <si>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</si>
  <si>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</si>
  <si>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</si>
  <si>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</si>
  <si>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</si>
  <si>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</si>
  <si>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</si>
  <si>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</si>
  <si>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</si>
  <si>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</si>
  <si>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</si>
  <si>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</si>
  <si>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</si>
  <si>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長崎県五島市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</si>
  <si>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</si>
  <si>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</si>
  <si>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</si>
  <si>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</si>
  <si>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</si>
  <si>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</si>
  <si>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</si>
  <si>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</si>
  <si>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</si>
  <si>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</si>
  <si>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</si>
  <si>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</si>
  <si>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</si>
  <si>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</si>
  <si>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</si>
  <si>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</si>
  <si>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</si>
  <si>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</si>
  <si>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</si>
  <si>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</si>
  <si>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</si>
  <si>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</si>
  <si>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</si>
  <si>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</si>
  <si>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</si>
  <si>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</si>
  <si>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</si>
  <si>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</si>
  <si>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</si>
  <si>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</si>
  <si>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</si>
  <si>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</si>
  <si>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</si>
  <si>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</si>
  <si>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</si>
  <si>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</si>
  <si>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t>
    <phoneticPr fontId="5"/>
  </si>
  <si>
    <t>国民健康保険事業特別会計（直営診療施設勘定）</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</si>
  <si>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</si>
  <si>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</si>
  <si>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</si>
  <si>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</si>
  <si>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</si>
  <si>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</si>
  <si>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</si>
  <si>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交通船事業特別会計</t>
    <phoneticPr fontId="5"/>
  </si>
  <si>
    <t>公設小売市場事業特別会計</t>
    <phoneticPr fontId="5"/>
  </si>
  <si>
    <t>下水道事業特別会計</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</si>
  <si>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</si>
  <si>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</si>
  <si>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</si>
  <si>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</si>
  <si>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</si>
  <si>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</si>
  <si>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</si>
  <si>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</si>
  <si>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</si>
  <si>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</si>
  <si>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</si>
  <si>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</si>
  <si>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</si>
  <si>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</si>
  <si>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</si>
  <si>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</si>
  <si>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</si>
  <si>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</si>
  <si>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</si>
  <si>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</si>
  <si>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</si>
  <si>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</si>
  <si>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</si>
  <si>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</si>
  <si>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</si>
  <si>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</si>
  <si>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</si>
  <si>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</si>
  <si>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</si>
  <si>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</si>
  <si>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</si>
  <si>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</si>
  <si>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</si>
  <si>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</si>
  <si>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</si>
  <si>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</si>
  <si>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</si>
  <si>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</si>
  <si>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</si>
  <si>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</si>
  <si>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</si>
  <si>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</si>
  <si>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</si>
  <si>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</si>
  <si>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</si>
  <si>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</si>
  <si>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</si>
  <si>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</si>
  <si>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</si>
  <si>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</si>
  <si>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</si>
  <si>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</si>
  <si>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</si>
  <si>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</si>
  <si>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</si>
  <si>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</si>
  <si>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</si>
  <si>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</si>
  <si>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</si>
  <si>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</si>
  <si>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</si>
  <si>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</si>
  <si>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</si>
  <si>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</si>
  <si>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</si>
  <si>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</si>
  <si>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</si>
  <si>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</si>
  <si>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</si>
  <si>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</si>
  <si>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</si>
  <si>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</si>
  <si>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</si>
  <si>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</si>
  <si>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</si>
  <si>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</si>
  <si>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</si>
  <si>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</si>
  <si>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</si>
  <si>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</si>
  <si>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</si>
  <si>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</si>
  <si>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</si>
  <si>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</si>
  <si>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</si>
  <si>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</si>
  <si>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</si>
  <si>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</si>
  <si>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</si>
  <si>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</si>
  <si>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</si>
  <si>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</si>
  <si>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</si>
  <si>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</si>
  <si>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</si>
  <si>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</si>
  <si>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</si>
  <si>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</si>
  <si>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</si>
  <si>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</si>
  <si>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</si>
  <si>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</si>
  <si>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</si>
  <si>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</si>
  <si>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</si>
  <si>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</si>
  <si>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</si>
  <si>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</si>
  <si>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</si>
  <si>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</si>
  <si>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</si>
  <si>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</si>
  <si>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</si>
  <si>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</si>
  <si>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</si>
  <si>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</si>
  <si>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</si>
  <si>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</si>
  <si>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</si>
  <si>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</si>
  <si>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</si>
  <si>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</si>
  <si>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</si>
  <si>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</si>
  <si>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</si>
  <si>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</si>
  <si>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</si>
  <si>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</si>
  <si>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</si>
  <si>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</si>
  <si>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</si>
  <si>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</si>
  <si>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</si>
  <si>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</si>
  <si>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</si>
  <si>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</si>
  <si>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</si>
  <si>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</si>
  <si>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</si>
  <si>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介護保険事業特別会計（事業勘定）</t>
  </si>
  <si>
    <t>後期高齢者医療特別会計</t>
  </si>
  <si>
    <t>診療所事業特別会計</t>
  </si>
  <si>
    <t>土地取得事業特別会計</t>
  </si>
  <si>
    <t>国民健康保険事業特別会計（事業勘定）</t>
  </si>
  <si>
    <t>国民健康保険事業特別会計（直営診療施設勘定）</t>
  </si>
  <si>
    <t>その他会計（赤字）</t>
  </si>
  <si>
    <t>その他会計（黒字）</t>
  </si>
  <si>
    <t>-</t>
    <phoneticPr fontId="2"/>
  </si>
  <si>
    <t>-</t>
    <phoneticPr fontId="2"/>
  </si>
  <si>
    <t>-</t>
    <phoneticPr fontId="2"/>
  </si>
  <si>
    <t>-</t>
    <phoneticPr fontId="2"/>
  </si>
  <si>
    <t>-</t>
    <phoneticPr fontId="2"/>
  </si>
  <si>
    <t>-</t>
    <phoneticPr fontId="2"/>
  </si>
  <si>
    <t>長崎県病院企業団（五島市分）</t>
    <rPh sb="0" eb="2">
      <t>ナガサキ</t>
    </rPh>
    <rPh sb="2" eb="3">
      <t>ケン</t>
    </rPh>
    <rPh sb="3" eb="5">
      <t>ビョウイン</t>
    </rPh>
    <rPh sb="5" eb="7">
      <t>キギョウ</t>
    </rPh>
    <rPh sb="7" eb="8">
      <t>ダン</t>
    </rPh>
    <rPh sb="9" eb="12">
      <t>ゴトウシ</t>
    </rPh>
    <rPh sb="12" eb="13">
      <t>ブン</t>
    </rPh>
    <phoneticPr fontId="2"/>
  </si>
  <si>
    <t>長崎県市町村総合組合（一般会計）</t>
    <rPh sb="0" eb="2">
      <t>ナガサキ</t>
    </rPh>
    <rPh sb="2" eb="3">
      <t>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</si>
  <si>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</si>
  <si>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9">
      <t>ウママチ</t>
    </rPh>
    <rPh sb="9" eb="11">
      <t>ベッカン</t>
    </rPh>
    <rPh sb="11" eb="13">
      <t>カンリ</t>
    </rPh>
    <rPh sb="13" eb="15">
      <t>ジギョウ</t>
    </rPh>
    <rPh sb="15" eb="17">
      <t>トクベツ</t>
    </rPh>
    <rPh sb="17" eb="19">
      <t>カイケイ</t>
    </rPh>
    <phoneticPr fontId="2"/>
  </si>
  <si>
    <t>〃（公平委員会特別会計）</t>
    <rPh sb="2" eb="4">
      <t>コウヘイ</t>
    </rPh>
    <rPh sb="4" eb="7">
      <t>イインカイ</t>
    </rPh>
    <rPh sb="7" eb="9">
      <t>トクベツ</t>
    </rPh>
    <rPh sb="9" eb="11">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</si>
  <si>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</si>
  <si>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</si>
  <si>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</si>
  <si>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五島市農林総合開発公社</t>
    <rPh sb="0" eb="3">
      <t>ゴトウシ</t>
    </rPh>
    <rPh sb="3" eb="5">
      <t>ノウリン</t>
    </rPh>
    <rPh sb="5" eb="7">
      <t>ソウゴウ</t>
    </rPh>
    <rPh sb="7" eb="9">
      <t>カイハツ</t>
    </rPh>
    <rPh sb="9" eb="11">
      <t>コウシャ</t>
    </rPh>
    <phoneticPr fontId="2"/>
  </si>
  <si>
    <t>五島岐宿風力発電研究所</t>
    <rPh sb="0" eb="2">
      <t>ゴトウ</t>
    </rPh>
    <rPh sb="2" eb="4">
      <t>キシュク</t>
    </rPh>
    <rPh sb="4" eb="6">
      <t>フウリョク</t>
    </rPh>
    <rPh sb="6" eb="8">
      <t>ハツデン</t>
    </rPh>
    <rPh sb="8" eb="11">
      <t>ケンキュウショ</t>
    </rPh>
    <phoneticPr fontId="2"/>
  </si>
  <si>
    <t>岐宿農研</t>
    <rPh sb="0" eb="2">
      <t>キシュク</t>
    </rPh>
    <rPh sb="2" eb="3">
      <t>ノウ</t>
    </rPh>
    <rPh sb="3" eb="4">
      <t>ケン</t>
    </rPh>
    <phoneticPr fontId="2"/>
  </si>
  <si>
    <t>五島風力発電</t>
    <rPh sb="0" eb="2">
      <t>ゴトウ</t>
    </rPh>
    <rPh sb="2" eb="4">
      <t>フウリョク</t>
    </rPh>
    <rPh sb="4" eb="6">
      <t>ハツデン</t>
    </rPh>
    <phoneticPr fontId="2"/>
  </si>
  <si>
    <t>嵯峨島旅客船</t>
    <rPh sb="0" eb="2">
      <t>サガ</t>
    </rPh>
    <rPh sb="2" eb="3">
      <t>シマ</t>
    </rPh>
    <rPh sb="3" eb="6">
      <t>リョカクセン</t>
    </rPh>
    <phoneticPr fontId="2"/>
  </si>
  <si>
    <t>長崎県林業公社</t>
    <rPh sb="0" eb="2">
      <t>ナガサキ</t>
    </rPh>
    <rPh sb="2" eb="3">
      <t>ケン</t>
    </rPh>
    <rPh sb="3" eb="5">
      <t>リンギョウ</t>
    </rPh>
    <rPh sb="5" eb="7">
      <t>コウシャ</t>
    </rPh>
    <phoneticPr fontId="2"/>
  </si>
  <si>
    <t>○</t>
  </si>
  <si>
    <t>〃（行政不服審査会事業特別会計）</t>
    <rPh sb="2" eb="4">
      <t>ギョウセイ</t>
    </rPh>
    <rPh sb="4" eb="6">
      <t>フフク</t>
    </rPh>
    <rPh sb="6" eb="9">
      <t>シンサカイ</t>
    </rPh>
    <rPh sb="9" eb="11">
      <t>ジギョウ</t>
    </rPh>
    <rPh sb="11" eb="13">
      <t>トクベツ</t>
    </rPh>
    <rPh sb="13" eb="15">
      <t>カイケイ</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</si>
  <si>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</si>
  <si>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</si>
  <si>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</si>
  <si>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</si>
  <si>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</si>
  <si>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</si>
  <si>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</si>
  <si>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</si>
  <si>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</si>
  <si>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</si>
  <si>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</si>
  <si>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</si>
  <si>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</si>
  <si>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</si>
  <si>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</si>
  <si>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</si>
  <si>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</si>
  <si>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</si>
  <si>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将来負担比率及び実質公債費比率は類似団体と比較して低い水準にあり、近年減少傾向にある。
将来負担比率が減少している主な原因としては、緊急性を考慮した事業の見直しや制限付一般競争入札の実施による事業費の圧縮等によるものと考える。
実質公債費比率については、今後、市役所本庁庁舎建設事業、ごみ処理施設建設事業等の大型事業の起債発行が予定されるなど、実質公債費比率の悪化が懸念されることから、引き続き緊急性、必要性を考慮した事業の選択により、公債費負担の軽減に努めていく。</t>
    <phoneticPr fontId="5"/>
  </si>
  <si>
    <t>ここに入力</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</si>
</sst>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82494</c:v>
                </c:pt>
                <c:pt idx="1">
                  <c:v>156338</c:v>
                </c:pt>
                <c:pt idx="2">
                  <c:v>128474</c:v>
                </c:pt>
                <c:pt idx="3">
                  <c:v>97604</c:v>
                </c:pt>
                <c:pt idx="4">
                  <c:v>117568</c:v>
                </c:pt>
              </c:numCache>
            </c:numRef>
          </c:val>
          <c:smooth val="0"/>
        </c:ser>
        <c:dLbls>
          <c:showLegendKey val="0"/>
          <c:showVal val="0"/>
          <c:showCatName val="0"/>
          <c:showSerName val="0"/>
          <c:showPercent val="0"/>
          <c:showBubbleSize val="0"/>
        </c:dLbls>
        <c:marker val="1"/>
        <c:smooth val="0"/>
        <c:axId val="115111424"/>
        <c:axId val="115113344"/>
      </c:lineChart>
      <c:catAx>
        <c:axId val="1151114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13344"/>
        <c:crosses val="autoZero"/>
        <c:auto val="1"/>
        <c:lblAlgn val="ctr"/>
        <c:lblOffset val="100"/>
        <c:tickLblSkip val="1"/>
        <c:tickMarkSkip val="1"/>
        <c:noMultiLvlLbl val="0"/>
      </c:catAx>
      <c:valAx>
        <c:axId val="11511334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11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4.8899999999999997</c:v>
                </c:pt>
                <c:pt idx="1">
                  <c:v>4.6500000000000004</c:v>
                </c:pt>
                <c:pt idx="2">
                  <c:v>4.79</c:v>
                </c:pt>
                <c:pt idx="3">
                  <c:v>4.96</c:v>
                </c:pt>
                <c:pt idx="4">
                  <c:v>5.52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26.06</c:v>
                </c:pt>
                <c:pt idx="1">
                  <c:v>25.95</c:v>
                </c:pt>
                <c:pt idx="2">
                  <c:v>28.59</c:v>
                </c:pt>
                <c:pt idx="3">
                  <c:v>28.8</c:v>
                </c:pt>
                <c:pt idx="4">
                  <c:v>28.92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2983168"/>
        <c:axId val="122985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5.55</c:v>
                </c:pt>
                <c:pt idx="1">
                  <c:v>2.35</c:v>
                </c:pt>
                <c:pt idx="2">
                  <c:v>4.51</c:v>
                </c:pt>
                <c:pt idx="3">
                  <c:v>2.6</c:v>
                </c:pt>
                <c:pt idx="4">
                  <c:v>2.4900000000000002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2983168"/>
        <c:axId val="122985088"/>
      </c:lineChart>
      <c:catAx>
        <c:axId val="12298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985088"/>
        <c:crosses val="autoZero"/>
        <c:auto val="1"/>
        <c:lblAlgn val="ctr"/>
        <c:lblOffset val="100"/>
        <c:tickLblSkip val="1"/>
        <c:tickMarkSkip val="1"/>
        <c:noMultiLvlLbl val="0"/>
      </c:catAx>
      <c:valAx>
        <c:axId val="12298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8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土地取得事業特別会計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0.28999999999999998</c:v>
                </c:pt>
                <c:pt idx="2">
                  <c:v>#N/A</c:v>
                </c:pt>
                <c:pt idx="3">
                  <c:v>7.0000000000000007E-2</c:v>
                </c:pt>
                <c:pt idx="4">
                  <c:v>#N/A</c:v>
                </c:pt>
                <c:pt idx="5">
                  <c:v>0.55000000000000004</c:v>
                </c:pt>
                <c:pt idx="6">
                  <c:v>#N/A</c:v>
                </c:pt>
                <c:pt idx="7">
                  <c:v>0.35</c:v>
                </c:pt>
                <c:pt idx="8">
                  <c:v>#N/A</c:v>
                </c:pt>
                <c:pt idx="9">
                  <c:v>0.63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4.25</c:v>
                </c:pt>
                <c:pt idx="2">
                  <c:v>#N/A</c:v>
                </c:pt>
                <c:pt idx="3">
                  <c:v>4.3099999999999996</c:v>
                </c:pt>
                <c:pt idx="4">
                  <c:v>#N/A</c:v>
                </c:pt>
                <c:pt idx="5">
                  <c:v>4.28</c:v>
                </c:pt>
                <c:pt idx="6">
                  <c:v>#N/A</c:v>
                </c:pt>
                <c:pt idx="7">
                  <c:v>4.41</c:v>
                </c:pt>
                <c:pt idx="8">
                  <c:v>#N/A</c:v>
                </c:pt>
                <c:pt idx="9">
                  <c:v>4.45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4.8899999999999997</c:v>
                </c:pt>
                <c:pt idx="2">
                  <c:v>#N/A</c:v>
                </c:pt>
                <c:pt idx="3">
                  <c:v>4.6500000000000004</c:v>
                </c:pt>
                <c:pt idx="4">
                  <c:v>#N/A</c:v>
                </c:pt>
                <c:pt idx="5">
                  <c:v>4.78</c:v>
                </c:pt>
                <c:pt idx="6">
                  <c:v>#N/A</c:v>
                </c:pt>
                <c:pt idx="7">
                  <c:v>4.96</c:v>
                </c:pt>
                <c:pt idx="8">
                  <c:v>#N/A</c:v>
                </c:pt>
                <c:pt idx="9">
                  <c:v>5.51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4790656"/>
        <c:axId val="123486592"/>
      </c:barChart>
      <c:catAx>
        <c:axId val="104790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486592"/>
        <c:crosses val="autoZero"/>
        <c:auto val="1"/>
        <c:lblAlgn val="ctr"/>
        <c:lblOffset val="100"/>
        <c:tickLblSkip val="1"/>
        <c:tickMarkSkip val="1"/>
        <c:noMultiLvlLbl val="0"/>
      </c:catAx>
      <c:valAx>
        <c:axId val="123486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790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3656</c:v>
                </c:pt>
                <c:pt idx="5">
                  <c:v>3670</c:v>
                </c:pt>
                <c:pt idx="8">
                  <c:v>3725</c:v>
                </c:pt>
                <c:pt idx="11">
                  <c:v>3685</c:v>
                </c:pt>
                <c:pt idx="14">
                  <c:v>3670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85</c:v>
                </c:pt>
                <c:pt idx="3">
                  <c:v>69</c:v>
                </c:pt>
                <c:pt idx="6">
                  <c:v>50</c:v>
                </c:pt>
                <c:pt idx="9">
                  <c:v>43</c:v>
                </c:pt>
                <c:pt idx="12">
                  <c:v>40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249</c:v>
                </c:pt>
                <c:pt idx="3">
                  <c:v>252</c:v>
                </c:pt>
                <c:pt idx="6">
                  <c:v>259</c:v>
                </c:pt>
                <c:pt idx="9">
                  <c:v>267</c:v>
                </c:pt>
                <c:pt idx="12">
                  <c:v>281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189</c:v>
                </c:pt>
                <c:pt idx="3">
                  <c:v>201</c:v>
                </c:pt>
                <c:pt idx="6">
                  <c:v>217</c:v>
                </c:pt>
                <c:pt idx="9">
                  <c:v>216</c:v>
                </c:pt>
                <c:pt idx="12">
                  <c:v>184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4798</c:v>
                </c:pt>
                <c:pt idx="3">
                  <c:v>4811</c:v>
                </c:pt>
                <c:pt idx="6">
                  <c:v>4399</c:v>
                </c:pt>
                <c:pt idx="9">
                  <c:v>4072</c:v>
                </c:pt>
                <c:pt idx="12">
                  <c:v>3877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7364608"/>
        <c:axId val="123547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1668</c:v>
                </c:pt>
                <c:pt idx="2">
                  <c:v>#N/A</c:v>
                </c:pt>
                <c:pt idx="3">
                  <c:v>#N/A</c:v>
                </c:pt>
                <c:pt idx="4">
                  <c:v>1663</c:v>
                </c:pt>
                <c:pt idx="5">
                  <c:v>#N/A</c:v>
                </c:pt>
                <c:pt idx="6">
                  <c:v>#N/A</c:v>
                </c:pt>
                <c:pt idx="7">
                  <c:v>1200</c:v>
                </c:pt>
                <c:pt idx="8">
                  <c:v>#N/A</c:v>
                </c:pt>
                <c:pt idx="9">
                  <c:v>#N/A</c:v>
                </c:pt>
                <c:pt idx="10">
                  <c:v>913</c:v>
                </c:pt>
                <c:pt idx="11">
                  <c:v>#N/A</c:v>
                </c:pt>
                <c:pt idx="12">
                  <c:v>#N/A</c:v>
                </c:pt>
                <c:pt idx="13">
                  <c:v>712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7364608"/>
        <c:axId val="123547648"/>
      </c:lineChart>
      <c:catAx>
        <c:axId val="11736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547648"/>
        <c:crosses val="autoZero"/>
        <c:auto val="1"/>
        <c:lblAlgn val="ctr"/>
        <c:lblOffset val="100"/>
        <c:tickLblSkip val="1"/>
        <c:tickMarkSkip val="1"/>
        <c:noMultiLvlLbl val="0"/>
      </c:catAx>
      <c:valAx>
        <c:axId val="123547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6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28945</c:v>
                </c:pt>
                <c:pt idx="5">
                  <c:v>29665</c:v>
                </c:pt>
                <c:pt idx="8">
                  <c:v>29863</c:v>
                </c:pt>
                <c:pt idx="11">
                  <c:v>29224</c:v>
                </c:pt>
                <c:pt idx="14">
                  <c:v>28884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1692</c:v>
                </c:pt>
                <c:pt idx="5">
                  <c:v>1659</c:v>
                </c:pt>
                <c:pt idx="8">
                  <c:v>1555</c:v>
                </c:pt>
                <c:pt idx="11">
                  <c:v>1534</c:v>
                </c:pt>
                <c:pt idx="14">
                  <c:v>1452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9460</c:v>
                </c:pt>
                <c:pt idx="5">
                  <c:v>9133</c:v>
                </c:pt>
                <c:pt idx="8">
                  <c:v>9882</c:v>
                </c:pt>
                <c:pt idx="11">
                  <c:v>10967</c:v>
                </c:pt>
                <c:pt idx="14">
                  <c:v>11451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19</c:v>
                </c:pt>
                <c:pt idx="3">
                  <c:v>18</c:v>
                </c:pt>
                <c:pt idx="6">
                  <c:v>17</c:v>
                </c:pt>
                <c:pt idx="9">
                  <c:v>16</c:v>
                </c:pt>
                <c:pt idx="12">
                  <c:v>15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3702</c:v>
                </c:pt>
                <c:pt idx="3">
                  <c:v>3137</c:v>
                </c:pt>
                <c:pt idx="6">
                  <c:v>2741</c:v>
                </c:pt>
                <c:pt idx="9">
                  <c:v>2312</c:v>
                </c:pt>
                <c:pt idx="12">
                  <c:v>2617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2847</c:v>
                </c:pt>
                <c:pt idx="3">
                  <c:v>2724</c:v>
                </c:pt>
                <c:pt idx="6">
                  <c:v>2579</c:v>
                </c:pt>
                <c:pt idx="9">
                  <c:v>2507</c:v>
                </c:pt>
                <c:pt idx="12">
                  <c:v>2420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1774</c:v>
                </c:pt>
                <c:pt idx="3">
                  <c:v>1809</c:v>
                </c:pt>
                <c:pt idx="6">
                  <c:v>1886</c:v>
                </c:pt>
                <c:pt idx="9">
                  <c:v>1904</c:v>
                </c:pt>
                <c:pt idx="12">
                  <c:v>1720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291</c:v>
                </c:pt>
                <c:pt idx="3">
                  <c:v>233</c:v>
                </c:pt>
                <c:pt idx="6">
                  <c:v>194</c:v>
                </c:pt>
                <c:pt idx="9">
                  <c:v>161</c:v>
                </c:pt>
                <c:pt idx="12">
                  <c:v>133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36895</c:v>
                </c:pt>
                <c:pt idx="3">
                  <c:v>37285</c:v>
                </c:pt>
                <c:pt idx="6">
                  <c:v>36684</c:v>
                </c:pt>
                <c:pt idx="9">
                  <c:v>35635</c:v>
                </c:pt>
                <c:pt idx="12">
                  <c:v>35142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4245120"/>
        <c:axId val="124247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5430</c:v>
                </c:pt>
                <c:pt idx="2">
                  <c:v>#N/A</c:v>
                </c:pt>
                <c:pt idx="3">
                  <c:v>#N/A</c:v>
                </c:pt>
                <c:pt idx="4">
                  <c:v>4750</c:v>
                </c:pt>
                <c:pt idx="5">
                  <c:v>#N/A</c:v>
                </c:pt>
                <c:pt idx="6">
                  <c:v>#N/A</c:v>
                </c:pt>
                <c:pt idx="7">
                  <c:v>2802</c:v>
                </c:pt>
                <c:pt idx="8">
                  <c:v>#N/A</c:v>
                </c:pt>
                <c:pt idx="9">
                  <c:v>#N/A</c:v>
                </c:pt>
                <c:pt idx="10">
                  <c:v>809</c:v>
                </c:pt>
                <c:pt idx="11">
                  <c:v>#N/A</c:v>
                </c:pt>
                <c:pt idx="12">
                  <c:v>#N/A</c:v>
                </c:pt>
                <c:pt idx="13">
                  <c:v>259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4245120"/>
        <c:axId val="124247040"/>
      </c:lineChart>
      <c:catAx>
        <c:axId val="12424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247040"/>
        <c:crosses val="autoZero"/>
        <c:auto val="1"/>
        <c:lblAlgn val="ctr"/>
        <c:lblOffset val="100"/>
        <c:tickLblSkip val="1"/>
        <c:tickMarkSkip val="1"/>
        <c:noMultiLvlLbl val="0"/>
      </c:catAx>
      <c:valAx>
        <c:axId val="12424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24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3676160"/>
        <c:axId val="123678080"/>
      </c:scatterChart>
      <c:valAx>
        <c:axId val="1236761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678080"/>
        <c:crosses val="autoZero"/>
        <c:crossBetween val="midCat"/>
      </c:valAx>
      <c:valAx>
        <c:axId val="1236780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676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11.1</c:v>
                </c:pt>
                <c:pt idx="2">
                  <c:v>10.4</c:v>
                </c:pt>
                <c:pt idx="3">
                  <c:v>8.6999999999999993</c:v>
                </c:pt>
                <c:pt idx="4">
                  <c:v>6.6</c:v>
                </c:pt>
              </c:numCache>
            </c:numRef>
          </c:xVal>
          <c:yVal>
            <c:numRef>
              <c:f>公会計指標分析・財政指標組合せ分析表!$K$73:$O$73</c:f>
              <c:numCache>
                <c:formatCode>#,##0.0;"▲ "#,##0.0</c:formatCode>
                <c:ptCount val="5"/>
                <c:pt idx="0">
                  <c:v>37.6</c:v>
                </c:pt>
                <c:pt idx="1">
                  <c:v>32.700000000000003</c:v>
                </c:pt>
                <c:pt idx="2">
                  <c:v>19.600000000000001</c:v>
                </c:pt>
                <c:pt idx="3">
                  <c:v>5.6</c:v>
                </c:pt>
                <c:pt idx="4">
                  <c:v>1.8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4405248"/>
        <c:axId val="124407168"/>
      </c:scatterChart>
      <c:valAx>
        <c:axId val="124405248"/>
        <c:scaling>
          <c:orientation val="minMax"/>
          <c:max val="13.4"/>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407168"/>
        <c:crosses val="autoZero"/>
        <c:crossBetween val="midCat"/>
      </c:valAx>
      <c:valAx>
        <c:axId val="124407168"/>
        <c:scaling>
          <c:orientation val="minMax"/>
          <c:max val="8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405248"/>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財政健全化計画に基づき、高利率地方債の繰上償還、新発債の発行抑制等を実施した結果、実質公債費比率は減少している。</a:t>
          </a:r>
        </a:p>
        <a:p>
          <a:r>
            <a:rPr kumimoji="1" lang="ja-JP" altLang="en-US" sz="1400">
              <a:latin typeface="ＭＳ ゴシック" pitchFamily="49" charset="-128"/>
              <a:ea typeface="ＭＳ ゴシック" pitchFamily="49" charset="-128"/>
            </a:rPr>
            <a:t>　平成２７年度に策定した第３次財政改革プランにおいては、普通交付税の縮減により悪化が予測される実質公債費比率を計画期間中９％未満で維持するとする具体的目標を掲げており、今後、合併特例債等を活用した大型事業が控えているが、目標の達成に向けて取り組んで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している。主な要因としては、繰上償還の実施、緊急性を考慮した事業の見直し等による地方債現在高の漸減、「定員適正化計画」に基づく職員数の削減による退職手当負担見込額の減少、普通交付税に係る合併算定替終了に備えた基金積立の実施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市庁舎建設事業、ごみ処理施設建設事業や小学校改築事業等の大型事業の起債発行が予定されているが、その他事業の実施については、緊急度や必要性を考慮し、優先度の高いものから慎重に実施するとともに、行財政改革を進め、財政健全化に努めていく。</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p>
        <a:p>
          <a:r>
            <a:rPr kumimoji="1" lang="ja-JP" altLang="en-US" sz="1200">
              <a:latin typeface="ＭＳ Ｐゴシック"/>
            </a:rPr>
            <a:t>　現在は、第３次財政改革プラン（平成２８年度～平成３２年度）に沿った、歳出削減、定員管理、給与の適正化、市税の徴収強化等の取り組みを進めている。</a:t>
          </a:r>
          <a:endParaRPr kumimoji="1" lang="en-US" altLang="ja-JP" sz="1200">
            <a:latin typeface="ＭＳ Ｐゴシック"/>
          </a:endParaRPr>
        </a:p>
        <a:p>
          <a:r>
            <a:rPr kumimoji="1" lang="ja-JP" altLang="en-US" sz="1200">
              <a:latin typeface="ＭＳ Ｐゴシック"/>
            </a:rPr>
            <a:t>　今後も、これらの計画に沿った更なる歳出削減等に努め、普通交付税の合併算定替終了後も健全で持続可能な財政運営を行っていけるよう財政基盤の強化を図っていく。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45</xdr:row>
      <xdr:rowOff>13758</xdr:rowOff>
    </xdr:to>
    <xdr:cxnSp macro="">
      <xdr:nvCxnSpPr>
        <xdr:cNvPr id="68" name="直線コネクタ 67"/>
        <xdr:cNvCxnSpPr/>
      </xdr:nvCxnSpPr>
      <xdr:spPr>
        <a:xfrm>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45</xdr:row>
      <xdr:rowOff>13758</xdr:rowOff>
    </xdr:to>
    <xdr:cxnSp macro="">
      <xdr:nvCxnSpPr>
        <xdr:cNvPr id="77" name="直線コネクタ 76"/>
        <xdr:cNvCxnSpPr/>
      </xdr:nvCxnSpPr>
      <xdr:spPr>
        <a:xfrm flipV="1">
          <a:off x="1447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134408</xdr:rowOff>
    </xdr:from>
    <xdr:to>
      <xdr:col>7</xdr:col>
      <xdr:colOff>203200</xdr:colOff>
      <xdr:row>45</xdr:row>
      <xdr:rowOff>64558</xdr:rowOff>
    </xdr:to>
    <xdr:sp macro="" textlink="">
      <xdr:nvSpPr>
        <xdr:cNvPr id="87" name="円/楕円 86"/>
        <xdr:cNvSpPr/>
      </xdr:nvSpPr>
      <xdr:spPr>
        <a:xfrm>
          <a:off x="49022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30285</xdr:rowOff>
    </xdr:from>
    <xdr:ext cx="762000" cy="259045"/>
    <xdr:sp macro="" textlink="">
      <xdr:nvSpPr>
        <xdr:cNvPr id="88" name="財政力該当値テキスト"/>
        <xdr:cNvSpPr txBox="1"/>
      </xdr:nvSpPr>
      <xdr:spPr>
        <a:xfrm>
          <a:off x="5041900" y="757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134408</xdr:rowOff>
    </xdr:from>
    <xdr:to>
      <xdr:col>2</xdr:col>
      <xdr:colOff>127000</xdr:colOff>
      <xdr:row>45</xdr:row>
      <xdr:rowOff>64558</xdr:rowOff>
    </xdr:to>
    <xdr:sp macro="" textlink="">
      <xdr:nvSpPr>
        <xdr:cNvPr id="95" name="円/楕円 94"/>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49335</xdr:rowOff>
    </xdr:from>
    <xdr:ext cx="762000" cy="259045"/>
    <xdr:sp macro="" textlink="">
      <xdr:nvSpPr>
        <xdr:cNvPr id="96" name="テキスト ボックス 95"/>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経常収支比率について、第３次財政改革に沿って、人件費、公債費等の経費抑制に取り組んだこともあり、前回に引き続き今回も、類似団体の平均を下回った。</a:t>
          </a:r>
        </a:p>
        <a:p>
          <a:r>
            <a:rPr kumimoji="1" lang="ja-JP" altLang="en-US" sz="1300">
              <a:latin typeface="ＭＳ Ｐゴシック"/>
            </a:rPr>
            <a:t>　当市は１０の有人属島を有する離島地域であることから類似施設の整理が進まず、人件費や施設維持費等に係る経費が類似団体と比べて大きくなっているが、今後も引き続き、事務事業の見直しや、平成２９年度に策定した公共施設等総合管理計画に基づき、各種施設の統廃合や民間移譲を積極的に進め経常経費の削減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114119</xdr:rowOff>
    </xdr:from>
    <xdr:to>
      <xdr:col>7</xdr:col>
      <xdr:colOff>152400</xdr:colOff>
      <xdr:row>59</xdr:row>
      <xdr:rowOff>152037</xdr:rowOff>
    </xdr:to>
    <xdr:cxnSp macro="">
      <xdr:nvCxnSpPr>
        <xdr:cNvPr id="133" name="直線コネクタ 132"/>
        <xdr:cNvCxnSpPr/>
      </xdr:nvCxnSpPr>
      <xdr:spPr>
        <a:xfrm>
          <a:off x="4114800" y="1022966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114119</xdr:rowOff>
    </xdr:from>
    <xdr:to>
      <xdr:col>6</xdr:col>
      <xdr:colOff>0</xdr:colOff>
      <xdr:row>59</xdr:row>
      <xdr:rowOff>158931</xdr:rowOff>
    </xdr:to>
    <xdr:cxnSp macro="">
      <xdr:nvCxnSpPr>
        <xdr:cNvPr id="136" name="直線コネクタ 135"/>
        <xdr:cNvCxnSpPr/>
      </xdr:nvCxnSpPr>
      <xdr:spPr>
        <a:xfrm flipV="1">
          <a:off x="3225800" y="10229669"/>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158931</xdr:rowOff>
    </xdr:from>
    <xdr:to>
      <xdr:col>4</xdr:col>
      <xdr:colOff>482600</xdr:colOff>
      <xdr:row>60</xdr:row>
      <xdr:rowOff>18506</xdr:rowOff>
    </xdr:to>
    <xdr:cxnSp macro="">
      <xdr:nvCxnSpPr>
        <xdr:cNvPr id="139" name="直線コネクタ 138"/>
        <xdr:cNvCxnSpPr/>
      </xdr:nvCxnSpPr>
      <xdr:spPr>
        <a:xfrm flipV="1">
          <a:off x="2336800" y="102744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18506</xdr:rowOff>
    </xdr:from>
    <xdr:to>
      <xdr:col>3</xdr:col>
      <xdr:colOff>279400</xdr:colOff>
      <xdr:row>60</xdr:row>
      <xdr:rowOff>18506</xdr:rowOff>
    </xdr:to>
    <xdr:cxnSp macro="">
      <xdr:nvCxnSpPr>
        <xdr:cNvPr id="142" name="直線コネクタ 141"/>
        <xdr:cNvCxnSpPr/>
      </xdr:nvCxnSpPr>
      <xdr:spPr>
        <a:xfrm>
          <a:off x="1447800" y="10305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101237</xdr:rowOff>
    </xdr:from>
    <xdr:to>
      <xdr:col>7</xdr:col>
      <xdr:colOff>203200</xdr:colOff>
      <xdr:row>60</xdr:row>
      <xdr:rowOff>31387</xdr:rowOff>
    </xdr:to>
    <xdr:sp macro="" textlink="">
      <xdr:nvSpPr>
        <xdr:cNvPr id="152" name="円/楕円 151"/>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117764</xdr:rowOff>
    </xdr:from>
    <xdr:ext cx="762000" cy="259045"/>
    <xdr:sp macro="" textlink="">
      <xdr:nvSpPr>
        <xdr:cNvPr id="153" name="財政構造の弾力性該当値テキスト"/>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63319</xdr:rowOff>
    </xdr:from>
    <xdr:to>
      <xdr:col>6</xdr:col>
      <xdr:colOff>50800</xdr:colOff>
      <xdr:row>59</xdr:row>
      <xdr:rowOff>164919</xdr:rowOff>
    </xdr:to>
    <xdr:sp macro="" textlink="">
      <xdr:nvSpPr>
        <xdr:cNvPr id="154" name="円/楕円 153"/>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3646</xdr:rowOff>
    </xdr:from>
    <xdr:ext cx="736600" cy="259045"/>
    <xdr:sp macro="" textlink="">
      <xdr:nvSpPr>
        <xdr:cNvPr id="155" name="テキスト ボックス 154"/>
        <xdr:cNvSpPr txBox="1"/>
      </xdr:nvSpPr>
      <xdr:spPr>
        <a:xfrm>
          <a:off x="3733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108131</xdr:rowOff>
    </xdr:from>
    <xdr:to>
      <xdr:col>4</xdr:col>
      <xdr:colOff>533400</xdr:colOff>
      <xdr:row>60</xdr:row>
      <xdr:rowOff>38281</xdr:rowOff>
    </xdr:to>
    <xdr:sp macro="" textlink="">
      <xdr:nvSpPr>
        <xdr:cNvPr id="156" name="円/楕円 155"/>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48458</xdr:rowOff>
    </xdr:from>
    <xdr:ext cx="762000" cy="259045"/>
    <xdr:sp macro="" textlink="">
      <xdr:nvSpPr>
        <xdr:cNvPr id="157" name="テキスト ボックス 156"/>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139156</xdr:rowOff>
    </xdr:from>
    <xdr:to>
      <xdr:col>3</xdr:col>
      <xdr:colOff>330200</xdr:colOff>
      <xdr:row>60</xdr:row>
      <xdr:rowOff>69306</xdr:rowOff>
    </xdr:to>
    <xdr:sp macro="" textlink="">
      <xdr:nvSpPr>
        <xdr:cNvPr id="158" name="円/楕円 157"/>
        <xdr:cNvSpPr/>
      </xdr:nvSpPr>
      <xdr:spPr>
        <a:xfrm>
          <a:off x="2286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54083</xdr:rowOff>
    </xdr:from>
    <xdr:ext cx="762000" cy="259045"/>
    <xdr:sp macro="" textlink="">
      <xdr:nvSpPr>
        <xdr:cNvPr id="159" name="テキスト ボックス 158"/>
        <xdr:cNvSpPr txBox="1"/>
      </xdr:nvSpPr>
      <xdr:spPr>
        <a:xfrm>
          <a:off x="1955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139156</xdr:rowOff>
    </xdr:from>
    <xdr:to>
      <xdr:col>2</xdr:col>
      <xdr:colOff>127000</xdr:colOff>
      <xdr:row>60</xdr:row>
      <xdr:rowOff>69306</xdr:rowOff>
    </xdr:to>
    <xdr:sp macro="" textlink="">
      <xdr:nvSpPr>
        <xdr:cNvPr id="160" name="円/楕円 159"/>
        <xdr:cNvSpPr/>
      </xdr:nvSpPr>
      <xdr:spPr>
        <a:xfrm>
          <a:off x="1397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54083</xdr:rowOff>
    </xdr:from>
    <xdr:ext cx="762000" cy="259045"/>
    <xdr:sp macro="" textlink="">
      <xdr:nvSpPr>
        <xdr:cNvPr id="161" name="テキスト ボックス 160"/>
        <xdr:cNvSpPr txBox="1"/>
      </xdr:nvSpPr>
      <xdr:spPr>
        <a:xfrm>
          <a:off x="1066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[221,681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当市は１０の有人属島を有する離島地域であることから類似施設の整理が進まず、維持経費等の施設の維持に必要な経費が多額となり、人件費、物件費ともに類似団体平均を上回っている状況である。</a:t>
          </a:r>
        </a:p>
        <a:p>
          <a:r>
            <a:rPr kumimoji="1" lang="ja-JP" altLang="en-US" sz="1300">
              <a:latin typeface="ＭＳ Ｐゴシック"/>
            </a:rPr>
            <a:t>　人件費については、これまでも計画的に職員の削減を行ってきたが、平成２６年度に策定した第３次定員適正化計画プラン（平成２７年度～平成３１年度）に沿って、更なる定員管理、給与の適正化に努めていく。また、物件費についても事務事業の見直し、施設の民間移譲等により一層の歳出削減に努め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34285</xdr:rowOff>
    </xdr:from>
    <xdr:to>
      <xdr:col>7</xdr:col>
      <xdr:colOff>152400</xdr:colOff>
      <xdr:row>86</xdr:row>
      <xdr:rowOff>34688</xdr:rowOff>
    </xdr:to>
    <xdr:cxnSp macro="">
      <xdr:nvCxnSpPr>
        <xdr:cNvPr id="196" name="直線コネクタ 195"/>
        <xdr:cNvCxnSpPr/>
      </xdr:nvCxnSpPr>
      <xdr:spPr>
        <a:xfrm>
          <a:off x="4114800" y="14778985"/>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34285</xdr:rowOff>
    </xdr:from>
    <xdr:to>
      <xdr:col>6</xdr:col>
      <xdr:colOff>0</xdr:colOff>
      <xdr:row>86</xdr:row>
      <xdr:rowOff>134086</xdr:rowOff>
    </xdr:to>
    <xdr:cxnSp macro="">
      <xdr:nvCxnSpPr>
        <xdr:cNvPr id="199" name="直線コネクタ 198"/>
        <xdr:cNvCxnSpPr/>
      </xdr:nvCxnSpPr>
      <xdr:spPr>
        <a:xfrm flipV="1">
          <a:off x="3225800" y="14778985"/>
          <a:ext cx="889000" cy="9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136691</xdr:rowOff>
    </xdr:from>
    <xdr:to>
      <xdr:col>4</xdr:col>
      <xdr:colOff>482600</xdr:colOff>
      <xdr:row>86</xdr:row>
      <xdr:rowOff>134086</xdr:rowOff>
    </xdr:to>
    <xdr:cxnSp macro="">
      <xdr:nvCxnSpPr>
        <xdr:cNvPr id="202" name="直線コネクタ 201"/>
        <xdr:cNvCxnSpPr/>
      </xdr:nvCxnSpPr>
      <xdr:spPr>
        <a:xfrm>
          <a:off x="2336800" y="14709941"/>
          <a:ext cx="889000" cy="16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67704</xdr:rowOff>
    </xdr:from>
    <xdr:to>
      <xdr:col>3</xdr:col>
      <xdr:colOff>279400</xdr:colOff>
      <xdr:row>85</xdr:row>
      <xdr:rowOff>136691</xdr:rowOff>
    </xdr:to>
    <xdr:cxnSp macro="">
      <xdr:nvCxnSpPr>
        <xdr:cNvPr id="205" name="直線コネクタ 204"/>
        <xdr:cNvCxnSpPr/>
      </xdr:nvCxnSpPr>
      <xdr:spPr>
        <a:xfrm>
          <a:off x="1447800" y="14640954"/>
          <a:ext cx="889000" cy="6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155338</xdr:rowOff>
    </xdr:from>
    <xdr:to>
      <xdr:col>7</xdr:col>
      <xdr:colOff>203200</xdr:colOff>
      <xdr:row>86</xdr:row>
      <xdr:rowOff>85488</xdr:rowOff>
    </xdr:to>
    <xdr:sp macro="" textlink="">
      <xdr:nvSpPr>
        <xdr:cNvPr id="215" name="円/楕円 214"/>
        <xdr:cNvSpPr/>
      </xdr:nvSpPr>
      <xdr:spPr>
        <a:xfrm>
          <a:off x="4902200" y="147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127415</xdr:rowOff>
    </xdr:from>
    <xdr:ext cx="762000" cy="259045"/>
    <xdr:sp macro="" textlink="">
      <xdr:nvSpPr>
        <xdr:cNvPr id="216" name="人件費・物件費等の状況該当値テキスト"/>
        <xdr:cNvSpPr txBox="1"/>
      </xdr:nvSpPr>
      <xdr:spPr>
        <a:xfrm>
          <a:off x="5041900" y="1470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221,681</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154935</xdr:rowOff>
    </xdr:from>
    <xdr:to>
      <xdr:col>6</xdr:col>
      <xdr:colOff>50800</xdr:colOff>
      <xdr:row>86</xdr:row>
      <xdr:rowOff>85085</xdr:rowOff>
    </xdr:to>
    <xdr:sp macro="" textlink="">
      <xdr:nvSpPr>
        <xdr:cNvPr id="217" name="円/楕円 216"/>
        <xdr:cNvSpPr/>
      </xdr:nvSpPr>
      <xdr:spPr>
        <a:xfrm>
          <a:off x="4064000" y="14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69862</xdr:rowOff>
    </xdr:from>
    <xdr:ext cx="736600" cy="259045"/>
    <xdr:sp macro="" textlink="">
      <xdr:nvSpPr>
        <xdr:cNvPr id="218" name="テキスト ボックス 217"/>
        <xdr:cNvSpPr txBox="1"/>
      </xdr:nvSpPr>
      <xdr:spPr>
        <a:xfrm>
          <a:off x="3733800" y="1481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221,631</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83286</xdr:rowOff>
    </xdr:from>
    <xdr:to>
      <xdr:col>4</xdr:col>
      <xdr:colOff>533400</xdr:colOff>
      <xdr:row>87</xdr:row>
      <xdr:rowOff>13436</xdr:rowOff>
    </xdr:to>
    <xdr:sp macro="" textlink="">
      <xdr:nvSpPr>
        <xdr:cNvPr id="219" name="円/楕円 218"/>
        <xdr:cNvSpPr/>
      </xdr:nvSpPr>
      <xdr:spPr>
        <a:xfrm>
          <a:off x="3175000" y="148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169663</xdr:rowOff>
    </xdr:from>
    <xdr:ext cx="762000" cy="259045"/>
    <xdr:sp macro="" textlink="">
      <xdr:nvSpPr>
        <xdr:cNvPr id="220" name="テキスト ボックス 219"/>
        <xdr:cNvSpPr txBox="1"/>
      </xdr:nvSpPr>
      <xdr:spPr>
        <a:xfrm>
          <a:off x="2844800" y="1491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234,039</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85891</xdr:rowOff>
    </xdr:from>
    <xdr:to>
      <xdr:col>3</xdr:col>
      <xdr:colOff>330200</xdr:colOff>
      <xdr:row>86</xdr:row>
      <xdr:rowOff>16041</xdr:rowOff>
    </xdr:to>
    <xdr:sp macro="" textlink="">
      <xdr:nvSpPr>
        <xdr:cNvPr id="221" name="円/楕円 220"/>
        <xdr:cNvSpPr/>
      </xdr:nvSpPr>
      <xdr:spPr>
        <a:xfrm>
          <a:off x="2286000" y="146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818</xdr:rowOff>
    </xdr:from>
    <xdr:ext cx="762000" cy="259045"/>
    <xdr:sp macro="" textlink="">
      <xdr:nvSpPr>
        <xdr:cNvPr id="222" name="テキスト ボックス 221"/>
        <xdr:cNvSpPr txBox="1"/>
      </xdr:nvSpPr>
      <xdr:spPr>
        <a:xfrm>
          <a:off x="1955800" y="1474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213,047</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16904</xdr:rowOff>
    </xdr:from>
    <xdr:to>
      <xdr:col>2</xdr:col>
      <xdr:colOff>127000</xdr:colOff>
      <xdr:row>85</xdr:row>
      <xdr:rowOff>118504</xdr:rowOff>
    </xdr:to>
    <xdr:sp macro="" textlink="">
      <xdr:nvSpPr>
        <xdr:cNvPr id="223" name="円/楕円 222"/>
        <xdr:cNvSpPr/>
      </xdr:nvSpPr>
      <xdr:spPr>
        <a:xfrm>
          <a:off x="1397000" y="145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103281</xdr:rowOff>
    </xdr:from>
    <xdr:ext cx="762000" cy="259045"/>
    <xdr:sp macro="" textlink="">
      <xdr:nvSpPr>
        <xdr:cNvPr id="224" name="テキスト ボックス 223"/>
        <xdr:cNvSpPr txBox="1"/>
      </xdr:nvSpPr>
      <xdr:spPr>
        <a:xfrm>
          <a:off x="1066800" y="1467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204,470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８年度から財政健全化計画に基づく職員の給与カット（一律１０％削減）を３年間実施したことにより、給与構造改革の導入が国より１年９月遅れたため、類似団体平均を上回る状況が続いていたが、昇給抑制等により、その差は年々縮小してきた。平成２３年度からは国家公務員が時限的な給与削減を行ったことにより一時的に１００を大きく超えたものの、前回に引き続き今回も、類似団体の平均をわずかに下回った。</a:t>
          </a:r>
          <a:endParaRPr kumimoji="1" lang="en-US" altLang="ja-JP" sz="1300">
            <a:latin typeface="ＭＳ Ｐゴシック"/>
          </a:endParaRPr>
        </a:p>
        <a:p>
          <a:r>
            <a:rPr kumimoji="1" lang="ja-JP" altLang="en-US" sz="1300">
              <a:latin typeface="ＭＳ Ｐゴシック"/>
            </a:rPr>
            <a:t>　今後も国の動向を注視し、引き続き一層の給与適正化に努めていく。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40323</xdr:rowOff>
    </xdr:from>
    <xdr:to>
      <xdr:col>24</xdr:col>
      <xdr:colOff>558800</xdr:colOff>
      <xdr:row>84</xdr:row>
      <xdr:rowOff>64452</xdr:rowOff>
    </xdr:to>
    <xdr:cxnSp macro="">
      <xdr:nvCxnSpPr>
        <xdr:cNvPr id="254" name="直線コネクタ 253"/>
        <xdr:cNvCxnSpPr/>
      </xdr:nvCxnSpPr>
      <xdr:spPr>
        <a:xfrm flipV="1">
          <a:off x="16179800" y="1444212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163213</xdr:rowOff>
    </xdr:from>
    <xdr:ext cx="762000" cy="259045"/>
    <xdr:sp macro="" textlink="">
      <xdr:nvSpPr>
        <xdr:cNvPr id="255" name="給与水準   （国との比較）平均値テキスト"/>
        <xdr:cNvSpPr txBox="1"/>
      </xdr:nvSpPr>
      <xdr:spPr>
        <a:xfrm>
          <a:off x="17106900" y="14393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64452</xdr:rowOff>
    </xdr:from>
    <xdr:to>
      <xdr:col>23</xdr:col>
      <xdr:colOff>406400</xdr:colOff>
      <xdr:row>84</xdr:row>
      <xdr:rowOff>70486</xdr:rowOff>
    </xdr:to>
    <xdr:cxnSp macro="">
      <xdr:nvCxnSpPr>
        <xdr:cNvPr id="257" name="直線コネクタ 256"/>
        <xdr:cNvCxnSpPr/>
      </xdr:nvCxnSpPr>
      <xdr:spPr>
        <a:xfrm flipV="1">
          <a:off x="15290800" y="1446625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19686</xdr:rowOff>
    </xdr:from>
    <xdr:to>
      <xdr:col>23</xdr:col>
      <xdr:colOff>457200</xdr:colOff>
      <xdr:row>84</xdr:row>
      <xdr:rowOff>121286</xdr:rowOff>
    </xdr:to>
    <xdr:sp macro="" textlink="">
      <xdr:nvSpPr>
        <xdr:cNvPr id="258" name="フローチャート : 判断 257"/>
        <xdr:cNvSpPr/>
      </xdr:nvSpPr>
      <xdr:spPr>
        <a:xfrm>
          <a:off x="161290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106063</xdr:rowOff>
    </xdr:from>
    <xdr:ext cx="736600" cy="259045"/>
    <xdr:sp macro="" textlink="">
      <xdr:nvSpPr>
        <xdr:cNvPr id="259" name="テキスト ボックス 258"/>
        <xdr:cNvSpPr txBox="1"/>
      </xdr:nvSpPr>
      <xdr:spPr>
        <a:xfrm>
          <a:off x="15798800" y="1450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70486</xdr:rowOff>
    </xdr:from>
    <xdr:to>
      <xdr:col>22</xdr:col>
      <xdr:colOff>203200</xdr:colOff>
      <xdr:row>84</xdr:row>
      <xdr:rowOff>148907</xdr:rowOff>
    </xdr:to>
    <xdr:cxnSp macro="">
      <xdr:nvCxnSpPr>
        <xdr:cNvPr id="260" name="直線コネクタ 259"/>
        <xdr:cNvCxnSpPr/>
      </xdr:nvCxnSpPr>
      <xdr:spPr>
        <a:xfrm flipV="1">
          <a:off x="14401800" y="14472286"/>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142875</xdr:rowOff>
    </xdr:from>
    <xdr:to>
      <xdr:col>22</xdr:col>
      <xdr:colOff>254000</xdr:colOff>
      <xdr:row>84</xdr:row>
      <xdr:rowOff>73025</xdr:rowOff>
    </xdr:to>
    <xdr:sp macro="" textlink="">
      <xdr:nvSpPr>
        <xdr:cNvPr id="261" name="フローチャート : 判断 260"/>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83202</xdr:rowOff>
    </xdr:from>
    <xdr:ext cx="762000" cy="259045"/>
    <xdr:sp macro="" textlink="">
      <xdr:nvSpPr>
        <xdr:cNvPr id="262" name="テキスト ボックス 26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148907</xdr:rowOff>
    </xdr:from>
    <xdr:to>
      <xdr:col>21</xdr:col>
      <xdr:colOff>0</xdr:colOff>
      <xdr:row>88</xdr:row>
      <xdr:rowOff>0</xdr:rowOff>
    </xdr:to>
    <xdr:cxnSp macro="">
      <xdr:nvCxnSpPr>
        <xdr:cNvPr id="263" name="直線コネクタ 262"/>
        <xdr:cNvCxnSpPr/>
      </xdr:nvCxnSpPr>
      <xdr:spPr>
        <a:xfrm flipV="1">
          <a:off x="13512800" y="14550707"/>
          <a:ext cx="889000" cy="5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4" name="フローチャート : 判断 263"/>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5" name="テキスト ボックス 26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6" name="フローチャート : 判断 265"/>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7" name="テキスト ボックス 266"/>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160973</xdr:rowOff>
    </xdr:from>
    <xdr:to>
      <xdr:col>24</xdr:col>
      <xdr:colOff>609600</xdr:colOff>
      <xdr:row>84</xdr:row>
      <xdr:rowOff>91123</xdr:rowOff>
    </xdr:to>
    <xdr:sp macro="" textlink="">
      <xdr:nvSpPr>
        <xdr:cNvPr id="273" name="円/楕円 272"/>
        <xdr:cNvSpPr/>
      </xdr:nvSpPr>
      <xdr:spPr>
        <a:xfrm>
          <a:off x="16967200" y="143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6050</xdr:rowOff>
    </xdr:from>
    <xdr:ext cx="762000" cy="259045"/>
    <xdr:sp macro="" textlink="">
      <xdr:nvSpPr>
        <xdr:cNvPr id="274" name="給与水準   （国との比較）該当値テキスト"/>
        <xdr:cNvSpPr txBox="1"/>
      </xdr:nvSpPr>
      <xdr:spPr>
        <a:xfrm>
          <a:off x="17106900" y="1423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13652</xdr:rowOff>
    </xdr:from>
    <xdr:to>
      <xdr:col>23</xdr:col>
      <xdr:colOff>457200</xdr:colOff>
      <xdr:row>84</xdr:row>
      <xdr:rowOff>115252</xdr:rowOff>
    </xdr:to>
    <xdr:sp macro="" textlink="">
      <xdr:nvSpPr>
        <xdr:cNvPr id="275" name="円/楕円 274"/>
        <xdr:cNvSpPr/>
      </xdr:nvSpPr>
      <xdr:spPr>
        <a:xfrm>
          <a:off x="16129000" y="144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125429</xdr:rowOff>
    </xdr:from>
    <xdr:ext cx="736600" cy="259045"/>
    <xdr:sp macro="" textlink="">
      <xdr:nvSpPr>
        <xdr:cNvPr id="276" name="テキスト ボックス 275"/>
        <xdr:cNvSpPr txBox="1"/>
      </xdr:nvSpPr>
      <xdr:spPr>
        <a:xfrm>
          <a:off x="15798800" y="14184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19686</xdr:rowOff>
    </xdr:from>
    <xdr:to>
      <xdr:col>22</xdr:col>
      <xdr:colOff>254000</xdr:colOff>
      <xdr:row>84</xdr:row>
      <xdr:rowOff>121286</xdr:rowOff>
    </xdr:to>
    <xdr:sp macro="" textlink="">
      <xdr:nvSpPr>
        <xdr:cNvPr id="277" name="円/楕円 276"/>
        <xdr:cNvSpPr/>
      </xdr:nvSpPr>
      <xdr:spPr>
        <a:xfrm>
          <a:off x="152400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106063</xdr:rowOff>
    </xdr:from>
    <xdr:ext cx="762000" cy="259045"/>
    <xdr:sp macro="" textlink="">
      <xdr:nvSpPr>
        <xdr:cNvPr id="278" name="テキスト ボックス 277"/>
        <xdr:cNvSpPr txBox="1"/>
      </xdr:nvSpPr>
      <xdr:spPr>
        <a:xfrm>
          <a:off x="14909800" y="1450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98107</xdr:rowOff>
    </xdr:from>
    <xdr:to>
      <xdr:col>21</xdr:col>
      <xdr:colOff>50800</xdr:colOff>
      <xdr:row>85</xdr:row>
      <xdr:rowOff>28257</xdr:rowOff>
    </xdr:to>
    <xdr:sp macro="" textlink="">
      <xdr:nvSpPr>
        <xdr:cNvPr id="279" name="円/楕円 278"/>
        <xdr:cNvSpPr/>
      </xdr:nvSpPr>
      <xdr:spPr>
        <a:xfrm>
          <a:off x="143510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13034</xdr:rowOff>
    </xdr:from>
    <xdr:ext cx="762000" cy="259045"/>
    <xdr:sp macro="" textlink="">
      <xdr:nvSpPr>
        <xdr:cNvPr id="280" name="テキスト ボックス 279"/>
        <xdr:cNvSpPr txBox="1"/>
      </xdr:nvSpPr>
      <xdr:spPr>
        <a:xfrm>
          <a:off x="14020800" y="1458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1" name="円/楕円 280"/>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35577</xdr:rowOff>
    </xdr:from>
    <xdr:ext cx="762000" cy="259045"/>
    <xdr:sp macro="" textlink="">
      <xdr:nvSpPr>
        <xdr:cNvPr id="282" name="テキスト ボックス 281"/>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市町村合併を行ったことにより、多くの２次離島を抱える行政区域となったことから、人口千人当たりの職員数は類似団体平均を上回っている状況である。</a:t>
          </a:r>
        </a:p>
        <a:p>
          <a:r>
            <a:rPr kumimoji="1" lang="ja-JP" altLang="en-US" sz="1300">
              <a:latin typeface="ＭＳ Ｐゴシック"/>
            </a:rPr>
            <a:t>　これまでも、平成２６年度に策定した第３次定員適正化計画に沿って、民間活力の活用や組織・機構の見直しを行い、積極的に職員数の削減を行ってきたが、人口減少が進むことで、人口千人当たりの職員数は減少しにくくなっている。今後も、第三次定員適正化計画に沿って更なる定員の適正化に努め、類似団体平均に近づけるよう努め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125549</xdr:rowOff>
    </xdr:from>
    <xdr:to>
      <xdr:col>24</xdr:col>
      <xdr:colOff>558800</xdr:colOff>
      <xdr:row>64</xdr:row>
      <xdr:rowOff>148530</xdr:rowOff>
    </xdr:to>
    <xdr:cxnSp macro="">
      <xdr:nvCxnSpPr>
        <xdr:cNvPr id="319" name="直線コネクタ 318"/>
        <xdr:cNvCxnSpPr/>
      </xdr:nvCxnSpPr>
      <xdr:spPr>
        <a:xfrm>
          <a:off x="16179800" y="1109834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0"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124399</xdr:rowOff>
    </xdr:from>
    <xdr:to>
      <xdr:col>23</xdr:col>
      <xdr:colOff>406400</xdr:colOff>
      <xdr:row>64</xdr:row>
      <xdr:rowOff>125549</xdr:rowOff>
    </xdr:to>
    <xdr:cxnSp macro="">
      <xdr:nvCxnSpPr>
        <xdr:cNvPr id="322" name="直線コネクタ 321"/>
        <xdr:cNvCxnSpPr/>
      </xdr:nvCxnSpPr>
      <xdr:spPr>
        <a:xfrm>
          <a:off x="15290800" y="1109719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3" name="フローチャート : 判断 322"/>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4" name="テキスト ボックス 323"/>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100270</xdr:rowOff>
    </xdr:from>
    <xdr:to>
      <xdr:col>22</xdr:col>
      <xdr:colOff>203200</xdr:colOff>
      <xdr:row>64</xdr:row>
      <xdr:rowOff>124399</xdr:rowOff>
    </xdr:to>
    <xdr:cxnSp macro="">
      <xdr:nvCxnSpPr>
        <xdr:cNvPr id="325" name="直線コネクタ 324"/>
        <xdr:cNvCxnSpPr/>
      </xdr:nvCxnSpPr>
      <xdr:spPr>
        <a:xfrm>
          <a:off x="14401800" y="11073070"/>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26" name="フローチャート : 判断 325"/>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27" name="テキスト ボックス 326"/>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100270</xdr:rowOff>
    </xdr:from>
    <xdr:to>
      <xdr:col>21</xdr:col>
      <xdr:colOff>0</xdr:colOff>
      <xdr:row>64</xdr:row>
      <xdr:rowOff>112909</xdr:rowOff>
    </xdr:to>
    <xdr:cxnSp macro="">
      <xdr:nvCxnSpPr>
        <xdr:cNvPr id="328" name="直線コネクタ 327"/>
        <xdr:cNvCxnSpPr/>
      </xdr:nvCxnSpPr>
      <xdr:spPr>
        <a:xfrm flipV="1">
          <a:off x="13512800" y="1107307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29" name="フローチャート : 判断 328"/>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0" name="テキスト ボックス 329"/>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1" name="フローチャート : 判断 330"/>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2" name="テキスト ボックス 331"/>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97730</xdr:rowOff>
    </xdr:from>
    <xdr:to>
      <xdr:col>24</xdr:col>
      <xdr:colOff>609600</xdr:colOff>
      <xdr:row>65</xdr:row>
      <xdr:rowOff>27880</xdr:rowOff>
    </xdr:to>
    <xdr:sp macro="" textlink="">
      <xdr:nvSpPr>
        <xdr:cNvPr id="338" name="円/楕円 337"/>
        <xdr:cNvSpPr/>
      </xdr:nvSpPr>
      <xdr:spPr>
        <a:xfrm>
          <a:off x="16967200" y="110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69807</xdr:rowOff>
    </xdr:from>
    <xdr:ext cx="762000" cy="259045"/>
    <xdr:sp macro="" textlink="">
      <xdr:nvSpPr>
        <xdr:cNvPr id="339" name="定員管理の状況該当値テキスト"/>
        <xdr:cNvSpPr txBox="1"/>
      </xdr:nvSpPr>
      <xdr:spPr>
        <a:xfrm>
          <a:off x="17106900" y="1104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74749</xdr:rowOff>
    </xdr:from>
    <xdr:to>
      <xdr:col>23</xdr:col>
      <xdr:colOff>457200</xdr:colOff>
      <xdr:row>65</xdr:row>
      <xdr:rowOff>4899</xdr:rowOff>
    </xdr:to>
    <xdr:sp macro="" textlink="">
      <xdr:nvSpPr>
        <xdr:cNvPr id="340" name="円/楕円 339"/>
        <xdr:cNvSpPr/>
      </xdr:nvSpPr>
      <xdr:spPr>
        <a:xfrm>
          <a:off x="16129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161126</xdr:rowOff>
    </xdr:from>
    <xdr:ext cx="736600" cy="259045"/>
    <xdr:sp macro="" textlink="">
      <xdr:nvSpPr>
        <xdr:cNvPr id="341" name="テキスト ボックス 340"/>
        <xdr:cNvSpPr txBox="1"/>
      </xdr:nvSpPr>
      <xdr:spPr>
        <a:xfrm>
          <a:off x="15798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73599</xdr:rowOff>
    </xdr:from>
    <xdr:to>
      <xdr:col>22</xdr:col>
      <xdr:colOff>254000</xdr:colOff>
      <xdr:row>65</xdr:row>
      <xdr:rowOff>3749</xdr:rowOff>
    </xdr:to>
    <xdr:sp macro="" textlink="">
      <xdr:nvSpPr>
        <xdr:cNvPr id="342" name="円/楕円 341"/>
        <xdr:cNvSpPr/>
      </xdr:nvSpPr>
      <xdr:spPr>
        <a:xfrm>
          <a:off x="15240000" y="110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159976</xdr:rowOff>
    </xdr:from>
    <xdr:ext cx="762000" cy="259045"/>
    <xdr:sp macro="" textlink="">
      <xdr:nvSpPr>
        <xdr:cNvPr id="343" name="テキスト ボックス 342"/>
        <xdr:cNvSpPr txBox="1"/>
      </xdr:nvSpPr>
      <xdr:spPr>
        <a:xfrm>
          <a:off x="14909800" y="1113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49470</xdr:rowOff>
    </xdr:from>
    <xdr:to>
      <xdr:col>21</xdr:col>
      <xdr:colOff>50800</xdr:colOff>
      <xdr:row>64</xdr:row>
      <xdr:rowOff>151070</xdr:rowOff>
    </xdr:to>
    <xdr:sp macro="" textlink="">
      <xdr:nvSpPr>
        <xdr:cNvPr id="344" name="円/楕円 343"/>
        <xdr:cNvSpPr/>
      </xdr:nvSpPr>
      <xdr:spPr>
        <a:xfrm>
          <a:off x="14351000" y="110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135847</xdr:rowOff>
    </xdr:from>
    <xdr:ext cx="762000" cy="259045"/>
    <xdr:sp macro="" textlink="">
      <xdr:nvSpPr>
        <xdr:cNvPr id="345" name="テキスト ボックス 344"/>
        <xdr:cNvSpPr txBox="1"/>
      </xdr:nvSpPr>
      <xdr:spPr>
        <a:xfrm>
          <a:off x="14020800" y="111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62109</xdr:rowOff>
    </xdr:from>
    <xdr:to>
      <xdr:col>19</xdr:col>
      <xdr:colOff>533400</xdr:colOff>
      <xdr:row>64</xdr:row>
      <xdr:rowOff>163709</xdr:rowOff>
    </xdr:to>
    <xdr:sp macro="" textlink="">
      <xdr:nvSpPr>
        <xdr:cNvPr id="346" name="円/楕円 345"/>
        <xdr:cNvSpPr/>
      </xdr:nvSpPr>
      <xdr:spPr>
        <a:xfrm>
          <a:off x="13462000" y="110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148486</xdr:rowOff>
    </xdr:from>
    <xdr:ext cx="762000" cy="259045"/>
    <xdr:sp macro="" textlink="">
      <xdr:nvSpPr>
        <xdr:cNvPr id="347" name="テキスト ボックス 346"/>
        <xdr:cNvSpPr txBox="1"/>
      </xdr:nvSpPr>
      <xdr:spPr>
        <a:xfrm>
          <a:off x="13131800" y="1112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類似団体の平均を下回っている。しかしながら、今後、市庁舎建設事業、ごみ処理施設建設事業や小学校改築事業等の大型事業の起債発行が予定されることに加え、合併算定替の終了等により実質公債費比率の悪化が懸念されることから、引き続き緊急性、必要性を考慮した事業の選択により公債費負担の軽減に努め、第３次財政改革プラン期間中の実質公債費比率９％未満維持の目標達成を目指し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141182</xdr:rowOff>
    </xdr:from>
    <xdr:to>
      <xdr:col>24</xdr:col>
      <xdr:colOff>558800</xdr:colOff>
      <xdr:row>37</xdr:row>
      <xdr:rowOff>11959</xdr:rowOff>
    </xdr:to>
    <xdr:cxnSp macro="">
      <xdr:nvCxnSpPr>
        <xdr:cNvPr id="381" name="直線コネクタ 380"/>
        <xdr:cNvCxnSpPr/>
      </xdr:nvCxnSpPr>
      <xdr:spPr>
        <a:xfrm flipV="1">
          <a:off x="16179800" y="6313382"/>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2"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11959</xdr:rowOff>
    </xdr:from>
    <xdr:to>
      <xdr:col>23</xdr:col>
      <xdr:colOff>406400</xdr:colOff>
      <xdr:row>37</xdr:row>
      <xdr:rowOff>46143</xdr:rowOff>
    </xdr:to>
    <xdr:cxnSp macro="">
      <xdr:nvCxnSpPr>
        <xdr:cNvPr id="384" name="直線コネクタ 383"/>
        <xdr:cNvCxnSpPr/>
      </xdr:nvCxnSpPr>
      <xdr:spPr>
        <a:xfrm flipV="1">
          <a:off x="15290800" y="635560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5" name="フローチャート : 判断 384"/>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86" name="テキスト ボックス 385"/>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46143</xdr:rowOff>
    </xdr:from>
    <xdr:to>
      <xdr:col>22</xdr:col>
      <xdr:colOff>203200</xdr:colOff>
      <xdr:row>37</xdr:row>
      <xdr:rowOff>60219</xdr:rowOff>
    </xdr:to>
    <xdr:cxnSp macro="">
      <xdr:nvCxnSpPr>
        <xdr:cNvPr id="387" name="直線コネクタ 386"/>
        <xdr:cNvCxnSpPr/>
      </xdr:nvCxnSpPr>
      <xdr:spPr>
        <a:xfrm flipV="1">
          <a:off x="14401800" y="638979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88" name="フローチャート : 判断 387"/>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89" name="テキスト ボックス 388"/>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60219</xdr:rowOff>
    </xdr:from>
    <xdr:to>
      <xdr:col>21</xdr:col>
      <xdr:colOff>0</xdr:colOff>
      <xdr:row>37</xdr:row>
      <xdr:rowOff>72284</xdr:rowOff>
    </xdr:to>
    <xdr:cxnSp macro="">
      <xdr:nvCxnSpPr>
        <xdr:cNvPr id="390" name="直線コネクタ 389"/>
        <xdr:cNvCxnSpPr/>
      </xdr:nvCxnSpPr>
      <xdr:spPr>
        <a:xfrm flipV="1">
          <a:off x="13512800" y="640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1" name="フローチャート : 判断 390"/>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2" name="テキスト ボックス 391"/>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3" name="フローチャート : 判断 392"/>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4" name="テキスト ボックス 393"/>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90382</xdr:rowOff>
    </xdr:from>
    <xdr:to>
      <xdr:col>24</xdr:col>
      <xdr:colOff>609600</xdr:colOff>
      <xdr:row>37</xdr:row>
      <xdr:rowOff>20532</xdr:rowOff>
    </xdr:to>
    <xdr:sp macro="" textlink="">
      <xdr:nvSpPr>
        <xdr:cNvPr id="400" name="円/楕円 399"/>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11659</xdr:rowOff>
    </xdr:from>
    <xdr:ext cx="762000" cy="259045"/>
    <xdr:sp macro="" textlink="">
      <xdr:nvSpPr>
        <xdr:cNvPr id="401" name="公債費負担の状況該当値テキスト"/>
        <xdr:cNvSpPr txBox="1"/>
      </xdr:nvSpPr>
      <xdr:spPr>
        <a:xfrm>
          <a:off x="17106900" y="61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132609</xdr:rowOff>
    </xdr:from>
    <xdr:to>
      <xdr:col>23</xdr:col>
      <xdr:colOff>457200</xdr:colOff>
      <xdr:row>37</xdr:row>
      <xdr:rowOff>62759</xdr:rowOff>
    </xdr:to>
    <xdr:sp macro="" textlink="">
      <xdr:nvSpPr>
        <xdr:cNvPr id="402" name="円/楕円 401"/>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72936</xdr:rowOff>
    </xdr:from>
    <xdr:ext cx="736600" cy="259045"/>
    <xdr:sp macro="" textlink="">
      <xdr:nvSpPr>
        <xdr:cNvPr id="403" name="テキスト ボックス 402"/>
        <xdr:cNvSpPr txBox="1"/>
      </xdr:nvSpPr>
      <xdr:spPr>
        <a:xfrm>
          <a:off x="15798800" y="607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166793</xdr:rowOff>
    </xdr:from>
    <xdr:to>
      <xdr:col>22</xdr:col>
      <xdr:colOff>254000</xdr:colOff>
      <xdr:row>37</xdr:row>
      <xdr:rowOff>96943</xdr:rowOff>
    </xdr:to>
    <xdr:sp macro="" textlink="">
      <xdr:nvSpPr>
        <xdr:cNvPr id="404" name="円/楕円 403"/>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107120</xdr:rowOff>
    </xdr:from>
    <xdr:ext cx="762000" cy="259045"/>
    <xdr:sp macro="" textlink="">
      <xdr:nvSpPr>
        <xdr:cNvPr id="405" name="テキスト ボックス 404"/>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9419</xdr:rowOff>
    </xdr:from>
    <xdr:to>
      <xdr:col>21</xdr:col>
      <xdr:colOff>50800</xdr:colOff>
      <xdr:row>37</xdr:row>
      <xdr:rowOff>111019</xdr:rowOff>
    </xdr:to>
    <xdr:sp macro="" textlink="">
      <xdr:nvSpPr>
        <xdr:cNvPr id="406" name="円/楕円 405"/>
        <xdr:cNvSpPr/>
      </xdr:nvSpPr>
      <xdr:spPr>
        <a:xfrm>
          <a:off x="14351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121196</xdr:rowOff>
    </xdr:from>
    <xdr:ext cx="762000" cy="259045"/>
    <xdr:sp macro="" textlink="">
      <xdr:nvSpPr>
        <xdr:cNvPr id="407" name="テキスト ボックス 406"/>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21484</xdr:rowOff>
    </xdr:from>
    <xdr:to>
      <xdr:col>19</xdr:col>
      <xdr:colOff>533400</xdr:colOff>
      <xdr:row>37</xdr:row>
      <xdr:rowOff>123084</xdr:rowOff>
    </xdr:to>
    <xdr:sp macro="" textlink="">
      <xdr:nvSpPr>
        <xdr:cNvPr id="408" name="円/楕円 407"/>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133261</xdr:rowOff>
    </xdr:from>
    <xdr:ext cx="762000" cy="259045"/>
    <xdr:sp macro="" textlink="">
      <xdr:nvSpPr>
        <xdr:cNvPr id="409" name="テキスト ボックス 408"/>
        <xdr:cNvSpPr txBox="1"/>
      </xdr:nvSpPr>
      <xdr:spPr>
        <a:xfrm>
          <a:off x="13131800" y="61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自主財源に乏しい脆弱な財政状況であるため、建設事業等の財源のほとんどを起債に頼らざるを得ない状況であるが、緊急性を考慮した事業の見直しや制限付一般競争入札の実施による事業費の圧縮等により地方債残高は減少傾向にある。</a:t>
          </a:r>
          <a:endParaRPr kumimoji="1" lang="en-US" altLang="ja-JP" sz="1300">
            <a:latin typeface="ＭＳ Ｐゴシック"/>
          </a:endParaRPr>
        </a:p>
        <a:p>
          <a:r>
            <a:rPr kumimoji="1" lang="ja-JP" altLang="en-US" sz="1300">
              <a:latin typeface="ＭＳ Ｐゴシック"/>
            </a:rPr>
            <a:t>　今後は、市庁舎建設事業、ごみ処理施設建設事業や小学校改築事業等の大型事業の起債発行が予定されているが、交付税算入率の高い地方債の発行に努めるとともに、今後も民間資金の繰上償還を実施することで公債費の抑制を図り将来負担比率の増加抑制を図っていく。</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55143</xdr:rowOff>
    </xdr:from>
    <xdr:to>
      <xdr:col>24</xdr:col>
      <xdr:colOff>558800</xdr:colOff>
      <xdr:row>14</xdr:row>
      <xdr:rowOff>64313</xdr:rowOff>
    </xdr:to>
    <xdr:cxnSp macro="">
      <xdr:nvCxnSpPr>
        <xdr:cNvPr id="441" name="直線コネクタ 440"/>
        <xdr:cNvCxnSpPr/>
      </xdr:nvCxnSpPr>
      <xdr:spPr>
        <a:xfrm flipV="1">
          <a:off x="16179800" y="2455443"/>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2"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3" name="フローチャート : 判断 442"/>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64313</xdr:rowOff>
    </xdr:from>
    <xdr:to>
      <xdr:col>23</xdr:col>
      <xdr:colOff>406400</xdr:colOff>
      <xdr:row>14</xdr:row>
      <xdr:rowOff>98095</xdr:rowOff>
    </xdr:to>
    <xdr:cxnSp macro="">
      <xdr:nvCxnSpPr>
        <xdr:cNvPr id="444" name="直線コネクタ 443"/>
        <xdr:cNvCxnSpPr/>
      </xdr:nvCxnSpPr>
      <xdr:spPr>
        <a:xfrm flipV="1">
          <a:off x="15290800" y="246461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5" name="フローチャート : 判断 444"/>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46" name="テキスト ボックス 445"/>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98095</xdr:rowOff>
    </xdr:from>
    <xdr:to>
      <xdr:col>22</xdr:col>
      <xdr:colOff>203200</xdr:colOff>
      <xdr:row>14</xdr:row>
      <xdr:rowOff>129705</xdr:rowOff>
    </xdr:to>
    <xdr:cxnSp macro="">
      <xdr:nvCxnSpPr>
        <xdr:cNvPr id="447" name="直線コネクタ 446"/>
        <xdr:cNvCxnSpPr/>
      </xdr:nvCxnSpPr>
      <xdr:spPr>
        <a:xfrm flipV="1">
          <a:off x="14401800" y="2498395"/>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48" name="フローチャート : 判断 447"/>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49" name="テキスト ボックス 448"/>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129705</xdr:rowOff>
    </xdr:from>
    <xdr:to>
      <xdr:col>21</xdr:col>
      <xdr:colOff>0</xdr:colOff>
      <xdr:row>14</xdr:row>
      <xdr:rowOff>141529</xdr:rowOff>
    </xdr:to>
    <xdr:cxnSp macro="">
      <xdr:nvCxnSpPr>
        <xdr:cNvPr id="450" name="直線コネクタ 449"/>
        <xdr:cNvCxnSpPr/>
      </xdr:nvCxnSpPr>
      <xdr:spPr>
        <a:xfrm flipV="1">
          <a:off x="13512800" y="2530005"/>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1" name="フローチャート : 判断 450"/>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2" name="テキスト ボックス 451"/>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3" name="フローチャート : 判断 452"/>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4" name="テキスト ボックス 453"/>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4343</xdr:rowOff>
    </xdr:from>
    <xdr:to>
      <xdr:col>24</xdr:col>
      <xdr:colOff>609600</xdr:colOff>
      <xdr:row>14</xdr:row>
      <xdr:rowOff>105943</xdr:rowOff>
    </xdr:to>
    <xdr:sp macro="" textlink="">
      <xdr:nvSpPr>
        <xdr:cNvPr id="460" name="円/楕円 459"/>
        <xdr:cNvSpPr/>
      </xdr:nvSpPr>
      <xdr:spPr>
        <a:xfrm>
          <a:off x="16967200" y="240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97070</xdr:rowOff>
    </xdr:from>
    <xdr:ext cx="762000" cy="259045"/>
    <xdr:sp macro="" textlink="">
      <xdr:nvSpPr>
        <xdr:cNvPr id="461" name="将来負担の状況該当値テキスト"/>
        <xdr:cNvSpPr txBox="1"/>
      </xdr:nvSpPr>
      <xdr:spPr>
        <a:xfrm>
          <a:off x="17106900" y="23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13513</xdr:rowOff>
    </xdr:from>
    <xdr:to>
      <xdr:col>23</xdr:col>
      <xdr:colOff>457200</xdr:colOff>
      <xdr:row>14</xdr:row>
      <xdr:rowOff>115113</xdr:rowOff>
    </xdr:to>
    <xdr:sp macro="" textlink="">
      <xdr:nvSpPr>
        <xdr:cNvPr id="462" name="円/楕円 461"/>
        <xdr:cNvSpPr/>
      </xdr:nvSpPr>
      <xdr:spPr>
        <a:xfrm>
          <a:off x="16129000" y="24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125290</xdr:rowOff>
    </xdr:from>
    <xdr:ext cx="736600" cy="259045"/>
    <xdr:sp macro="" textlink="">
      <xdr:nvSpPr>
        <xdr:cNvPr id="463" name="テキスト ボックス 462"/>
        <xdr:cNvSpPr txBox="1"/>
      </xdr:nvSpPr>
      <xdr:spPr>
        <a:xfrm>
          <a:off x="15798800" y="218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47295</xdr:rowOff>
    </xdr:from>
    <xdr:to>
      <xdr:col>22</xdr:col>
      <xdr:colOff>254000</xdr:colOff>
      <xdr:row>14</xdr:row>
      <xdr:rowOff>148895</xdr:rowOff>
    </xdr:to>
    <xdr:sp macro="" textlink="">
      <xdr:nvSpPr>
        <xdr:cNvPr id="464" name="円/楕円 463"/>
        <xdr:cNvSpPr/>
      </xdr:nvSpPr>
      <xdr:spPr>
        <a:xfrm>
          <a:off x="15240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159072</xdr:rowOff>
    </xdr:from>
    <xdr:ext cx="762000" cy="259045"/>
    <xdr:sp macro="" textlink="">
      <xdr:nvSpPr>
        <xdr:cNvPr id="465" name="テキスト ボックス 464"/>
        <xdr:cNvSpPr txBox="1"/>
      </xdr:nvSpPr>
      <xdr:spPr>
        <a:xfrm>
          <a:off x="14909800" y="221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78905</xdr:rowOff>
    </xdr:from>
    <xdr:to>
      <xdr:col>21</xdr:col>
      <xdr:colOff>50800</xdr:colOff>
      <xdr:row>15</xdr:row>
      <xdr:rowOff>9055</xdr:rowOff>
    </xdr:to>
    <xdr:sp macro="" textlink="">
      <xdr:nvSpPr>
        <xdr:cNvPr id="466" name="円/楕円 465"/>
        <xdr:cNvSpPr/>
      </xdr:nvSpPr>
      <xdr:spPr>
        <a:xfrm>
          <a:off x="14351000" y="247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19232</xdr:rowOff>
    </xdr:from>
    <xdr:ext cx="762000" cy="259045"/>
    <xdr:sp macro="" textlink="">
      <xdr:nvSpPr>
        <xdr:cNvPr id="467" name="テキスト ボックス 466"/>
        <xdr:cNvSpPr txBox="1"/>
      </xdr:nvSpPr>
      <xdr:spPr>
        <a:xfrm>
          <a:off x="14020800" y="224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90729</xdr:rowOff>
    </xdr:from>
    <xdr:to>
      <xdr:col>19</xdr:col>
      <xdr:colOff>533400</xdr:colOff>
      <xdr:row>15</xdr:row>
      <xdr:rowOff>20879</xdr:rowOff>
    </xdr:to>
    <xdr:sp macro="" textlink="">
      <xdr:nvSpPr>
        <xdr:cNvPr id="468" name="円/楕円 467"/>
        <xdr:cNvSpPr/>
      </xdr:nvSpPr>
      <xdr:spPr>
        <a:xfrm>
          <a:off x="13462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31056</xdr:rowOff>
    </xdr:from>
    <xdr:ext cx="762000" cy="259045"/>
    <xdr:sp macro="" textlink="">
      <xdr:nvSpPr>
        <xdr:cNvPr id="469" name="テキスト ボックス 468"/>
        <xdr:cNvSpPr txBox="1"/>
      </xdr:nvSpPr>
      <xdr:spPr>
        <a:xfrm>
          <a:off x="13131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市町村合併を行ったことにより、多くの２次離島を抱える行政区域となったことから、職員数が類似団体と比べて多く、その結果、人件費も類似団体の平均を上回っている状況である。</a:t>
          </a:r>
        </a:p>
        <a:p>
          <a:r>
            <a:rPr kumimoji="1" lang="ja-JP" altLang="en-US" sz="1300">
              <a:latin typeface="ＭＳ Ｐゴシック"/>
            </a:rPr>
            <a:t>　平成２６年度に策定した第３次定員適正化計画を着実に実行し、今後も、職員数を削減することで適切な人員管理を図り、人件費の削減につなげていく。</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37</xdr:row>
      <xdr:rowOff>107950</xdr:rowOff>
    </xdr:to>
    <xdr:cxnSp macro="">
      <xdr:nvCxnSpPr>
        <xdr:cNvPr id="66" name="直線コネクタ 65"/>
        <xdr:cNvCxnSpPr/>
      </xdr:nvCxnSpPr>
      <xdr:spPr>
        <a:xfrm>
          <a:off x="3987800" y="6436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92710</xdr:rowOff>
    </xdr:from>
    <xdr:to>
      <xdr:col>5</xdr:col>
      <xdr:colOff>549275</xdr:colOff>
      <xdr:row>37</xdr:row>
      <xdr:rowOff>123190</xdr:rowOff>
    </xdr:to>
    <xdr:cxnSp macro="">
      <xdr:nvCxnSpPr>
        <xdr:cNvPr id="69" name="直線コネクタ 68"/>
        <xdr:cNvCxnSpPr/>
      </xdr:nvCxnSpPr>
      <xdr:spPr>
        <a:xfrm flipV="1">
          <a:off x="3098800" y="643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100330</xdr:rowOff>
    </xdr:from>
    <xdr:to>
      <xdr:col>4</xdr:col>
      <xdr:colOff>346075</xdr:colOff>
      <xdr:row>37</xdr:row>
      <xdr:rowOff>123190</xdr:rowOff>
    </xdr:to>
    <xdr:cxnSp macro="">
      <xdr:nvCxnSpPr>
        <xdr:cNvPr id="72" name="直線コネクタ 71"/>
        <xdr:cNvCxnSpPr/>
      </xdr:nvCxnSpPr>
      <xdr:spPr>
        <a:xfrm>
          <a:off x="2209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100330</xdr:rowOff>
    </xdr:from>
    <xdr:to>
      <xdr:col>3</xdr:col>
      <xdr:colOff>142875</xdr:colOff>
      <xdr:row>38</xdr:row>
      <xdr:rowOff>12700</xdr:rowOff>
    </xdr:to>
    <xdr:cxnSp macro="">
      <xdr:nvCxnSpPr>
        <xdr:cNvPr id="75" name="直線コネクタ 74"/>
        <xdr:cNvCxnSpPr/>
      </xdr:nvCxnSpPr>
      <xdr:spPr>
        <a:xfrm flipV="1">
          <a:off x="1320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5" name="円/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7" name="円/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72390</xdr:rowOff>
    </xdr:from>
    <xdr:to>
      <xdr:col>4</xdr:col>
      <xdr:colOff>396875</xdr:colOff>
      <xdr:row>38</xdr:row>
      <xdr:rowOff>2540</xdr:rowOff>
    </xdr:to>
    <xdr:sp macro="" textlink="">
      <xdr:nvSpPr>
        <xdr:cNvPr id="89" name="円/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49530</xdr:rowOff>
    </xdr:from>
    <xdr:to>
      <xdr:col>3</xdr:col>
      <xdr:colOff>193675</xdr:colOff>
      <xdr:row>37</xdr:row>
      <xdr:rowOff>151130</xdr:rowOff>
    </xdr:to>
    <xdr:sp macro="" textlink="">
      <xdr:nvSpPr>
        <xdr:cNvPr id="91" name="円/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3" name="円/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物件費に係る経常収支比率が高いのは、合併前の旧市町から引き継いだ施設の維持管理経費に多額の経費がかかっていることが大きな要因である。</a:t>
          </a:r>
        </a:p>
        <a:p>
          <a:r>
            <a:rPr kumimoji="1" lang="ja-JP" altLang="en-US" sz="1300">
              <a:latin typeface="ＭＳ Ｐゴシック"/>
            </a:rPr>
            <a:t>　今後は、平成２９年度に策定した公共施設等総合管理計画に基づき、施設の管理運営方法の見直し、民間移譲や重複施設の統廃合等を積極的に進め、コストの削減に努めていく。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80736</xdr:rowOff>
    </xdr:from>
    <xdr:to>
      <xdr:col>24</xdr:col>
      <xdr:colOff>31750</xdr:colOff>
      <xdr:row>17</xdr:row>
      <xdr:rowOff>102507</xdr:rowOff>
    </xdr:to>
    <xdr:cxnSp macro="">
      <xdr:nvCxnSpPr>
        <xdr:cNvPr id="129" name="直線コネクタ 128"/>
        <xdr:cNvCxnSpPr/>
      </xdr:nvCxnSpPr>
      <xdr:spPr>
        <a:xfrm flipV="1">
          <a:off x="15671800" y="2995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102507</xdr:rowOff>
    </xdr:from>
    <xdr:to>
      <xdr:col>22</xdr:col>
      <xdr:colOff>565150</xdr:colOff>
      <xdr:row>17</xdr:row>
      <xdr:rowOff>146050</xdr:rowOff>
    </xdr:to>
    <xdr:cxnSp macro="">
      <xdr:nvCxnSpPr>
        <xdr:cNvPr id="132" name="直線コネクタ 131"/>
        <xdr:cNvCxnSpPr/>
      </xdr:nvCxnSpPr>
      <xdr:spPr>
        <a:xfrm flipV="1">
          <a:off x="14782800" y="3017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80736</xdr:rowOff>
    </xdr:from>
    <xdr:to>
      <xdr:col>21</xdr:col>
      <xdr:colOff>361950</xdr:colOff>
      <xdr:row>17</xdr:row>
      <xdr:rowOff>146050</xdr:rowOff>
    </xdr:to>
    <xdr:cxnSp macro="">
      <xdr:nvCxnSpPr>
        <xdr:cNvPr id="135" name="直線コネクタ 134"/>
        <xdr:cNvCxnSpPr/>
      </xdr:nvCxnSpPr>
      <xdr:spPr>
        <a:xfrm>
          <a:off x="13893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48079</xdr:rowOff>
    </xdr:from>
    <xdr:to>
      <xdr:col>20</xdr:col>
      <xdr:colOff>158750</xdr:colOff>
      <xdr:row>17</xdr:row>
      <xdr:rowOff>80736</xdr:rowOff>
    </xdr:to>
    <xdr:cxnSp macro="">
      <xdr:nvCxnSpPr>
        <xdr:cNvPr id="138" name="直線コネクタ 137"/>
        <xdr:cNvCxnSpPr/>
      </xdr:nvCxnSpPr>
      <xdr:spPr>
        <a:xfrm>
          <a:off x="13004800" y="2962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48" name="円/楕円 147"/>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2013</xdr:rowOff>
    </xdr:from>
    <xdr:ext cx="762000" cy="259045"/>
    <xdr:sp macro="" textlink="">
      <xdr:nvSpPr>
        <xdr:cNvPr id="149"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51707</xdr:rowOff>
    </xdr:from>
    <xdr:to>
      <xdr:col>22</xdr:col>
      <xdr:colOff>615950</xdr:colOff>
      <xdr:row>17</xdr:row>
      <xdr:rowOff>153307</xdr:rowOff>
    </xdr:to>
    <xdr:sp macro="" textlink="">
      <xdr:nvSpPr>
        <xdr:cNvPr id="150" name="円/楕円 149"/>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51" name="テキスト ボックス 150"/>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2" name="円/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29936</xdr:rowOff>
    </xdr:from>
    <xdr:to>
      <xdr:col>20</xdr:col>
      <xdr:colOff>209550</xdr:colOff>
      <xdr:row>17</xdr:row>
      <xdr:rowOff>131536</xdr:rowOff>
    </xdr:to>
    <xdr:sp macro="" textlink="">
      <xdr:nvSpPr>
        <xdr:cNvPr id="154" name="円/楕円 153"/>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116313</xdr:rowOff>
    </xdr:from>
    <xdr:ext cx="762000" cy="259045"/>
    <xdr:sp macro="" textlink="">
      <xdr:nvSpPr>
        <xdr:cNvPr id="155" name="テキスト ボックス 154"/>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168729</xdr:rowOff>
    </xdr:from>
    <xdr:to>
      <xdr:col>19</xdr:col>
      <xdr:colOff>6350</xdr:colOff>
      <xdr:row>17</xdr:row>
      <xdr:rowOff>98879</xdr:rowOff>
    </xdr:to>
    <xdr:sp macro="" textlink="">
      <xdr:nvSpPr>
        <xdr:cNvPr id="156" name="円/楕円 155"/>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83656</xdr:rowOff>
    </xdr:from>
    <xdr:ext cx="762000" cy="259045"/>
    <xdr:sp macro="" textlink="">
      <xdr:nvSpPr>
        <xdr:cNvPr id="157" name="テキスト ボックス 156"/>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扶助費については、障害者福祉費、児童福祉費が増加したことにより、前年以上の数値となっており類似団体の平均をわずかに上回っている。</a:t>
          </a:r>
        </a:p>
        <a:p>
          <a:r>
            <a:rPr kumimoji="1" lang="ja-JP" altLang="en-US" sz="1300">
              <a:latin typeface="ＭＳ Ｐゴシック"/>
            </a:rPr>
            <a:t>　また、生活保護費が依然として多い状況であるため、今後は、生活困窮者の救援措置を行うことで、被保護者の増加抑制に努め、数値の上昇を抑制していく。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162378</xdr:rowOff>
    </xdr:from>
    <xdr:to>
      <xdr:col>7</xdr:col>
      <xdr:colOff>15875</xdr:colOff>
      <xdr:row>56</xdr:row>
      <xdr:rowOff>56243</xdr:rowOff>
    </xdr:to>
    <xdr:cxnSp macro="">
      <xdr:nvCxnSpPr>
        <xdr:cNvPr id="192" name="直線コネクタ 191"/>
        <xdr:cNvCxnSpPr/>
      </xdr:nvCxnSpPr>
      <xdr:spPr>
        <a:xfrm>
          <a:off x="3987800" y="9592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42635</xdr:rowOff>
    </xdr:from>
    <xdr:to>
      <xdr:col>5</xdr:col>
      <xdr:colOff>549275</xdr:colOff>
      <xdr:row>55</xdr:row>
      <xdr:rowOff>162378</xdr:rowOff>
    </xdr:to>
    <xdr:cxnSp macro="">
      <xdr:nvCxnSpPr>
        <xdr:cNvPr id="195" name="直線コネクタ 194"/>
        <xdr:cNvCxnSpPr/>
      </xdr:nvCxnSpPr>
      <xdr:spPr>
        <a:xfrm>
          <a:off x="3098800" y="94723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42635</xdr:rowOff>
    </xdr:from>
    <xdr:to>
      <xdr:col>4</xdr:col>
      <xdr:colOff>346075</xdr:colOff>
      <xdr:row>55</xdr:row>
      <xdr:rowOff>42635</xdr:rowOff>
    </xdr:to>
    <xdr:cxnSp macro="">
      <xdr:nvCxnSpPr>
        <xdr:cNvPr id="198" name="直線コネクタ 197"/>
        <xdr:cNvCxnSpPr/>
      </xdr:nvCxnSpPr>
      <xdr:spPr>
        <a:xfrm>
          <a:off x="2209800" y="9472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55</xdr:row>
      <xdr:rowOff>42635</xdr:rowOff>
    </xdr:to>
    <xdr:cxnSp macro="">
      <xdr:nvCxnSpPr>
        <xdr:cNvPr id="201" name="直線コネクタ 200"/>
        <xdr:cNvCxnSpPr/>
      </xdr:nvCxnSpPr>
      <xdr:spPr>
        <a:xfrm>
          <a:off x="1320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5443</xdr:rowOff>
    </xdr:from>
    <xdr:to>
      <xdr:col>7</xdr:col>
      <xdr:colOff>66675</xdr:colOff>
      <xdr:row>56</xdr:row>
      <xdr:rowOff>107043</xdr:rowOff>
    </xdr:to>
    <xdr:sp macro="" textlink="">
      <xdr:nvSpPr>
        <xdr:cNvPr id="211" name="円/楕円 210"/>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148970</xdr:rowOff>
    </xdr:from>
    <xdr:ext cx="762000" cy="259045"/>
    <xdr:sp macro="" textlink="">
      <xdr:nvSpPr>
        <xdr:cNvPr id="212" name="扶助費該当値テキスト"/>
        <xdr:cNvSpPr txBox="1"/>
      </xdr:nvSpPr>
      <xdr:spPr>
        <a:xfrm>
          <a:off x="4914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111578</xdr:rowOff>
    </xdr:from>
    <xdr:to>
      <xdr:col>5</xdr:col>
      <xdr:colOff>600075</xdr:colOff>
      <xdr:row>56</xdr:row>
      <xdr:rowOff>41728</xdr:rowOff>
    </xdr:to>
    <xdr:sp macro="" textlink="">
      <xdr:nvSpPr>
        <xdr:cNvPr id="213" name="円/楕円 212"/>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214" name="テキスト ボックス 213"/>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163285</xdr:rowOff>
    </xdr:from>
    <xdr:to>
      <xdr:col>4</xdr:col>
      <xdr:colOff>396875</xdr:colOff>
      <xdr:row>55</xdr:row>
      <xdr:rowOff>93435</xdr:rowOff>
    </xdr:to>
    <xdr:sp macro="" textlink="">
      <xdr:nvSpPr>
        <xdr:cNvPr id="215" name="円/楕円 214"/>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216" name="テキスト ボックス 215"/>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163285</xdr:rowOff>
    </xdr:from>
    <xdr:to>
      <xdr:col>3</xdr:col>
      <xdr:colOff>193675</xdr:colOff>
      <xdr:row>55</xdr:row>
      <xdr:rowOff>93435</xdr:rowOff>
    </xdr:to>
    <xdr:sp macro="" textlink="">
      <xdr:nvSpPr>
        <xdr:cNvPr id="217" name="円/楕円 216"/>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103612</xdr:rowOff>
    </xdr:from>
    <xdr:ext cx="762000" cy="259045"/>
    <xdr:sp macro="" textlink="">
      <xdr:nvSpPr>
        <xdr:cNvPr id="218" name="テキスト ボックス 217"/>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9" name="円/楕円 21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20" name="テキスト ボックス 219"/>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その他の経費に係る経常収支比率は類似団体平均を下回っている。</a:t>
          </a:r>
          <a:endParaRPr kumimoji="1" lang="en-US" altLang="ja-JP" sz="1100">
            <a:latin typeface="ＭＳ Ｐゴシック"/>
          </a:endParaRPr>
        </a:p>
        <a:p>
          <a:r>
            <a:rPr kumimoji="1" lang="ja-JP" altLang="en-US" sz="1100">
              <a:latin typeface="ＭＳ Ｐゴシック"/>
            </a:rPr>
            <a:t>　また、国民健康保険事業特別会計に対し、赤字補填的な繰出金を行っていたが、平成３０年度からは、国民健康保険制度の財政運営主体が長崎県となり、県内各市町とともに担っていくこととなることから、今後は、国民健康保険事業特別会計に対する赤字補填的な繰出金が減少する見込みである。</a:t>
          </a:r>
          <a:endParaRPr kumimoji="1" lang="en-US" altLang="ja-JP" sz="1100">
            <a:latin typeface="ＭＳ Ｐゴシック"/>
          </a:endParaRPr>
        </a:p>
        <a:p>
          <a:r>
            <a:rPr kumimoji="1" lang="ja-JP" altLang="en-US" sz="1100">
              <a:latin typeface="ＭＳ Ｐゴシック"/>
            </a:rPr>
            <a:t>　しかしながら、簡易水道事業特別会計などに対する繰出金を恒常的に行っている状況であるため、独立採算性の原則に立ち返り普通会計からの負担額を減らしていくよう努めていく。</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52</xdr:row>
      <xdr:rowOff>165100</xdr:rowOff>
    </xdr:from>
    <xdr:to>
      <xdr:col>24</xdr:col>
      <xdr:colOff>31750</xdr:colOff>
      <xdr:row>53</xdr:row>
      <xdr:rowOff>8890</xdr:rowOff>
    </xdr:to>
    <xdr:cxnSp macro="">
      <xdr:nvCxnSpPr>
        <xdr:cNvPr id="253" name="直線コネクタ 252"/>
        <xdr:cNvCxnSpPr/>
      </xdr:nvCxnSpPr>
      <xdr:spPr>
        <a:xfrm>
          <a:off x="15671800" y="9080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165100</xdr:rowOff>
    </xdr:from>
    <xdr:to>
      <xdr:col>22</xdr:col>
      <xdr:colOff>565150</xdr:colOff>
      <xdr:row>52</xdr:row>
      <xdr:rowOff>165100</xdr:rowOff>
    </xdr:to>
    <xdr:cxnSp macro="">
      <xdr:nvCxnSpPr>
        <xdr:cNvPr id="256" name="直線コネクタ 255"/>
        <xdr:cNvCxnSpPr/>
      </xdr:nvCxnSpPr>
      <xdr:spPr>
        <a:xfrm>
          <a:off x="14782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149860</xdr:rowOff>
    </xdr:from>
    <xdr:to>
      <xdr:col>21</xdr:col>
      <xdr:colOff>361950</xdr:colOff>
      <xdr:row>52</xdr:row>
      <xdr:rowOff>165100</xdr:rowOff>
    </xdr:to>
    <xdr:cxnSp macro="">
      <xdr:nvCxnSpPr>
        <xdr:cNvPr id="259" name="直線コネクタ 258"/>
        <xdr:cNvCxnSpPr/>
      </xdr:nvCxnSpPr>
      <xdr:spPr>
        <a:xfrm>
          <a:off x="13893800" y="906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149860</xdr:rowOff>
    </xdr:from>
    <xdr:to>
      <xdr:col>20</xdr:col>
      <xdr:colOff>158750</xdr:colOff>
      <xdr:row>52</xdr:row>
      <xdr:rowOff>157480</xdr:rowOff>
    </xdr:to>
    <xdr:cxnSp macro="">
      <xdr:nvCxnSpPr>
        <xdr:cNvPr id="262" name="直線コネクタ 261"/>
        <xdr:cNvCxnSpPr/>
      </xdr:nvCxnSpPr>
      <xdr:spPr>
        <a:xfrm flipV="1">
          <a:off x="13004800" y="906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52</xdr:row>
      <xdr:rowOff>129540</xdr:rowOff>
    </xdr:from>
    <xdr:to>
      <xdr:col>24</xdr:col>
      <xdr:colOff>82550</xdr:colOff>
      <xdr:row>53</xdr:row>
      <xdr:rowOff>59690</xdr:rowOff>
    </xdr:to>
    <xdr:sp macro="" textlink="">
      <xdr:nvSpPr>
        <xdr:cNvPr id="272" name="円/楕円 271"/>
        <xdr:cNvSpPr/>
      </xdr:nvSpPr>
      <xdr:spPr>
        <a:xfrm>
          <a:off x="164592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51</xdr:row>
      <xdr:rowOff>146067</xdr:rowOff>
    </xdr:from>
    <xdr:ext cx="762000" cy="259045"/>
    <xdr:sp macro="" textlink="">
      <xdr:nvSpPr>
        <xdr:cNvPr id="273" name="その他該当値テキスト"/>
        <xdr:cNvSpPr txBox="1"/>
      </xdr:nvSpPr>
      <xdr:spPr>
        <a:xfrm>
          <a:off x="165989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114300</xdr:rowOff>
    </xdr:from>
    <xdr:to>
      <xdr:col>22</xdr:col>
      <xdr:colOff>615950</xdr:colOff>
      <xdr:row>53</xdr:row>
      <xdr:rowOff>44450</xdr:rowOff>
    </xdr:to>
    <xdr:sp macro="" textlink="">
      <xdr:nvSpPr>
        <xdr:cNvPr id="274" name="円/楕円 273"/>
        <xdr:cNvSpPr/>
      </xdr:nvSpPr>
      <xdr:spPr>
        <a:xfrm>
          <a:off x="15621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54627</xdr:rowOff>
    </xdr:from>
    <xdr:ext cx="736600" cy="259045"/>
    <xdr:sp macro="" textlink="">
      <xdr:nvSpPr>
        <xdr:cNvPr id="275" name="テキスト ボックス 274"/>
        <xdr:cNvSpPr txBox="1"/>
      </xdr:nvSpPr>
      <xdr:spPr>
        <a:xfrm>
          <a:off x="15290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114300</xdr:rowOff>
    </xdr:from>
    <xdr:to>
      <xdr:col>21</xdr:col>
      <xdr:colOff>412750</xdr:colOff>
      <xdr:row>53</xdr:row>
      <xdr:rowOff>44450</xdr:rowOff>
    </xdr:to>
    <xdr:sp macro="" textlink="">
      <xdr:nvSpPr>
        <xdr:cNvPr id="276" name="円/楕円 275"/>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54627</xdr:rowOff>
    </xdr:from>
    <xdr:ext cx="762000" cy="259045"/>
    <xdr:sp macro="" textlink="">
      <xdr:nvSpPr>
        <xdr:cNvPr id="277" name="テキスト ボックス 276"/>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99060</xdr:rowOff>
    </xdr:from>
    <xdr:to>
      <xdr:col>20</xdr:col>
      <xdr:colOff>209550</xdr:colOff>
      <xdr:row>53</xdr:row>
      <xdr:rowOff>29210</xdr:rowOff>
    </xdr:to>
    <xdr:sp macro="" textlink="">
      <xdr:nvSpPr>
        <xdr:cNvPr id="278" name="円/楕円 277"/>
        <xdr:cNvSpPr/>
      </xdr:nvSpPr>
      <xdr:spPr>
        <a:xfrm>
          <a:off x="13843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39387</xdr:rowOff>
    </xdr:from>
    <xdr:ext cx="762000" cy="259045"/>
    <xdr:sp macro="" textlink="">
      <xdr:nvSpPr>
        <xdr:cNvPr id="279" name="テキスト ボックス 278"/>
        <xdr:cNvSpPr txBox="1"/>
      </xdr:nvSpPr>
      <xdr:spPr>
        <a:xfrm>
          <a:off x="13512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106680</xdr:rowOff>
    </xdr:from>
    <xdr:to>
      <xdr:col>19</xdr:col>
      <xdr:colOff>6350</xdr:colOff>
      <xdr:row>53</xdr:row>
      <xdr:rowOff>36830</xdr:rowOff>
    </xdr:to>
    <xdr:sp macro="" textlink="">
      <xdr:nvSpPr>
        <xdr:cNvPr id="280" name="円/楕円 279"/>
        <xdr:cNvSpPr/>
      </xdr:nvSpPr>
      <xdr:spPr>
        <a:xfrm>
          <a:off x="12954000" y="9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47007</xdr:rowOff>
    </xdr:from>
    <xdr:ext cx="762000" cy="259045"/>
    <xdr:sp macro="" textlink="">
      <xdr:nvSpPr>
        <xdr:cNvPr id="281" name="テキスト ボックス 280"/>
        <xdr:cNvSpPr txBox="1"/>
      </xdr:nvSpPr>
      <xdr:spPr>
        <a:xfrm>
          <a:off x="12623800" y="879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補助費等に係る経常収支比率は類似団体の平均を下回っているが、これは広域処理のための一部事務組合への負担金が少ないことが大きな要因である。</a:t>
          </a:r>
        </a:p>
        <a:p>
          <a:r>
            <a:rPr kumimoji="1" lang="ja-JP" altLang="en-US" sz="1300">
              <a:latin typeface="ＭＳ Ｐゴシック"/>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300">
              <a:latin typeface="ＭＳ Ｐゴシック"/>
            </a:rPr>
            <a:t>pay as you go</a:t>
          </a:r>
          <a:r>
            <a:rPr kumimoji="1" lang="ja-JP" altLang="en-US" sz="1300">
              <a:latin typeface="ＭＳ Ｐゴシック"/>
            </a:rPr>
            <a:t>原則を徹底していく。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36</xdr:row>
      <xdr:rowOff>3556</xdr:rowOff>
    </xdr:to>
    <xdr:cxnSp macro="">
      <xdr:nvCxnSpPr>
        <xdr:cNvPr id="311" name="直線コネクタ 310"/>
        <xdr:cNvCxnSpPr/>
      </xdr:nvCxnSpPr>
      <xdr:spPr>
        <a:xfrm>
          <a:off x="15671800" y="61437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129286</xdr:rowOff>
    </xdr:from>
    <xdr:to>
      <xdr:col>22</xdr:col>
      <xdr:colOff>565150</xdr:colOff>
      <xdr:row>35</xdr:row>
      <xdr:rowOff>143002</xdr:rowOff>
    </xdr:to>
    <xdr:cxnSp macro="">
      <xdr:nvCxnSpPr>
        <xdr:cNvPr id="314" name="直線コネクタ 313"/>
        <xdr:cNvCxnSpPr/>
      </xdr:nvCxnSpPr>
      <xdr:spPr>
        <a:xfrm>
          <a:off x="14782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124714</xdr:rowOff>
    </xdr:from>
    <xdr:to>
      <xdr:col>21</xdr:col>
      <xdr:colOff>361950</xdr:colOff>
      <xdr:row>35</xdr:row>
      <xdr:rowOff>129286</xdr:rowOff>
    </xdr:to>
    <xdr:cxnSp macro="">
      <xdr:nvCxnSpPr>
        <xdr:cNvPr id="317" name="直線コネクタ 316"/>
        <xdr:cNvCxnSpPr/>
      </xdr:nvCxnSpPr>
      <xdr:spPr>
        <a:xfrm>
          <a:off x="13893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124714</xdr:rowOff>
    </xdr:to>
    <xdr:cxnSp macro="">
      <xdr:nvCxnSpPr>
        <xdr:cNvPr id="320" name="直線コネクタ 319"/>
        <xdr:cNvCxnSpPr/>
      </xdr:nvCxnSpPr>
      <xdr:spPr>
        <a:xfrm>
          <a:off x="13004800" y="6084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124206</xdr:rowOff>
    </xdr:from>
    <xdr:to>
      <xdr:col>24</xdr:col>
      <xdr:colOff>82550</xdr:colOff>
      <xdr:row>36</xdr:row>
      <xdr:rowOff>54356</xdr:rowOff>
    </xdr:to>
    <xdr:sp macro="" textlink="">
      <xdr:nvSpPr>
        <xdr:cNvPr id="330" name="円/楕円 329"/>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140733</xdr:rowOff>
    </xdr:from>
    <xdr:ext cx="762000" cy="259045"/>
    <xdr:sp macro="" textlink="">
      <xdr:nvSpPr>
        <xdr:cNvPr id="331"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92202</xdr:rowOff>
    </xdr:from>
    <xdr:to>
      <xdr:col>22</xdr:col>
      <xdr:colOff>615950</xdr:colOff>
      <xdr:row>36</xdr:row>
      <xdr:rowOff>22352</xdr:rowOff>
    </xdr:to>
    <xdr:sp macro="" textlink="">
      <xdr:nvSpPr>
        <xdr:cNvPr id="332" name="円/楕円 331"/>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32529</xdr:rowOff>
    </xdr:from>
    <xdr:ext cx="736600" cy="259045"/>
    <xdr:sp macro="" textlink="">
      <xdr:nvSpPr>
        <xdr:cNvPr id="333" name="テキスト ボックス 332"/>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78486</xdr:rowOff>
    </xdr:from>
    <xdr:to>
      <xdr:col>21</xdr:col>
      <xdr:colOff>412750</xdr:colOff>
      <xdr:row>36</xdr:row>
      <xdr:rowOff>8636</xdr:rowOff>
    </xdr:to>
    <xdr:sp macro="" textlink="">
      <xdr:nvSpPr>
        <xdr:cNvPr id="334" name="円/楕円 333"/>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18813</xdr:rowOff>
    </xdr:from>
    <xdr:ext cx="762000" cy="259045"/>
    <xdr:sp macro="" textlink="">
      <xdr:nvSpPr>
        <xdr:cNvPr id="335" name="テキスト ボックス 334"/>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73914</xdr:rowOff>
    </xdr:from>
    <xdr:to>
      <xdr:col>20</xdr:col>
      <xdr:colOff>209550</xdr:colOff>
      <xdr:row>36</xdr:row>
      <xdr:rowOff>4064</xdr:rowOff>
    </xdr:to>
    <xdr:sp macro="" textlink="">
      <xdr:nvSpPr>
        <xdr:cNvPr id="336" name="円/楕円 335"/>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14241</xdr:rowOff>
    </xdr:from>
    <xdr:ext cx="762000" cy="259045"/>
    <xdr:sp macro="" textlink="">
      <xdr:nvSpPr>
        <xdr:cNvPr id="337" name="テキスト ボックス 336"/>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32766</xdr:rowOff>
    </xdr:from>
    <xdr:to>
      <xdr:col>19</xdr:col>
      <xdr:colOff>6350</xdr:colOff>
      <xdr:row>35</xdr:row>
      <xdr:rowOff>134366</xdr:rowOff>
    </xdr:to>
    <xdr:sp macro="" textlink="">
      <xdr:nvSpPr>
        <xdr:cNvPr id="338" name="円/楕円 337"/>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144543</xdr:rowOff>
    </xdr:from>
    <xdr:ext cx="762000" cy="259045"/>
    <xdr:sp macro="" textlink="">
      <xdr:nvSpPr>
        <xdr:cNvPr id="339" name="テキスト ボックス 338"/>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合併前の旧市町の地方債を引き継いだことや合併後の合併特例事業を実施したことにより地方債現在高が膨らんでおり、公債費に係る経常収支比率は類似団体の平均を上回っている状況である。</a:t>
          </a:r>
        </a:p>
        <a:p>
          <a:r>
            <a:rPr kumimoji="1" lang="ja-JP" altLang="en-US" sz="1300">
              <a:latin typeface="ＭＳ Ｐゴシック"/>
            </a:rPr>
            <a:t>　これまで、新規発行債の抑制や民間資金の繰上償還を実施した結果、地方債現在高は年々減少しており、今後も引き続き公債費の抑制を図っていく。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66040</xdr:rowOff>
    </xdr:from>
    <xdr:to>
      <xdr:col>7</xdr:col>
      <xdr:colOff>15875</xdr:colOff>
      <xdr:row>75</xdr:row>
      <xdr:rowOff>73660</xdr:rowOff>
    </xdr:to>
    <xdr:cxnSp macro="">
      <xdr:nvCxnSpPr>
        <xdr:cNvPr id="371" name="直線コネクタ 370"/>
        <xdr:cNvCxnSpPr/>
      </xdr:nvCxnSpPr>
      <xdr:spPr>
        <a:xfrm flipV="1">
          <a:off x="3987800" y="12924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73660</xdr:rowOff>
    </xdr:from>
    <xdr:to>
      <xdr:col>5</xdr:col>
      <xdr:colOff>549275</xdr:colOff>
      <xdr:row>75</xdr:row>
      <xdr:rowOff>109855</xdr:rowOff>
    </xdr:to>
    <xdr:cxnSp macro="">
      <xdr:nvCxnSpPr>
        <xdr:cNvPr id="374" name="直線コネクタ 373"/>
        <xdr:cNvCxnSpPr/>
      </xdr:nvCxnSpPr>
      <xdr:spPr>
        <a:xfrm flipV="1">
          <a:off x="3098800" y="129324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109855</xdr:rowOff>
    </xdr:from>
    <xdr:to>
      <xdr:col>4</xdr:col>
      <xdr:colOff>346075</xdr:colOff>
      <xdr:row>75</xdr:row>
      <xdr:rowOff>149861</xdr:rowOff>
    </xdr:to>
    <xdr:cxnSp macro="">
      <xdr:nvCxnSpPr>
        <xdr:cNvPr id="377" name="直線コネクタ 376"/>
        <xdr:cNvCxnSpPr/>
      </xdr:nvCxnSpPr>
      <xdr:spPr>
        <a:xfrm flipV="1">
          <a:off x="2209800" y="12968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149861</xdr:rowOff>
    </xdr:from>
    <xdr:to>
      <xdr:col>3</xdr:col>
      <xdr:colOff>142875</xdr:colOff>
      <xdr:row>75</xdr:row>
      <xdr:rowOff>151764</xdr:rowOff>
    </xdr:to>
    <xdr:cxnSp macro="">
      <xdr:nvCxnSpPr>
        <xdr:cNvPr id="380" name="直線コネクタ 379"/>
        <xdr:cNvCxnSpPr/>
      </xdr:nvCxnSpPr>
      <xdr:spPr>
        <a:xfrm flipV="1">
          <a:off x="1320800" y="13008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15240</xdr:rowOff>
    </xdr:from>
    <xdr:to>
      <xdr:col>7</xdr:col>
      <xdr:colOff>66675</xdr:colOff>
      <xdr:row>75</xdr:row>
      <xdr:rowOff>116840</xdr:rowOff>
    </xdr:to>
    <xdr:sp macro="" textlink="">
      <xdr:nvSpPr>
        <xdr:cNvPr id="390" name="円/楕円 389"/>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158767</xdr:rowOff>
    </xdr:from>
    <xdr:ext cx="762000" cy="259045"/>
    <xdr:sp macro="" textlink="">
      <xdr:nvSpPr>
        <xdr:cNvPr id="391"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22860</xdr:rowOff>
    </xdr:from>
    <xdr:to>
      <xdr:col>5</xdr:col>
      <xdr:colOff>600075</xdr:colOff>
      <xdr:row>75</xdr:row>
      <xdr:rowOff>124460</xdr:rowOff>
    </xdr:to>
    <xdr:sp macro="" textlink="">
      <xdr:nvSpPr>
        <xdr:cNvPr id="392" name="円/楕円 391"/>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109238</xdr:rowOff>
    </xdr:from>
    <xdr:ext cx="736600" cy="259045"/>
    <xdr:sp macro="" textlink="">
      <xdr:nvSpPr>
        <xdr:cNvPr id="393" name="テキスト ボックス 392"/>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59055</xdr:rowOff>
    </xdr:from>
    <xdr:to>
      <xdr:col>4</xdr:col>
      <xdr:colOff>396875</xdr:colOff>
      <xdr:row>75</xdr:row>
      <xdr:rowOff>160655</xdr:rowOff>
    </xdr:to>
    <xdr:sp macro="" textlink="">
      <xdr:nvSpPr>
        <xdr:cNvPr id="394" name="円/楕円 393"/>
        <xdr:cNvSpPr/>
      </xdr:nvSpPr>
      <xdr:spPr>
        <a:xfrm>
          <a:off x="3048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145432</xdr:rowOff>
    </xdr:from>
    <xdr:ext cx="762000" cy="259045"/>
    <xdr:sp macro="" textlink="">
      <xdr:nvSpPr>
        <xdr:cNvPr id="395" name="テキスト ボックス 394"/>
        <xdr:cNvSpPr txBox="1"/>
      </xdr:nvSpPr>
      <xdr:spPr>
        <a:xfrm>
          <a:off x="2717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99060</xdr:rowOff>
    </xdr:from>
    <xdr:to>
      <xdr:col>3</xdr:col>
      <xdr:colOff>193675</xdr:colOff>
      <xdr:row>76</xdr:row>
      <xdr:rowOff>29211</xdr:rowOff>
    </xdr:to>
    <xdr:sp macro="" textlink="">
      <xdr:nvSpPr>
        <xdr:cNvPr id="396" name="円/楕円 395"/>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13988</xdr:rowOff>
    </xdr:from>
    <xdr:ext cx="762000" cy="259045"/>
    <xdr:sp macro="" textlink="">
      <xdr:nvSpPr>
        <xdr:cNvPr id="397" name="テキスト ボックス 396"/>
        <xdr:cNvSpPr txBox="1"/>
      </xdr:nvSpPr>
      <xdr:spPr>
        <a:xfrm>
          <a:off x="1828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100965</xdr:rowOff>
    </xdr:from>
    <xdr:to>
      <xdr:col>1</xdr:col>
      <xdr:colOff>676275</xdr:colOff>
      <xdr:row>76</xdr:row>
      <xdr:rowOff>31114</xdr:rowOff>
    </xdr:to>
    <xdr:sp macro="" textlink="">
      <xdr:nvSpPr>
        <xdr:cNvPr id="398" name="円/楕円 397"/>
        <xdr:cNvSpPr/>
      </xdr:nvSpPr>
      <xdr:spPr>
        <a:xfrm>
          <a:off x="1270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15891</xdr:rowOff>
    </xdr:from>
    <xdr:ext cx="762000" cy="259045"/>
    <xdr:sp macro="" textlink="">
      <xdr:nvSpPr>
        <xdr:cNvPr id="399" name="テキスト ボックス 398"/>
        <xdr:cNvSpPr txBox="1"/>
      </xdr:nvSpPr>
      <xdr:spPr>
        <a:xfrm>
          <a:off x="939800" y="130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費に係る経常収支比率は類似団体の平均を下回っている。しかしながら、経常経費については減少しているものの、普通交付税の減少等の要因により経常一般財源の減少が大きく、ここ数年増加傾向にある。</a:t>
          </a:r>
          <a:endParaRPr kumimoji="1" lang="en-US" altLang="ja-JP" sz="1300">
            <a:latin typeface="ＭＳ Ｐゴシック"/>
          </a:endParaRPr>
        </a:p>
        <a:p>
          <a:r>
            <a:rPr kumimoji="1" lang="ja-JP" altLang="en-US" sz="1300">
              <a:latin typeface="ＭＳ Ｐゴシック"/>
            </a:rPr>
            <a:t>　今後も事務事業評価等の結果を踏まえ各事業の改善を進めるとともに、更なる歳出削減に努めていく。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104139</xdr:rowOff>
    </xdr:from>
    <xdr:to>
      <xdr:col>24</xdr:col>
      <xdr:colOff>31750</xdr:colOff>
      <xdr:row>76</xdr:row>
      <xdr:rowOff>161289</xdr:rowOff>
    </xdr:to>
    <xdr:cxnSp macro="">
      <xdr:nvCxnSpPr>
        <xdr:cNvPr id="432" name="直線コネクタ 431"/>
        <xdr:cNvCxnSpPr/>
      </xdr:nvCxnSpPr>
      <xdr:spPr>
        <a:xfrm>
          <a:off x="15671800" y="131343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76</xdr:row>
      <xdr:rowOff>104139</xdr:rowOff>
    </xdr:to>
    <xdr:cxnSp macro="">
      <xdr:nvCxnSpPr>
        <xdr:cNvPr id="435" name="直線コネクタ 434"/>
        <xdr:cNvCxnSpPr/>
      </xdr:nvCxnSpPr>
      <xdr:spPr>
        <a:xfrm>
          <a:off x="14782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76</xdr:row>
      <xdr:rowOff>81280</xdr:rowOff>
    </xdr:to>
    <xdr:cxnSp macro="">
      <xdr:nvCxnSpPr>
        <xdr:cNvPr id="438" name="直線コネクタ 437"/>
        <xdr:cNvCxnSpPr/>
      </xdr:nvCxnSpPr>
      <xdr:spPr>
        <a:xfrm>
          <a:off x="13893800" y="13065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31750</xdr:rowOff>
    </xdr:from>
    <xdr:to>
      <xdr:col>20</xdr:col>
      <xdr:colOff>158750</xdr:colOff>
      <xdr:row>76</xdr:row>
      <xdr:rowOff>35561</xdr:rowOff>
    </xdr:to>
    <xdr:cxnSp macro="">
      <xdr:nvCxnSpPr>
        <xdr:cNvPr id="441" name="直線コネクタ 440"/>
        <xdr:cNvCxnSpPr/>
      </xdr:nvCxnSpPr>
      <xdr:spPr>
        <a:xfrm>
          <a:off x="13004800" y="13061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110489</xdr:rowOff>
    </xdr:from>
    <xdr:to>
      <xdr:col>24</xdr:col>
      <xdr:colOff>82550</xdr:colOff>
      <xdr:row>77</xdr:row>
      <xdr:rowOff>40639</xdr:rowOff>
    </xdr:to>
    <xdr:sp macro="" textlink="">
      <xdr:nvSpPr>
        <xdr:cNvPr id="451" name="円/楕円 450"/>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127016</xdr:rowOff>
    </xdr:from>
    <xdr:ext cx="762000" cy="259045"/>
    <xdr:sp macro="" textlink="">
      <xdr:nvSpPr>
        <xdr:cNvPr id="452"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53" name="円/楕円 452"/>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165117</xdr:rowOff>
    </xdr:from>
    <xdr:ext cx="736600" cy="259045"/>
    <xdr:sp macro="" textlink="">
      <xdr:nvSpPr>
        <xdr:cNvPr id="454" name="テキスト ボックス 453"/>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30480</xdr:rowOff>
    </xdr:from>
    <xdr:to>
      <xdr:col>21</xdr:col>
      <xdr:colOff>412750</xdr:colOff>
      <xdr:row>76</xdr:row>
      <xdr:rowOff>132080</xdr:rowOff>
    </xdr:to>
    <xdr:sp macro="" textlink="">
      <xdr:nvSpPr>
        <xdr:cNvPr id="455" name="円/楕円 454"/>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142257</xdr:rowOff>
    </xdr:from>
    <xdr:ext cx="762000" cy="259045"/>
    <xdr:sp macro="" textlink="">
      <xdr:nvSpPr>
        <xdr:cNvPr id="456" name="テキスト ボックス 455"/>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7" name="円/楕円 456"/>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58" name="テキスト ボックス 457"/>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9" name="円/楕円 458"/>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60" name="テキスト ボックス 459"/>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長崎県五島市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160820</xdr:rowOff>
    </xdr:from>
    <xdr:to>
      <xdr:col>4</xdr:col>
      <xdr:colOff>1117600</xdr:colOff>
      <xdr:row>14</xdr:row>
      <xdr:rowOff>162306</xdr:rowOff>
    </xdr:to>
    <xdr:cxnSp macro="">
      <xdr:nvCxnSpPr>
        <xdr:cNvPr id="50" name="直線コネクタ 49"/>
        <xdr:cNvCxnSpPr/>
      </xdr:nvCxnSpPr>
      <xdr:spPr bwMode="auto">
        <a:xfrm flipV="1">
          <a:off x="5003800" y="2608745"/>
          <a:ext cx="6477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162306</xdr:rowOff>
    </xdr:from>
    <xdr:to>
      <xdr:col>4</xdr:col>
      <xdr:colOff>469900</xdr:colOff>
      <xdr:row>14</xdr:row>
      <xdr:rowOff>163132</xdr:rowOff>
    </xdr:to>
    <xdr:cxnSp macro="">
      <xdr:nvCxnSpPr>
        <xdr:cNvPr id="53" name="直線コネクタ 52"/>
        <xdr:cNvCxnSpPr/>
      </xdr:nvCxnSpPr>
      <xdr:spPr bwMode="auto">
        <a:xfrm flipV="1">
          <a:off x="4305300" y="2610231"/>
          <a:ext cx="698500" cy="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163132</xdr:rowOff>
    </xdr:from>
    <xdr:to>
      <xdr:col>3</xdr:col>
      <xdr:colOff>904875</xdr:colOff>
      <xdr:row>15</xdr:row>
      <xdr:rowOff>94094</xdr:rowOff>
    </xdr:to>
    <xdr:cxnSp macro="">
      <xdr:nvCxnSpPr>
        <xdr:cNvPr id="56" name="直線コネクタ 55"/>
        <xdr:cNvCxnSpPr/>
      </xdr:nvCxnSpPr>
      <xdr:spPr bwMode="auto">
        <a:xfrm flipV="1">
          <a:off x="3606800" y="2611057"/>
          <a:ext cx="698500" cy="102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38189</xdr:rowOff>
    </xdr:from>
    <xdr:to>
      <xdr:col>3</xdr:col>
      <xdr:colOff>206375</xdr:colOff>
      <xdr:row>15</xdr:row>
      <xdr:rowOff>94094</xdr:rowOff>
    </xdr:to>
    <xdr:cxnSp macro="">
      <xdr:nvCxnSpPr>
        <xdr:cNvPr id="59" name="直線コネクタ 58"/>
        <xdr:cNvCxnSpPr/>
      </xdr:nvCxnSpPr>
      <xdr:spPr bwMode="auto">
        <a:xfrm>
          <a:off x="2908300" y="2657564"/>
          <a:ext cx="698500" cy="5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110020</xdr:rowOff>
    </xdr:from>
    <xdr:to>
      <xdr:col>5</xdr:col>
      <xdr:colOff>34925</xdr:colOff>
      <xdr:row>15</xdr:row>
      <xdr:rowOff>40170</xdr:rowOff>
    </xdr:to>
    <xdr:sp macro="" textlink="">
      <xdr:nvSpPr>
        <xdr:cNvPr id="69" name="円/楕円 68"/>
        <xdr:cNvSpPr/>
      </xdr:nvSpPr>
      <xdr:spPr bwMode="auto">
        <a:xfrm>
          <a:off x="5600700" y="255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126547</xdr:rowOff>
    </xdr:from>
    <xdr:ext cx="762000" cy="259045"/>
    <xdr:sp macro="" textlink="">
      <xdr:nvSpPr>
        <xdr:cNvPr id="70" name="人口1人当たり決算額の推移該当値テキスト130"/>
        <xdr:cNvSpPr txBox="1"/>
      </xdr:nvSpPr>
      <xdr:spPr>
        <a:xfrm>
          <a:off x="5740400" y="240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134,587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111506</xdr:rowOff>
    </xdr:from>
    <xdr:to>
      <xdr:col>4</xdr:col>
      <xdr:colOff>520700</xdr:colOff>
      <xdr:row>15</xdr:row>
      <xdr:rowOff>41656</xdr:rowOff>
    </xdr:to>
    <xdr:sp macro="" textlink="">
      <xdr:nvSpPr>
        <xdr:cNvPr id="71" name="円/楕円 70"/>
        <xdr:cNvSpPr/>
      </xdr:nvSpPr>
      <xdr:spPr bwMode="auto">
        <a:xfrm>
          <a:off x="4953000" y="255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51833</xdr:rowOff>
    </xdr:from>
    <xdr:ext cx="736600" cy="259045"/>
    <xdr:sp macro="" textlink="">
      <xdr:nvSpPr>
        <xdr:cNvPr id="72" name="テキスト ボックス 71"/>
        <xdr:cNvSpPr txBox="1"/>
      </xdr:nvSpPr>
      <xdr:spPr>
        <a:xfrm>
          <a:off x="4622800" y="2328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134,470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112332</xdr:rowOff>
    </xdr:from>
    <xdr:to>
      <xdr:col>3</xdr:col>
      <xdr:colOff>955675</xdr:colOff>
      <xdr:row>15</xdr:row>
      <xdr:rowOff>42482</xdr:rowOff>
    </xdr:to>
    <xdr:sp macro="" textlink="">
      <xdr:nvSpPr>
        <xdr:cNvPr id="73" name="円/楕円 72"/>
        <xdr:cNvSpPr/>
      </xdr:nvSpPr>
      <xdr:spPr bwMode="auto">
        <a:xfrm>
          <a:off x="4254500" y="2560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52659</xdr:rowOff>
    </xdr:from>
    <xdr:ext cx="762000" cy="259045"/>
    <xdr:sp macro="" textlink="">
      <xdr:nvSpPr>
        <xdr:cNvPr id="74" name="テキスト ボックス 73"/>
        <xdr:cNvSpPr txBox="1"/>
      </xdr:nvSpPr>
      <xdr:spPr>
        <a:xfrm>
          <a:off x="3924300" y="232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134,405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43294</xdr:rowOff>
    </xdr:from>
    <xdr:to>
      <xdr:col>3</xdr:col>
      <xdr:colOff>257175</xdr:colOff>
      <xdr:row>15</xdr:row>
      <xdr:rowOff>144894</xdr:rowOff>
    </xdr:to>
    <xdr:sp macro="" textlink="">
      <xdr:nvSpPr>
        <xdr:cNvPr id="75" name="円/楕円 74"/>
        <xdr:cNvSpPr/>
      </xdr:nvSpPr>
      <xdr:spPr bwMode="auto">
        <a:xfrm>
          <a:off x="3556000" y="266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155071</xdr:rowOff>
    </xdr:from>
    <xdr:ext cx="762000" cy="259045"/>
    <xdr:sp macro="" textlink="">
      <xdr:nvSpPr>
        <xdr:cNvPr id="76" name="テキスト ボックス 75"/>
        <xdr:cNvSpPr txBox="1"/>
      </xdr:nvSpPr>
      <xdr:spPr>
        <a:xfrm>
          <a:off x="3225800" y="243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126,341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158839</xdr:rowOff>
    </xdr:from>
    <xdr:to>
      <xdr:col>2</xdr:col>
      <xdr:colOff>692150</xdr:colOff>
      <xdr:row>15</xdr:row>
      <xdr:rowOff>88989</xdr:rowOff>
    </xdr:to>
    <xdr:sp macro="" textlink="">
      <xdr:nvSpPr>
        <xdr:cNvPr id="77" name="円/楕円 76"/>
        <xdr:cNvSpPr/>
      </xdr:nvSpPr>
      <xdr:spPr bwMode="auto">
        <a:xfrm>
          <a:off x="2857500" y="2606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99166</xdr:rowOff>
    </xdr:from>
    <xdr:ext cx="762000" cy="259045"/>
    <xdr:sp macro="" textlink="">
      <xdr:nvSpPr>
        <xdr:cNvPr id="78" name="テキスト ボックス 77"/>
        <xdr:cNvSpPr txBox="1"/>
      </xdr:nvSpPr>
      <xdr:spPr>
        <a:xfrm>
          <a:off x="2527300" y="23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130,743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342421</xdr:rowOff>
    </xdr:from>
    <xdr:to>
      <xdr:col>4</xdr:col>
      <xdr:colOff>1117600</xdr:colOff>
      <xdr:row>38</xdr:row>
      <xdr:rowOff>18007</xdr:rowOff>
    </xdr:to>
    <xdr:cxnSp macro="">
      <xdr:nvCxnSpPr>
        <xdr:cNvPr id="112" name="直線コネクタ 111"/>
        <xdr:cNvCxnSpPr/>
      </xdr:nvCxnSpPr>
      <xdr:spPr bwMode="auto">
        <a:xfrm>
          <a:off x="5003800" y="7467121"/>
          <a:ext cx="647700" cy="18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316372</xdr:rowOff>
    </xdr:from>
    <xdr:to>
      <xdr:col>4</xdr:col>
      <xdr:colOff>469900</xdr:colOff>
      <xdr:row>37</xdr:row>
      <xdr:rowOff>342421</xdr:rowOff>
    </xdr:to>
    <xdr:cxnSp macro="">
      <xdr:nvCxnSpPr>
        <xdr:cNvPr id="115" name="直線コネクタ 114"/>
        <xdr:cNvCxnSpPr/>
      </xdr:nvCxnSpPr>
      <xdr:spPr bwMode="auto">
        <a:xfrm>
          <a:off x="4305300" y="7441072"/>
          <a:ext cx="698500" cy="26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275015</xdr:rowOff>
    </xdr:from>
    <xdr:to>
      <xdr:col>3</xdr:col>
      <xdr:colOff>904875</xdr:colOff>
      <xdr:row>37</xdr:row>
      <xdr:rowOff>316372</xdr:rowOff>
    </xdr:to>
    <xdr:cxnSp macro="">
      <xdr:nvCxnSpPr>
        <xdr:cNvPr id="118" name="直線コネクタ 117"/>
        <xdr:cNvCxnSpPr/>
      </xdr:nvCxnSpPr>
      <xdr:spPr bwMode="auto">
        <a:xfrm>
          <a:off x="3606800" y="7399715"/>
          <a:ext cx="698500" cy="4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274973</xdr:rowOff>
    </xdr:from>
    <xdr:to>
      <xdr:col>3</xdr:col>
      <xdr:colOff>206375</xdr:colOff>
      <xdr:row>37</xdr:row>
      <xdr:rowOff>275015</xdr:rowOff>
    </xdr:to>
    <xdr:cxnSp macro="">
      <xdr:nvCxnSpPr>
        <xdr:cNvPr id="121" name="直線コネクタ 120"/>
        <xdr:cNvCxnSpPr/>
      </xdr:nvCxnSpPr>
      <xdr:spPr bwMode="auto">
        <a:xfrm>
          <a:off x="2908300" y="7399673"/>
          <a:ext cx="698500" cy="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310107</xdr:rowOff>
    </xdr:from>
    <xdr:to>
      <xdr:col>5</xdr:col>
      <xdr:colOff>34925</xdr:colOff>
      <xdr:row>38</xdr:row>
      <xdr:rowOff>68807</xdr:rowOff>
    </xdr:to>
    <xdr:sp macro="" textlink="">
      <xdr:nvSpPr>
        <xdr:cNvPr id="131" name="円/楕円 130"/>
        <xdr:cNvSpPr/>
      </xdr:nvSpPr>
      <xdr:spPr bwMode="auto">
        <a:xfrm>
          <a:off x="5600700" y="743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238318</xdr:rowOff>
    </xdr:from>
    <xdr:ext cx="762000" cy="259045"/>
    <xdr:sp macro="" textlink="">
      <xdr:nvSpPr>
        <xdr:cNvPr id="132" name="人口1人当たり決算額の推移該当値テキスト445"/>
        <xdr:cNvSpPr txBox="1"/>
      </xdr:nvSpPr>
      <xdr:spPr>
        <a:xfrm>
          <a:off x="5740400" y="736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18,607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291621</xdr:rowOff>
    </xdr:from>
    <xdr:to>
      <xdr:col>4</xdr:col>
      <xdr:colOff>520700</xdr:colOff>
      <xdr:row>38</xdr:row>
      <xdr:rowOff>50321</xdr:rowOff>
    </xdr:to>
    <xdr:sp macro="" textlink="">
      <xdr:nvSpPr>
        <xdr:cNvPr id="133" name="円/楕円 132"/>
        <xdr:cNvSpPr/>
      </xdr:nvSpPr>
      <xdr:spPr bwMode="auto">
        <a:xfrm>
          <a:off x="4953000" y="741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35098</xdr:rowOff>
    </xdr:from>
    <xdr:ext cx="736600" cy="259045"/>
    <xdr:sp macro="" textlink="">
      <xdr:nvSpPr>
        <xdr:cNvPr id="134" name="テキスト ボックス 133"/>
        <xdr:cNvSpPr txBox="1"/>
      </xdr:nvSpPr>
      <xdr:spPr>
        <a:xfrm>
          <a:off x="4622800" y="750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23,459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265572</xdr:rowOff>
    </xdr:from>
    <xdr:to>
      <xdr:col>3</xdr:col>
      <xdr:colOff>955675</xdr:colOff>
      <xdr:row>38</xdr:row>
      <xdr:rowOff>24272</xdr:rowOff>
    </xdr:to>
    <xdr:sp macro="" textlink="">
      <xdr:nvSpPr>
        <xdr:cNvPr id="135" name="円/楕円 134"/>
        <xdr:cNvSpPr/>
      </xdr:nvSpPr>
      <xdr:spPr bwMode="auto">
        <a:xfrm>
          <a:off x="4254500" y="739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34449</xdr:rowOff>
    </xdr:from>
    <xdr:ext cx="762000" cy="259045"/>
    <xdr:sp macro="" textlink="">
      <xdr:nvSpPr>
        <xdr:cNvPr id="136" name="テキスト ボックス 135"/>
        <xdr:cNvSpPr txBox="1"/>
      </xdr:nvSpPr>
      <xdr:spPr>
        <a:xfrm>
          <a:off x="3924300" y="715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30,296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224215</xdr:rowOff>
    </xdr:from>
    <xdr:to>
      <xdr:col>3</xdr:col>
      <xdr:colOff>257175</xdr:colOff>
      <xdr:row>37</xdr:row>
      <xdr:rowOff>325815</xdr:rowOff>
    </xdr:to>
    <xdr:sp macro="" textlink="">
      <xdr:nvSpPr>
        <xdr:cNvPr id="137" name="円/楕円 136"/>
        <xdr:cNvSpPr/>
      </xdr:nvSpPr>
      <xdr:spPr bwMode="auto">
        <a:xfrm>
          <a:off x="3556000" y="734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164542</xdr:rowOff>
    </xdr:from>
    <xdr:ext cx="762000" cy="259045"/>
    <xdr:sp macro="" textlink="">
      <xdr:nvSpPr>
        <xdr:cNvPr id="138" name="テキスト ボックス 137"/>
        <xdr:cNvSpPr txBox="1"/>
      </xdr:nvSpPr>
      <xdr:spPr>
        <a:xfrm>
          <a:off x="3225800" y="71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41,151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224173</xdr:rowOff>
    </xdr:from>
    <xdr:to>
      <xdr:col>2</xdr:col>
      <xdr:colOff>692150</xdr:colOff>
      <xdr:row>37</xdr:row>
      <xdr:rowOff>325773</xdr:rowOff>
    </xdr:to>
    <xdr:sp macro="" textlink="">
      <xdr:nvSpPr>
        <xdr:cNvPr id="139" name="円/楕円 138"/>
        <xdr:cNvSpPr/>
      </xdr:nvSpPr>
      <xdr:spPr bwMode="auto">
        <a:xfrm>
          <a:off x="2857500" y="734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164500</xdr:rowOff>
    </xdr:from>
    <xdr:ext cx="762000" cy="259045"/>
    <xdr:sp macro="" textlink="">
      <xdr:nvSpPr>
        <xdr:cNvPr id="140" name="テキスト ボックス 139"/>
        <xdr:cNvSpPr txBox="1"/>
      </xdr:nvSpPr>
      <xdr:spPr>
        <a:xfrm>
          <a:off x="2527300" y="71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167907</xdr:rowOff>
    </xdr:from>
    <xdr:to>
      <xdr:col>6</xdr:col>
      <xdr:colOff>511175</xdr:colOff>
      <xdr:row>31</xdr:row>
      <xdr:rowOff>170764</xdr:rowOff>
    </xdr:to>
    <xdr:cxnSp macro="">
      <xdr:nvCxnSpPr>
        <xdr:cNvPr id="61" name="直線コネクタ 60"/>
        <xdr:cNvCxnSpPr/>
      </xdr:nvCxnSpPr>
      <xdr:spPr>
        <a:xfrm>
          <a:off x="3797300" y="548285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167907</xdr:rowOff>
    </xdr:from>
    <xdr:to>
      <xdr:col>5</xdr:col>
      <xdr:colOff>358775</xdr:colOff>
      <xdr:row>32</xdr:row>
      <xdr:rowOff>8052</xdr:rowOff>
    </xdr:to>
    <xdr:cxnSp macro="">
      <xdr:nvCxnSpPr>
        <xdr:cNvPr id="64" name="直線コネクタ 63"/>
        <xdr:cNvCxnSpPr/>
      </xdr:nvCxnSpPr>
      <xdr:spPr>
        <a:xfrm flipV="1">
          <a:off x="2908300" y="5482857"/>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8052</xdr:rowOff>
    </xdr:from>
    <xdr:to>
      <xdr:col>4</xdr:col>
      <xdr:colOff>155575</xdr:colOff>
      <xdr:row>32</xdr:row>
      <xdr:rowOff>8928</xdr:rowOff>
    </xdr:to>
    <xdr:cxnSp macro="">
      <xdr:nvCxnSpPr>
        <xdr:cNvPr id="67" name="直線コネクタ 66"/>
        <xdr:cNvCxnSpPr/>
      </xdr:nvCxnSpPr>
      <xdr:spPr>
        <a:xfrm flipV="1">
          <a:off x="2019300" y="549445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131344</xdr:rowOff>
    </xdr:from>
    <xdr:to>
      <xdr:col>2</xdr:col>
      <xdr:colOff>638175</xdr:colOff>
      <xdr:row>32</xdr:row>
      <xdr:rowOff>8928</xdr:rowOff>
    </xdr:to>
    <xdr:cxnSp macro="">
      <xdr:nvCxnSpPr>
        <xdr:cNvPr id="70" name="直線コネクタ 69"/>
        <xdr:cNvCxnSpPr/>
      </xdr:nvCxnSpPr>
      <xdr:spPr>
        <a:xfrm>
          <a:off x="1130300" y="5446294"/>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119964</xdr:rowOff>
    </xdr:from>
    <xdr:to>
      <xdr:col>6</xdr:col>
      <xdr:colOff>561975</xdr:colOff>
      <xdr:row>32</xdr:row>
      <xdr:rowOff>50114</xdr:rowOff>
    </xdr:to>
    <xdr:sp macro="" textlink="">
      <xdr:nvSpPr>
        <xdr:cNvPr id="80" name="円/楕円 79"/>
        <xdr:cNvSpPr/>
      </xdr:nvSpPr>
      <xdr:spPr>
        <a:xfrm>
          <a:off x="4584700" y="54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142841</xdr:rowOff>
    </xdr:from>
    <xdr:ext cx="599010" cy="259045"/>
    <xdr:sp macro="" textlink="">
      <xdr:nvSpPr>
        <xdr:cNvPr id="81" name="人件費該当値テキスト"/>
        <xdr:cNvSpPr txBox="1"/>
      </xdr:nvSpPr>
      <xdr:spPr>
        <a:xfrm>
          <a:off x="4686300" y="528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128,054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117107</xdr:rowOff>
    </xdr:from>
    <xdr:to>
      <xdr:col>5</xdr:col>
      <xdr:colOff>409575</xdr:colOff>
      <xdr:row>32</xdr:row>
      <xdr:rowOff>47257</xdr:rowOff>
    </xdr:to>
    <xdr:sp macro="" textlink="">
      <xdr:nvSpPr>
        <xdr:cNvPr id="82" name="円/楕円 81"/>
        <xdr:cNvSpPr/>
      </xdr:nvSpPr>
      <xdr:spPr>
        <a:xfrm>
          <a:off x="3746500" y="543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63784</xdr:rowOff>
    </xdr:from>
    <xdr:ext cx="599010" cy="259045"/>
    <xdr:sp macro="" textlink="">
      <xdr:nvSpPr>
        <xdr:cNvPr id="83" name="テキスト ボックス 82"/>
        <xdr:cNvSpPr txBox="1"/>
      </xdr:nvSpPr>
      <xdr:spPr>
        <a:xfrm>
          <a:off x="3497794" y="520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128,279</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128702</xdr:rowOff>
    </xdr:from>
    <xdr:to>
      <xdr:col>4</xdr:col>
      <xdr:colOff>206375</xdr:colOff>
      <xdr:row>32</xdr:row>
      <xdr:rowOff>58852</xdr:rowOff>
    </xdr:to>
    <xdr:sp macro="" textlink="">
      <xdr:nvSpPr>
        <xdr:cNvPr id="84" name="円/楕円 83"/>
        <xdr:cNvSpPr/>
      </xdr:nvSpPr>
      <xdr:spPr>
        <a:xfrm>
          <a:off x="2857500" y="54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75379</xdr:rowOff>
    </xdr:from>
    <xdr:ext cx="599010" cy="259045"/>
    <xdr:sp macro="" textlink="">
      <xdr:nvSpPr>
        <xdr:cNvPr id="85" name="テキスト ボックス 84"/>
        <xdr:cNvSpPr txBox="1"/>
      </xdr:nvSpPr>
      <xdr:spPr>
        <a:xfrm>
          <a:off x="2608794" y="521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127,366</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129578</xdr:rowOff>
    </xdr:from>
    <xdr:to>
      <xdr:col>3</xdr:col>
      <xdr:colOff>3175</xdr:colOff>
      <xdr:row>32</xdr:row>
      <xdr:rowOff>59728</xdr:rowOff>
    </xdr:to>
    <xdr:sp macro="" textlink="">
      <xdr:nvSpPr>
        <xdr:cNvPr id="86" name="円/楕円 85"/>
        <xdr:cNvSpPr/>
      </xdr:nvSpPr>
      <xdr:spPr>
        <a:xfrm>
          <a:off x="1968500" y="5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76255</xdr:rowOff>
    </xdr:from>
    <xdr:ext cx="599010" cy="259045"/>
    <xdr:sp macro="" textlink="">
      <xdr:nvSpPr>
        <xdr:cNvPr id="87" name="テキスト ボックス 86"/>
        <xdr:cNvSpPr txBox="1"/>
      </xdr:nvSpPr>
      <xdr:spPr>
        <a:xfrm>
          <a:off x="1719794" y="521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127,297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80544</xdr:rowOff>
    </xdr:from>
    <xdr:to>
      <xdr:col>1</xdr:col>
      <xdr:colOff>485775</xdr:colOff>
      <xdr:row>32</xdr:row>
      <xdr:rowOff>10694</xdr:rowOff>
    </xdr:to>
    <xdr:sp macro="" textlink="">
      <xdr:nvSpPr>
        <xdr:cNvPr id="88" name="円/楕円 87"/>
        <xdr:cNvSpPr/>
      </xdr:nvSpPr>
      <xdr:spPr>
        <a:xfrm>
          <a:off x="1079500" y="53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27221</xdr:rowOff>
    </xdr:from>
    <xdr:ext cx="599010" cy="259045"/>
    <xdr:sp macro="" textlink="">
      <xdr:nvSpPr>
        <xdr:cNvPr id="89" name="テキスト ボックス 88"/>
        <xdr:cNvSpPr txBox="1"/>
      </xdr:nvSpPr>
      <xdr:spPr>
        <a:xfrm>
          <a:off x="830794" y="517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27178</xdr:rowOff>
    </xdr:from>
    <xdr:to>
      <xdr:col>6</xdr:col>
      <xdr:colOff>511175</xdr:colOff>
      <xdr:row>54</xdr:row>
      <xdr:rowOff>36246</xdr:rowOff>
    </xdr:to>
    <xdr:cxnSp macro="">
      <xdr:nvCxnSpPr>
        <xdr:cNvPr id="119" name="直線コネクタ 118"/>
        <xdr:cNvCxnSpPr/>
      </xdr:nvCxnSpPr>
      <xdr:spPr>
        <a:xfrm flipV="1">
          <a:off x="3797300" y="9285478"/>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32233</xdr:rowOff>
    </xdr:from>
    <xdr:to>
      <xdr:col>5</xdr:col>
      <xdr:colOff>358775</xdr:colOff>
      <xdr:row>54</xdr:row>
      <xdr:rowOff>36246</xdr:rowOff>
    </xdr:to>
    <xdr:cxnSp macro="">
      <xdr:nvCxnSpPr>
        <xdr:cNvPr id="122" name="直線コネクタ 121"/>
        <xdr:cNvCxnSpPr/>
      </xdr:nvCxnSpPr>
      <xdr:spPr>
        <a:xfrm>
          <a:off x="2908300" y="9119083"/>
          <a:ext cx="889000" cy="1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32233</xdr:rowOff>
    </xdr:from>
    <xdr:to>
      <xdr:col>4</xdr:col>
      <xdr:colOff>155575</xdr:colOff>
      <xdr:row>54</xdr:row>
      <xdr:rowOff>37491</xdr:rowOff>
    </xdr:to>
    <xdr:cxnSp macro="">
      <xdr:nvCxnSpPr>
        <xdr:cNvPr id="125" name="直線コネクタ 124"/>
        <xdr:cNvCxnSpPr/>
      </xdr:nvCxnSpPr>
      <xdr:spPr>
        <a:xfrm flipV="1">
          <a:off x="2019300" y="9119083"/>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37491</xdr:rowOff>
    </xdr:from>
    <xdr:to>
      <xdr:col>2</xdr:col>
      <xdr:colOff>638175</xdr:colOff>
      <xdr:row>55</xdr:row>
      <xdr:rowOff>35357</xdr:rowOff>
    </xdr:to>
    <xdr:cxnSp macro="">
      <xdr:nvCxnSpPr>
        <xdr:cNvPr id="128" name="直線コネクタ 127"/>
        <xdr:cNvCxnSpPr/>
      </xdr:nvCxnSpPr>
      <xdr:spPr>
        <a:xfrm flipV="1">
          <a:off x="1130300" y="9295791"/>
          <a:ext cx="889000" cy="1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147828</xdr:rowOff>
    </xdr:from>
    <xdr:to>
      <xdr:col>6</xdr:col>
      <xdr:colOff>561975</xdr:colOff>
      <xdr:row>54</xdr:row>
      <xdr:rowOff>77978</xdr:rowOff>
    </xdr:to>
    <xdr:sp macro="" textlink="">
      <xdr:nvSpPr>
        <xdr:cNvPr id="138" name="円/楕円 137"/>
        <xdr:cNvSpPr/>
      </xdr:nvSpPr>
      <xdr:spPr>
        <a:xfrm>
          <a:off x="4584700" y="923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170705</xdr:rowOff>
    </xdr:from>
    <xdr:ext cx="534377" cy="259045"/>
    <xdr:sp macro="" textlink="">
      <xdr:nvSpPr>
        <xdr:cNvPr id="139" name="物件費該当値テキスト"/>
        <xdr:cNvSpPr txBox="1"/>
      </xdr:nvSpPr>
      <xdr:spPr>
        <a:xfrm>
          <a:off x="4686300" y="90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98,860</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156896</xdr:rowOff>
    </xdr:from>
    <xdr:to>
      <xdr:col>5</xdr:col>
      <xdr:colOff>409575</xdr:colOff>
      <xdr:row>54</xdr:row>
      <xdr:rowOff>87046</xdr:rowOff>
    </xdr:to>
    <xdr:sp macro="" textlink="">
      <xdr:nvSpPr>
        <xdr:cNvPr id="140" name="円/楕円 139"/>
        <xdr:cNvSpPr/>
      </xdr:nvSpPr>
      <xdr:spPr>
        <a:xfrm>
          <a:off x="3746500" y="92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103573</xdr:rowOff>
    </xdr:from>
    <xdr:ext cx="534377" cy="259045"/>
    <xdr:sp macro="" textlink="">
      <xdr:nvSpPr>
        <xdr:cNvPr id="141" name="テキスト ボックス 140"/>
        <xdr:cNvSpPr txBox="1"/>
      </xdr:nvSpPr>
      <xdr:spPr>
        <a:xfrm>
          <a:off x="3530111" y="90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98,146</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152883</xdr:rowOff>
    </xdr:from>
    <xdr:to>
      <xdr:col>4</xdr:col>
      <xdr:colOff>206375</xdr:colOff>
      <xdr:row>53</xdr:row>
      <xdr:rowOff>83033</xdr:rowOff>
    </xdr:to>
    <xdr:sp macro="" textlink="">
      <xdr:nvSpPr>
        <xdr:cNvPr id="142" name="円/楕円 141"/>
        <xdr:cNvSpPr/>
      </xdr:nvSpPr>
      <xdr:spPr>
        <a:xfrm>
          <a:off x="2857500" y="90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99560</xdr:rowOff>
    </xdr:from>
    <xdr:ext cx="599010" cy="259045"/>
    <xdr:sp macro="" textlink="">
      <xdr:nvSpPr>
        <xdr:cNvPr id="143" name="テキスト ボックス 142"/>
        <xdr:cNvSpPr txBox="1"/>
      </xdr:nvSpPr>
      <xdr:spPr>
        <a:xfrm>
          <a:off x="2608794" y="88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111,962</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158141</xdr:rowOff>
    </xdr:from>
    <xdr:to>
      <xdr:col>3</xdr:col>
      <xdr:colOff>3175</xdr:colOff>
      <xdr:row>54</xdr:row>
      <xdr:rowOff>88291</xdr:rowOff>
    </xdr:to>
    <xdr:sp macro="" textlink="">
      <xdr:nvSpPr>
        <xdr:cNvPr id="144" name="円/楕円 143"/>
        <xdr:cNvSpPr/>
      </xdr:nvSpPr>
      <xdr:spPr>
        <a:xfrm>
          <a:off x="1968500" y="924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104818</xdr:rowOff>
    </xdr:from>
    <xdr:ext cx="534377" cy="259045"/>
    <xdr:sp macro="" textlink="">
      <xdr:nvSpPr>
        <xdr:cNvPr id="145" name="テキスト ボックス 144"/>
        <xdr:cNvSpPr txBox="1"/>
      </xdr:nvSpPr>
      <xdr:spPr>
        <a:xfrm>
          <a:off x="1752111" y="90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98,048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156007</xdr:rowOff>
    </xdr:from>
    <xdr:to>
      <xdr:col>1</xdr:col>
      <xdr:colOff>485775</xdr:colOff>
      <xdr:row>55</xdr:row>
      <xdr:rowOff>86157</xdr:rowOff>
    </xdr:to>
    <xdr:sp macro="" textlink="">
      <xdr:nvSpPr>
        <xdr:cNvPr id="146" name="円/楕円 145"/>
        <xdr:cNvSpPr/>
      </xdr:nvSpPr>
      <xdr:spPr>
        <a:xfrm>
          <a:off x="1079500" y="94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102684</xdr:rowOff>
    </xdr:from>
    <xdr:ext cx="534377" cy="259045"/>
    <xdr:sp macro="" textlink="">
      <xdr:nvSpPr>
        <xdr:cNvPr id="147" name="テキスト ボックス 146"/>
        <xdr:cNvSpPr txBox="1"/>
      </xdr:nvSpPr>
      <xdr:spPr>
        <a:xfrm>
          <a:off x="863111" y="91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121021</xdr:rowOff>
    </xdr:from>
    <xdr:to>
      <xdr:col>6</xdr:col>
      <xdr:colOff>511175</xdr:colOff>
      <xdr:row>78</xdr:row>
      <xdr:rowOff>125723</xdr:rowOff>
    </xdr:to>
    <xdr:cxnSp macro="">
      <xdr:nvCxnSpPr>
        <xdr:cNvPr id="178" name="直線コネクタ 177"/>
        <xdr:cNvCxnSpPr/>
      </xdr:nvCxnSpPr>
      <xdr:spPr>
        <a:xfrm>
          <a:off x="3797300" y="13494121"/>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121021</xdr:rowOff>
    </xdr:from>
    <xdr:to>
      <xdr:col>5</xdr:col>
      <xdr:colOff>358775</xdr:colOff>
      <xdr:row>78</xdr:row>
      <xdr:rowOff>144369</xdr:rowOff>
    </xdr:to>
    <xdr:cxnSp macro="">
      <xdr:nvCxnSpPr>
        <xdr:cNvPr id="181" name="直線コネクタ 180"/>
        <xdr:cNvCxnSpPr/>
      </xdr:nvCxnSpPr>
      <xdr:spPr>
        <a:xfrm flipV="1">
          <a:off x="2908300" y="13494121"/>
          <a:ext cx="889000" cy="2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143912</xdr:rowOff>
    </xdr:from>
    <xdr:to>
      <xdr:col>4</xdr:col>
      <xdr:colOff>155575</xdr:colOff>
      <xdr:row>78</xdr:row>
      <xdr:rowOff>144369</xdr:rowOff>
    </xdr:to>
    <xdr:cxnSp macro="">
      <xdr:nvCxnSpPr>
        <xdr:cNvPr id="184" name="直線コネクタ 183"/>
        <xdr:cNvCxnSpPr/>
      </xdr:nvCxnSpPr>
      <xdr:spPr>
        <a:xfrm>
          <a:off x="2019300" y="1351701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133104</xdr:rowOff>
    </xdr:from>
    <xdr:to>
      <xdr:col>2</xdr:col>
      <xdr:colOff>638175</xdr:colOff>
      <xdr:row>78</xdr:row>
      <xdr:rowOff>143912</xdr:rowOff>
    </xdr:to>
    <xdr:cxnSp macro="">
      <xdr:nvCxnSpPr>
        <xdr:cNvPr id="187" name="直線コネクタ 186"/>
        <xdr:cNvCxnSpPr/>
      </xdr:nvCxnSpPr>
      <xdr:spPr>
        <a:xfrm>
          <a:off x="1130300" y="13506204"/>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74923</xdr:rowOff>
    </xdr:from>
    <xdr:to>
      <xdr:col>6</xdr:col>
      <xdr:colOff>561975</xdr:colOff>
      <xdr:row>79</xdr:row>
      <xdr:rowOff>5073</xdr:rowOff>
    </xdr:to>
    <xdr:sp macro="" textlink="">
      <xdr:nvSpPr>
        <xdr:cNvPr id="197" name="円/楕円 196"/>
        <xdr:cNvSpPr/>
      </xdr:nvSpPr>
      <xdr:spPr>
        <a:xfrm>
          <a:off x="4584700" y="134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53350</xdr:rowOff>
    </xdr:from>
    <xdr:ext cx="469744" cy="259045"/>
    <xdr:sp macro="" textlink="">
      <xdr:nvSpPr>
        <xdr:cNvPr id="198" name="維持補修費該当値テキスト"/>
        <xdr:cNvSpPr txBox="1"/>
      </xdr:nvSpPr>
      <xdr:spPr>
        <a:xfrm>
          <a:off x="4686300" y="1342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70221</xdr:rowOff>
    </xdr:from>
    <xdr:to>
      <xdr:col>5</xdr:col>
      <xdr:colOff>409575</xdr:colOff>
      <xdr:row>79</xdr:row>
      <xdr:rowOff>371</xdr:rowOff>
    </xdr:to>
    <xdr:sp macro="" textlink="">
      <xdr:nvSpPr>
        <xdr:cNvPr id="199" name="円/楕円 198"/>
        <xdr:cNvSpPr/>
      </xdr:nvSpPr>
      <xdr:spPr>
        <a:xfrm>
          <a:off x="3746500" y="134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162948</xdr:rowOff>
    </xdr:from>
    <xdr:ext cx="469744" cy="259045"/>
    <xdr:sp macro="" textlink="">
      <xdr:nvSpPr>
        <xdr:cNvPr id="200" name="テキスト ボックス 199"/>
        <xdr:cNvSpPr txBox="1"/>
      </xdr:nvSpPr>
      <xdr:spPr>
        <a:xfrm>
          <a:off x="3562427" y="1353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93569</xdr:rowOff>
    </xdr:from>
    <xdr:to>
      <xdr:col>4</xdr:col>
      <xdr:colOff>206375</xdr:colOff>
      <xdr:row>79</xdr:row>
      <xdr:rowOff>23719</xdr:rowOff>
    </xdr:to>
    <xdr:sp macro="" textlink="">
      <xdr:nvSpPr>
        <xdr:cNvPr id="201" name="円/楕円 200"/>
        <xdr:cNvSpPr/>
      </xdr:nvSpPr>
      <xdr:spPr>
        <a:xfrm>
          <a:off x="2857500" y="1346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14846</xdr:rowOff>
    </xdr:from>
    <xdr:ext cx="469744" cy="259045"/>
    <xdr:sp macro="" textlink="">
      <xdr:nvSpPr>
        <xdr:cNvPr id="202" name="テキスト ボックス 201"/>
        <xdr:cNvSpPr txBox="1"/>
      </xdr:nvSpPr>
      <xdr:spPr>
        <a:xfrm>
          <a:off x="2673427" y="135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93112</xdr:rowOff>
    </xdr:from>
    <xdr:to>
      <xdr:col>3</xdr:col>
      <xdr:colOff>3175</xdr:colOff>
      <xdr:row>79</xdr:row>
      <xdr:rowOff>23262</xdr:rowOff>
    </xdr:to>
    <xdr:sp macro="" textlink="">
      <xdr:nvSpPr>
        <xdr:cNvPr id="203" name="円/楕円 202"/>
        <xdr:cNvSpPr/>
      </xdr:nvSpPr>
      <xdr:spPr>
        <a:xfrm>
          <a:off x="1968500" y="134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14389</xdr:rowOff>
    </xdr:from>
    <xdr:ext cx="469744" cy="259045"/>
    <xdr:sp macro="" textlink="">
      <xdr:nvSpPr>
        <xdr:cNvPr id="204" name="テキスト ボックス 203"/>
        <xdr:cNvSpPr txBox="1"/>
      </xdr:nvSpPr>
      <xdr:spPr>
        <a:xfrm>
          <a:off x="1784427" y="1355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82304</xdr:rowOff>
    </xdr:from>
    <xdr:to>
      <xdr:col>1</xdr:col>
      <xdr:colOff>485775</xdr:colOff>
      <xdr:row>79</xdr:row>
      <xdr:rowOff>12454</xdr:rowOff>
    </xdr:to>
    <xdr:sp macro="" textlink="">
      <xdr:nvSpPr>
        <xdr:cNvPr id="205" name="円/楕円 204"/>
        <xdr:cNvSpPr/>
      </xdr:nvSpPr>
      <xdr:spPr>
        <a:xfrm>
          <a:off x="1079500" y="1345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3581</xdr:rowOff>
    </xdr:from>
    <xdr:ext cx="469744" cy="259045"/>
    <xdr:sp macro="" textlink="">
      <xdr:nvSpPr>
        <xdr:cNvPr id="206" name="テキスト ボックス 205"/>
        <xdr:cNvSpPr txBox="1"/>
      </xdr:nvSpPr>
      <xdr:spPr>
        <a:xfrm>
          <a:off x="895427" y="1354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135165</xdr:rowOff>
    </xdr:from>
    <xdr:to>
      <xdr:col>6</xdr:col>
      <xdr:colOff>511175</xdr:colOff>
      <xdr:row>94</xdr:row>
      <xdr:rowOff>101600</xdr:rowOff>
    </xdr:to>
    <xdr:cxnSp macro="">
      <xdr:nvCxnSpPr>
        <xdr:cNvPr id="236" name="直線コネクタ 235"/>
        <xdr:cNvCxnSpPr/>
      </xdr:nvCxnSpPr>
      <xdr:spPr>
        <a:xfrm flipV="1">
          <a:off x="3797300" y="16080015"/>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101600</xdr:rowOff>
    </xdr:from>
    <xdr:to>
      <xdr:col>5</xdr:col>
      <xdr:colOff>358775</xdr:colOff>
      <xdr:row>95</xdr:row>
      <xdr:rowOff>34303</xdr:rowOff>
    </xdr:to>
    <xdr:cxnSp macro="">
      <xdr:nvCxnSpPr>
        <xdr:cNvPr id="239" name="直線コネクタ 238"/>
        <xdr:cNvCxnSpPr/>
      </xdr:nvCxnSpPr>
      <xdr:spPr>
        <a:xfrm flipV="1">
          <a:off x="2908300" y="16217900"/>
          <a:ext cx="889000" cy="1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34303</xdr:rowOff>
    </xdr:from>
    <xdr:to>
      <xdr:col>4</xdr:col>
      <xdr:colOff>155575</xdr:colOff>
      <xdr:row>95</xdr:row>
      <xdr:rowOff>107111</xdr:rowOff>
    </xdr:to>
    <xdr:cxnSp macro="">
      <xdr:nvCxnSpPr>
        <xdr:cNvPr id="242" name="直線コネクタ 241"/>
        <xdr:cNvCxnSpPr/>
      </xdr:nvCxnSpPr>
      <xdr:spPr>
        <a:xfrm flipV="1">
          <a:off x="2019300" y="16322053"/>
          <a:ext cx="8890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107111</xdr:rowOff>
    </xdr:from>
    <xdr:to>
      <xdr:col>2</xdr:col>
      <xdr:colOff>638175</xdr:colOff>
      <xdr:row>95</xdr:row>
      <xdr:rowOff>125781</xdr:rowOff>
    </xdr:to>
    <xdr:cxnSp macro="">
      <xdr:nvCxnSpPr>
        <xdr:cNvPr id="245" name="直線コネクタ 244"/>
        <xdr:cNvCxnSpPr/>
      </xdr:nvCxnSpPr>
      <xdr:spPr>
        <a:xfrm flipV="1">
          <a:off x="1130300" y="16394861"/>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84365</xdr:rowOff>
    </xdr:from>
    <xdr:to>
      <xdr:col>6</xdr:col>
      <xdr:colOff>561975</xdr:colOff>
      <xdr:row>94</xdr:row>
      <xdr:rowOff>14515</xdr:rowOff>
    </xdr:to>
    <xdr:sp macro="" textlink="">
      <xdr:nvSpPr>
        <xdr:cNvPr id="255" name="円/楕円 254"/>
        <xdr:cNvSpPr/>
      </xdr:nvSpPr>
      <xdr:spPr>
        <a:xfrm>
          <a:off x="4584700" y="160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107242</xdr:rowOff>
    </xdr:from>
    <xdr:ext cx="599010" cy="259045"/>
    <xdr:sp macro="" textlink="">
      <xdr:nvSpPr>
        <xdr:cNvPr id="256" name="扶助費該当値テキスト"/>
        <xdr:cNvSpPr txBox="1"/>
      </xdr:nvSpPr>
      <xdr:spPr>
        <a:xfrm>
          <a:off x="4686300" y="1588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133,857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50800</xdr:rowOff>
    </xdr:from>
    <xdr:to>
      <xdr:col>5</xdr:col>
      <xdr:colOff>409575</xdr:colOff>
      <xdr:row>94</xdr:row>
      <xdr:rowOff>152400</xdr:rowOff>
    </xdr:to>
    <xdr:sp macro="" textlink="">
      <xdr:nvSpPr>
        <xdr:cNvPr id="257" name="円/楕円 256"/>
        <xdr:cNvSpPr/>
      </xdr:nvSpPr>
      <xdr:spPr>
        <a:xfrm>
          <a:off x="37465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168927</xdr:rowOff>
    </xdr:from>
    <xdr:ext cx="599010" cy="259045"/>
    <xdr:sp macro="" textlink="">
      <xdr:nvSpPr>
        <xdr:cNvPr id="258" name="テキスト ボックス 257"/>
        <xdr:cNvSpPr txBox="1"/>
      </xdr:nvSpPr>
      <xdr:spPr>
        <a:xfrm>
          <a:off x="3497794" y="1594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123,000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154953</xdr:rowOff>
    </xdr:from>
    <xdr:to>
      <xdr:col>4</xdr:col>
      <xdr:colOff>206375</xdr:colOff>
      <xdr:row>95</xdr:row>
      <xdr:rowOff>85103</xdr:rowOff>
    </xdr:to>
    <xdr:sp macro="" textlink="">
      <xdr:nvSpPr>
        <xdr:cNvPr id="259" name="円/楕円 258"/>
        <xdr:cNvSpPr/>
      </xdr:nvSpPr>
      <xdr:spPr>
        <a:xfrm>
          <a:off x="2857500" y="162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101630</xdr:rowOff>
    </xdr:from>
    <xdr:ext cx="599010" cy="259045"/>
    <xdr:sp macro="" textlink="">
      <xdr:nvSpPr>
        <xdr:cNvPr id="260" name="テキスト ボックス 259"/>
        <xdr:cNvSpPr txBox="1"/>
      </xdr:nvSpPr>
      <xdr:spPr>
        <a:xfrm>
          <a:off x="2608794" y="1604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114,799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56311</xdr:rowOff>
    </xdr:from>
    <xdr:to>
      <xdr:col>3</xdr:col>
      <xdr:colOff>3175</xdr:colOff>
      <xdr:row>95</xdr:row>
      <xdr:rowOff>157911</xdr:rowOff>
    </xdr:to>
    <xdr:sp macro="" textlink="">
      <xdr:nvSpPr>
        <xdr:cNvPr id="261" name="円/楕円 260"/>
        <xdr:cNvSpPr/>
      </xdr:nvSpPr>
      <xdr:spPr>
        <a:xfrm>
          <a:off x="1968500" y="163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2988</xdr:rowOff>
    </xdr:from>
    <xdr:ext cx="599010" cy="259045"/>
    <xdr:sp macro="" textlink="">
      <xdr:nvSpPr>
        <xdr:cNvPr id="262" name="テキスト ボックス 261"/>
        <xdr:cNvSpPr txBox="1"/>
      </xdr:nvSpPr>
      <xdr:spPr>
        <a:xfrm>
          <a:off x="1719794" y="161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109,066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74981</xdr:rowOff>
    </xdr:from>
    <xdr:to>
      <xdr:col>1</xdr:col>
      <xdr:colOff>485775</xdr:colOff>
      <xdr:row>96</xdr:row>
      <xdr:rowOff>5131</xdr:rowOff>
    </xdr:to>
    <xdr:sp macro="" textlink="">
      <xdr:nvSpPr>
        <xdr:cNvPr id="263" name="円/楕円 262"/>
        <xdr:cNvSpPr/>
      </xdr:nvSpPr>
      <xdr:spPr>
        <a:xfrm>
          <a:off x="1079500" y="163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21658</xdr:rowOff>
    </xdr:from>
    <xdr:ext cx="599010" cy="259045"/>
    <xdr:sp macro="" textlink="">
      <xdr:nvSpPr>
        <xdr:cNvPr id="264" name="テキスト ボックス 263"/>
        <xdr:cNvSpPr txBox="1"/>
      </xdr:nvSpPr>
      <xdr:spPr>
        <a:xfrm>
          <a:off x="830794" y="161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169113</xdr:rowOff>
    </xdr:from>
    <xdr:to>
      <xdr:col>15</xdr:col>
      <xdr:colOff>180975</xdr:colOff>
      <xdr:row>35</xdr:row>
      <xdr:rowOff>14208</xdr:rowOff>
    </xdr:to>
    <xdr:cxnSp macro="">
      <xdr:nvCxnSpPr>
        <xdr:cNvPr id="297" name="直線コネクタ 296"/>
        <xdr:cNvCxnSpPr/>
      </xdr:nvCxnSpPr>
      <xdr:spPr>
        <a:xfrm>
          <a:off x="9639300" y="5998413"/>
          <a:ext cx="838200" cy="1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169113</xdr:rowOff>
    </xdr:from>
    <xdr:to>
      <xdr:col>14</xdr:col>
      <xdr:colOff>28575</xdr:colOff>
      <xdr:row>35</xdr:row>
      <xdr:rowOff>97056</xdr:rowOff>
    </xdr:to>
    <xdr:cxnSp macro="">
      <xdr:nvCxnSpPr>
        <xdr:cNvPr id="300" name="直線コネクタ 299"/>
        <xdr:cNvCxnSpPr/>
      </xdr:nvCxnSpPr>
      <xdr:spPr>
        <a:xfrm flipV="1">
          <a:off x="8750300" y="5998413"/>
          <a:ext cx="889000" cy="9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97056</xdr:rowOff>
    </xdr:from>
    <xdr:to>
      <xdr:col>12</xdr:col>
      <xdr:colOff>511175</xdr:colOff>
      <xdr:row>35</xdr:row>
      <xdr:rowOff>157512</xdr:rowOff>
    </xdr:to>
    <xdr:cxnSp macro="">
      <xdr:nvCxnSpPr>
        <xdr:cNvPr id="303" name="直線コネクタ 302"/>
        <xdr:cNvCxnSpPr/>
      </xdr:nvCxnSpPr>
      <xdr:spPr>
        <a:xfrm flipV="1">
          <a:off x="7861300" y="6097806"/>
          <a:ext cx="889000" cy="6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157512</xdr:rowOff>
    </xdr:from>
    <xdr:to>
      <xdr:col>11</xdr:col>
      <xdr:colOff>307975</xdr:colOff>
      <xdr:row>36</xdr:row>
      <xdr:rowOff>51737</xdr:rowOff>
    </xdr:to>
    <xdr:cxnSp macro="">
      <xdr:nvCxnSpPr>
        <xdr:cNvPr id="306" name="直線コネクタ 305"/>
        <xdr:cNvCxnSpPr/>
      </xdr:nvCxnSpPr>
      <xdr:spPr>
        <a:xfrm flipV="1">
          <a:off x="6972300" y="6158262"/>
          <a:ext cx="889000" cy="6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134858</xdr:rowOff>
    </xdr:from>
    <xdr:to>
      <xdr:col>15</xdr:col>
      <xdr:colOff>231775</xdr:colOff>
      <xdr:row>35</xdr:row>
      <xdr:rowOff>65008</xdr:rowOff>
    </xdr:to>
    <xdr:sp macro="" textlink="">
      <xdr:nvSpPr>
        <xdr:cNvPr id="316" name="円/楕円 315"/>
        <xdr:cNvSpPr/>
      </xdr:nvSpPr>
      <xdr:spPr>
        <a:xfrm>
          <a:off x="10426700" y="5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157735</xdr:rowOff>
    </xdr:from>
    <xdr:ext cx="534377" cy="259045"/>
    <xdr:sp macro="" textlink="">
      <xdr:nvSpPr>
        <xdr:cNvPr id="317" name="補助費等該当値テキスト"/>
        <xdr:cNvSpPr txBox="1"/>
      </xdr:nvSpPr>
      <xdr:spPr>
        <a:xfrm>
          <a:off x="10528300" y="58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85,175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118313</xdr:rowOff>
    </xdr:from>
    <xdr:to>
      <xdr:col>14</xdr:col>
      <xdr:colOff>79375</xdr:colOff>
      <xdr:row>35</xdr:row>
      <xdr:rowOff>48463</xdr:rowOff>
    </xdr:to>
    <xdr:sp macro="" textlink="">
      <xdr:nvSpPr>
        <xdr:cNvPr id="318" name="円/楕円 317"/>
        <xdr:cNvSpPr/>
      </xdr:nvSpPr>
      <xdr:spPr>
        <a:xfrm>
          <a:off x="9588500" y="59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64990</xdr:rowOff>
    </xdr:from>
    <xdr:ext cx="534377" cy="259045"/>
    <xdr:sp macro="" textlink="">
      <xdr:nvSpPr>
        <xdr:cNvPr id="319" name="テキスト ボックス 318"/>
        <xdr:cNvSpPr txBox="1"/>
      </xdr:nvSpPr>
      <xdr:spPr>
        <a:xfrm>
          <a:off x="9372111" y="57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46256</xdr:rowOff>
    </xdr:from>
    <xdr:to>
      <xdr:col>12</xdr:col>
      <xdr:colOff>561975</xdr:colOff>
      <xdr:row>35</xdr:row>
      <xdr:rowOff>147856</xdr:rowOff>
    </xdr:to>
    <xdr:sp macro="" textlink="">
      <xdr:nvSpPr>
        <xdr:cNvPr id="320" name="円/楕円 319"/>
        <xdr:cNvSpPr/>
      </xdr:nvSpPr>
      <xdr:spPr>
        <a:xfrm>
          <a:off x="8699500" y="60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164383</xdr:rowOff>
    </xdr:from>
    <xdr:ext cx="534377" cy="259045"/>
    <xdr:sp macro="" textlink="">
      <xdr:nvSpPr>
        <xdr:cNvPr id="321" name="テキスト ボックス 320"/>
        <xdr:cNvSpPr txBox="1"/>
      </xdr:nvSpPr>
      <xdr:spPr>
        <a:xfrm>
          <a:off x="8483111" y="58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76,477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106712</xdr:rowOff>
    </xdr:from>
    <xdr:to>
      <xdr:col>11</xdr:col>
      <xdr:colOff>358775</xdr:colOff>
      <xdr:row>36</xdr:row>
      <xdr:rowOff>36862</xdr:rowOff>
    </xdr:to>
    <xdr:sp macro="" textlink="">
      <xdr:nvSpPr>
        <xdr:cNvPr id="322" name="円/楕円 321"/>
        <xdr:cNvSpPr/>
      </xdr:nvSpPr>
      <xdr:spPr>
        <a:xfrm>
          <a:off x="7810500" y="610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53389</xdr:rowOff>
    </xdr:from>
    <xdr:ext cx="534377" cy="259045"/>
    <xdr:sp macro="" textlink="">
      <xdr:nvSpPr>
        <xdr:cNvPr id="323" name="テキスト ボックス 322"/>
        <xdr:cNvSpPr txBox="1"/>
      </xdr:nvSpPr>
      <xdr:spPr>
        <a:xfrm>
          <a:off x="7594111" y="588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937</xdr:rowOff>
    </xdr:from>
    <xdr:to>
      <xdr:col>10</xdr:col>
      <xdr:colOff>155575</xdr:colOff>
      <xdr:row>36</xdr:row>
      <xdr:rowOff>102537</xdr:rowOff>
    </xdr:to>
    <xdr:sp macro="" textlink="">
      <xdr:nvSpPr>
        <xdr:cNvPr id="324" name="円/楕円 323"/>
        <xdr:cNvSpPr/>
      </xdr:nvSpPr>
      <xdr:spPr>
        <a:xfrm>
          <a:off x="6921500" y="617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119064</xdr:rowOff>
    </xdr:from>
    <xdr:ext cx="534377" cy="259045"/>
    <xdr:sp macro="" textlink="">
      <xdr:nvSpPr>
        <xdr:cNvPr id="325" name="テキスト ボックス 324"/>
        <xdr:cNvSpPr txBox="1"/>
      </xdr:nvSpPr>
      <xdr:spPr>
        <a:xfrm>
          <a:off x="6705111" y="594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116529</xdr:rowOff>
    </xdr:from>
    <xdr:to>
      <xdr:col>15</xdr:col>
      <xdr:colOff>180975</xdr:colOff>
      <xdr:row>56</xdr:row>
      <xdr:rowOff>36354</xdr:rowOff>
    </xdr:to>
    <xdr:cxnSp macro="">
      <xdr:nvCxnSpPr>
        <xdr:cNvPr id="352" name="直線コネクタ 351"/>
        <xdr:cNvCxnSpPr/>
      </xdr:nvCxnSpPr>
      <xdr:spPr>
        <a:xfrm flipV="1">
          <a:off x="9639300" y="9546279"/>
          <a:ext cx="838200" cy="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66667</xdr:rowOff>
    </xdr:from>
    <xdr:to>
      <xdr:col>14</xdr:col>
      <xdr:colOff>28575</xdr:colOff>
      <xdr:row>56</xdr:row>
      <xdr:rowOff>36354</xdr:rowOff>
    </xdr:to>
    <xdr:cxnSp macro="">
      <xdr:nvCxnSpPr>
        <xdr:cNvPr id="355" name="直線コネクタ 354"/>
        <xdr:cNvCxnSpPr/>
      </xdr:nvCxnSpPr>
      <xdr:spPr>
        <a:xfrm>
          <a:off x="8750300" y="9496417"/>
          <a:ext cx="889000" cy="1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110723</xdr:rowOff>
    </xdr:from>
    <xdr:to>
      <xdr:col>12</xdr:col>
      <xdr:colOff>511175</xdr:colOff>
      <xdr:row>55</xdr:row>
      <xdr:rowOff>66667</xdr:rowOff>
    </xdr:to>
    <xdr:cxnSp macro="">
      <xdr:nvCxnSpPr>
        <xdr:cNvPr id="358" name="直線コネクタ 357"/>
        <xdr:cNvCxnSpPr/>
      </xdr:nvCxnSpPr>
      <xdr:spPr>
        <a:xfrm>
          <a:off x="7861300" y="9369023"/>
          <a:ext cx="889000" cy="1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110723</xdr:rowOff>
    </xdr:from>
    <xdr:to>
      <xdr:col>11</xdr:col>
      <xdr:colOff>307975</xdr:colOff>
      <xdr:row>56</xdr:row>
      <xdr:rowOff>105438</xdr:rowOff>
    </xdr:to>
    <xdr:cxnSp macro="">
      <xdr:nvCxnSpPr>
        <xdr:cNvPr id="361" name="直線コネクタ 360"/>
        <xdr:cNvCxnSpPr/>
      </xdr:nvCxnSpPr>
      <xdr:spPr>
        <a:xfrm flipV="1">
          <a:off x="6972300" y="9369023"/>
          <a:ext cx="889000" cy="33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65729</xdr:rowOff>
    </xdr:from>
    <xdr:to>
      <xdr:col>15</xdr:col>
      <xdr:colOff>231775</xdr:colOff>
      <xdr:row>55</xdr:row>
      <xdr:rowOff>167329</xdr:rowOff>
    </xdr:to>
    <xdr:sp macro="" textlink="">
      <xdr:nvSpPr>
        <xdr:cNvPr id="371" name="円/楕円 370"/>
        <xdr:cNvSpPr/>
      </xdr:nvSpPr>
      <xdr:spPr>
        <a:xfrm>
          <a:off x="10426700" y="9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88606</xdr:rowOff>
    </xdr:from>
    <xdr:ext cx="599010" cy="259045"/>
    <xdr:sp macro="" textlink="">
      <xdr:nvSpPr>
        <xdr:cNvPr id="372" name="普通建設事業費該当値テキスト"/>
        <xdr:cNvSpPr txBox="1"/>
      </xdr:nvSpPr>
      <xdr:spPr>
        <a:xfrm>
          <a:off x="10528300" y="934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117,568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157004</xdr:rowOff>
    </xdr:from>
    <xdr:to>
      <xdr:col>14</xdr:col>
      <xdr:colOff>79375</xdr:colOff>
      <xdr:row>56</xdr:row>
      <xdr:rowOff>87154</xdr:rowOff>
    </xdr:to>
    <xdr:sp macro="" textlink="">
      <xdr:nvSpPr>
        <xdr:cNvPr id="373" name="円/楕円 372"/>
        <xdr:cNvSpPr/>
      </xdr:nvSpPr>
      <xdr:spPr>
        <a:xfrm>
          <a:off x="9588500" y="95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103681</xdr:rowOff>
    </xdr:from>
    <xdr:ext cx="534377" cy="259045"/>
    <xdr:sp macro="" textlink="">
      <xdr:nvSpPr>
        <xdr:cNvPr id="374" name="テキスト ボックス 373"/>
        <xdr:cNvSpPr txBox="1"/>
      </xdr:nvSpPr>
      <xdr:spPr>
        <a:xfrm>
          <a:off x="9372111" y="93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97,604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15867</xdr:rowOff>
    </xdr:from>
    <xdr:to>
      <xdr:col>12</xdr:col>
      <xdr:colOff>561975</xdr:colOff>
      <xdr:row>55</xdr:row>
      <xdr:rowOff>117467</xdr:rowOff>
    </xdr:to>
    <xdr:sp macro="" textlink="">
      <xdr:nvSpPr>
        <xdr:cNvPr id="375" name="円/楕円 374"/>
        <xdr:cNvSpPr/>
      </xdr:nvSpPr>
      <xdr:spPr>
        <a:xfrm>
          <a:off x="8699500" y="9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133994</xdr:rowOff>
    </xdr:from>
    <xdr:ext cx="599010" cy="259045"/>
    <xdr:sp macro="" textlink="">
      <xdr:nvSpPr>
        <xdr:cNvPr id="376" name="テキスト ボックス 375"/>
        <xdr:cNvSpPr txBox="1"/>
      </xdr:nvSpPr>
      <xdr:spPr>
        <a:xfrm>
          <a:off x="8450794" y="922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128,474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59923</xdr:rowOff>
    </xdr:from>
    <xdr:to>
      <xdr:col>11</xdr:col>
      <xdr:colOff>358775</xdr:colOff>
      <xdr:row>54</xdr:row>
      <xdr:rowOff>161523</xdr:rowOff>
    </xdr:to>
    <xdr:sp macro="" textlink="">
      <xdr:nvSpPr>
        <xdr:cNvPr id="377" name="円/楕円 376"/>
        <xdr:cNvSpPr/>
      </xdr:nvSpPr>
      <xdr:spPr>
        <a:xfrm>
          <a:off x="7810500" y="93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6600</xdr:rowOff>
    </xdr:from>
    <xdr:ext cx="599010" cy="259045"/>
    <xdr:sp macro="" textlink="">
      <xdr:nvSpPr>
        <xdr:cNvPr id="378" name="テキスト ボックス 377"/>
        <xdr:cNvSpPr txBox="1"/>
      </xdr:nvSpPr>
      <xdr:spPr>
        <a:xfrm>
          <a:off x="7561794" y="909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156,338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54638</xdr:rowOff>
    </xdr:from>
    <xdr:to>
      <xdr:col>10</xdr:col>
      <xdr:colOff>155575</xdr:colOff>
      <xdr:row>56</xdr:row>
      <xdr:rowOff>156238</xdr:rowOff>
    </xdr:to>
    <xdr:sp macro="" textlink="">
      <xdr:nvSpPr>
        <xdr:cNvPr id="379" name="円/楕円 378"/>
        <xdr:cNvSpPr/>
      </xdr:nvSpPr>
      <xdr:spPr>
        <a:xfrm>
          <a:off x="6921500" y="96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1315</xdr:rowOff>
    </xdr:from>
    <xdr:ext cx="534377" cy="259045"/>
    <xdr:sp macro="" textlink="">
      <xdr:nvSpPr>
        <xdr:cNvPr id="380" name="テキスト ボックス 379"/>
        <xdr:cNvSpPr txBox="1"/>
      </xdr:nvSpPr>
      <xdr:spPr>
        <a:xfrm>
          <a:off x="6705111" y="94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67988</xdr:rowOff>
    </xdr:from>
    <xdr:to>
      <xdr:col>15</xdr:col>
      <xdr:colOff>180975</xdr:colOff>
      <xdr:row>78</xdr:row>
      <xdr:rowOff>31992</xdr:rowOff>
    </xdr:to>
    <xdr:cxnSp macro="">
      <xdr:nvCxnSpPr>
        <xdr:cNvPr id="409" name="直線コネクタ 408"/>
        <xdr:cNvCxnSpPr/>
      </xdr:nvCxnSpPr>
      <xdr:spPr>
        <a:xfrm flipV="1">
          <a:off x="9639300" y="13269638"/>
          <a:ext cx="838200" cy="13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21979</xdr:rowOff>
    </xdr:from>
    <xdr:to>
      <xdr:col>14</xdr:col>
      <xdr:colOff>28575</xdr:colOff>
      <xdr:row>78</xdr:row>
      <xdr:rowOff>31992</xdr:rowOff>
    </xdr:to>
    <xdr:cxnSp macro="">
      <xdr:nvCxnSpPr>
        <xdr:cNvPr id="412" name="直線コネクタ 411"/>
        <xdr:cNvCxnSpPr/>
      </xdr:nvCxnSpPr>
      <xdr:spPr>
        <a:xfrm>
          <a:off x="8750300" y="13395079"/>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17188</xdr:rowOff>
    </xdr:from>
    <xdr:to>
      <xdr:col>15</xdr:col>
      <xdr:colOff>231775</xdr:colOff>
      <xdr:row>77</xdr:row>
      <xdr:rowOff>118788</xdr:rowOff>
    </xdr:to>
    <xdr:sp macro="" textlink="">
      <xdr:nvSpPr>
        <xdr:cNvPr id="422" name="円/楕円 421"/>
        <xdr:cNvSpPr/>
      </xdr:nvSpPr>
      <xdr:spPr>
        <a:xfrm>
          <a:off x="10426700" y="132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40065</xdr:rowOff>
    </xdr:from>
    <xdr:ext cx="534377" cy="259045"/>
    <xdr:sp macro="" textlink="">
      <xdr:nvSpPr>
        <xdr:cNvPr id="423" name="普通建設事業費 （ うち新規整備　）該当値テキスト"/>
        <xdr:cNvSpPr txBox="1"/>
      </xdr:nvSpPr>
      <xdr:spPr>
        <a:xfrm>
          <a:off x="10528300" y="1307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41,911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152642</xdr:rowOff>
    </xdr:from>
    <xdr:to>
      <xdr:col>14</xdr:col>
      <xdr:colOff>79375</xdr:colOff>
      <xdr:row>78</xdr:row>
      <xdr:rowOff>82792</xdr:rowOff>
    </xdr:to>
    <xdr:sp macro="" textlink="">
      <xdr:nvSpPr>
        <xdr:cNvPr id="424" name="円/楕円 423"/>
        <xdr:cNvSpPr/>
      </xdr:nvSpPr>
      <xdr:spPr>
        <a:xfrm>
          <a:off x="9588500" y="133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73919</xdr:rowOff>
    </xdr:from>
    <xdr:ext cx="534377" cy="259045"/>
    <xdr:sp macro="" textlink="">
      <xdr:nvSpPr>
        <xdr:cNvPr id="425" name="テキスト ボックス 424"/>
        <xdr:cNvSpPr txBox="1"/>
      </xdr:nvSpPr>
      <xdr:spPr>
        <a:xfrm>
          <a:off x="9372111" y="134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142629</xdr:rowOff>
    </xdr:from>
    <xdr:to>
      <xdr:col>12</xdr:col>
      <xdr:colOff>561975</xdr:colOff>
      <xdr:row>78</xdr:row>
      <xdr:rowOff>72779</xdr:rowOff>
    </xdr:to>
    <xdr:sp macro="" textlink="">
      <xdr:nvSpPr>
        <xdr:cNvPr id="426" name="円/楕円 425"/>
        <xdr:cNvSpPr/>
      </xdr:nvSpPr>
      <xdr:spPr>
        <a:xfrm>
          <a:off x="8699500" y="133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63906</xdr:rowOff>
    </xdr:from>
    <xdr:ext cx="534377" cy="259045"/>
    <xdr:sp macro="" textlink="">
      <xdr:nvSpPr>
        <xdr:cNvPr id="427" name="テキスト ボックス 426"/>
        <xdr:cNvSpPr txBox="1"/>
      </xdr:nvSpPr>
      <xdr:spPr>
        <a:xfrm>
          <a:off x="8483111" y="134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31984</xdr:rowOff>
    </xdr:from>
    <xdr:to>
      <xdr:col>15</xdr:col>
      <xdr:colOff>180975</xdr:colOff>
      <xdr:row>96</xdr:row>
      <xdr:rowOff>87864</xdr:rowOff>
    </xdr:to>
    <xdr:cxnSp macro="">
      <xdr:nvCxnSpPr>
        <xdr:cNvPr id="452" name="直線コネクタ 451"/>
        <xdr:cNvCxnSpPr/>
      </xdr:nvCxnSpPr>
      <xdr:spPr>
        <a:xfrm flipV="1">
          <a:off x="9639300" y="16491184"/>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102901</xdr:rowOff>
    </xdr:from>
    <xdr:to>
      <xdr:col>14</xdr:col>
      <xdr:colOff>28575</xdr:colOff>
      <xdr:row>96</xdr:row>
      <xdr:rowOff>87864</xdr:rowOff>
    </xdr:to>
    <xdr:cxnSp macro="">
      <xdr:nvCxnSpPr>
        <xdr:cNvPr id="455" name="直線コネクタ 454"/>
        <xdr:cNvCxnSpPr/>
      </xdr:nvCxnSpPr>
      <xdr:spPr>
        <a:xfrm>
          <a:off x="8750300" y="16390651"/>
          <a:ext cx="889000" cy="15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152634</xdr:rowOff>
    </xdr:from>
    <xdr:to>
      <xdr:col>15</xdr:col>
      <xdr:colOff>231775</xdr:colOff>
      <xdr:row>96</xdr:row>
      <xdr:rowOff>82784</xdr:rowOff>
    </xdr:to>
    <xdr:sp macro="" textlink="">
      <xdr:nvSpPr>
        <xdr:cNvPr id="465" name="円/楕円 464"/>
        <xdr:cNvSpPr/>
      </xdr:nvSpPr>
      <xdr:spPr>
        <a:xfrm>
          <a:off x="10426700" y="164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4061</xdr:rowOff>
    </xdr:from>
    <xdr:ext cx="534377" cy="259045"/>
    <xdr:sp macro="" textlink="">
      <xdr:nvSpPr>
        <xdr:cNvPr id="466" name="普通建設事業費 （ うち更新整備　）該当値テキスト"/>
        <xdr:cNvSpPr txBox="1"/>
      </xdr:nvSpPr>
      <xdr:spPr>
        <a:xfrm>
          <a:off x="10528300" y="162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58,848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37064</xdr:rowOff>
    </xdr:from>
    <xdr:to>
      <xdr:col>14</xdr:col>
      <xdr:colOff>79375</xdr:colOff>
      <xdr:row>96</xdr:row>
      <xdr:rowOff>138664</xdr:rowOff>
    </xdr:to>
    <xdr:sp macro="" textlink="">
      <xdr:nvSpPr>
        <xdr:cNvPr id="467" name="円/楕円 466"/>
        <xdr:cNvSpPr/>
      </xdr:nvSpPr>
      <xdr:spPr>
        <a:xfrm>
          <a:off x="9588500" y="16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155191</xdr:rowOff>
    </xdr:from>
    <xdr:ext cx="534377" cy="259045"/>
    <xdr:sp macro="" textlink="">
      <xdr:nvSpPr>
        <xdr:cNvPr id="468" name="テキスト ボックス 467"/>
        <xdr:cNvSpPr txBox="1"/>
      </xdr:nvSpPr>
      <xdr:spPr>
        <a:xfrm>
          <a:off x="9372111" y="162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52101</xdr:rowOff>
    </xdr:from>
    <xdr:to>
      <xdr:col>12</xdr:col>
      <xdr:colOff>561975</xdr:colOff>
      <xdr:row>95</xdr:row>
      <xdr:rowOff>153701</xdr:rowOff>
    </xdr:to>
    <xdr:sp macro="" textlink="">
      <xdr:nvSpPr>
        <xdr:cNvPr id="469" name="円/楕円 468"/>
        <xdr:cNvSpPr/>
      </xdr:nvSpPr>
      <xdr:spPr>
        <a:xfrm>
          <a:off x="8699500" y="16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170228</xdr:rowOff>
    </xdr:from>
    <xdr:ext cx="534377" cy="259045"/>
    <xdr:sp macro="" textlink="">
      <xdr:nvSpPr>
        <xdr:cNvPr id="470" name="テキスト ボックス 469"/>
        <xdr:cNvSpPr txBox="1"/>
      </xdr:nvSpPr>
      <xdr:spPr>
        <a:xfrm>
          <a:off x="8483111" y="161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108382</xdr:rowOff>
    </xdr:from>
    <xdr:to>
      <xdr:col>23</xdr:col>
      <xdr:colOff>517525</xdr:colOff>
      <xdr:row>38</xdr:row>
      <xdr:rowOff>114577</xdr:rowOff>
    </xdr:to>
    <xdr:cxnSp macro="">
      <xdr:nvCxnSpPr>
        <xdr:cNvPr id="497" name="直線コネクタ 496"/>
        <xdr:cNvCxnSpPr/>
      </xdr:nvCxnSpPr>
      <xdr:spPr>
        <a:xfrm flipV="1">
          <a:off x="15481300" y="6623482"/>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114577</xdr:rowOff>
    </xdr:from>
    <xdr:to>
      <xdr:col>22</xdr:col>
      <xdr:colOff>365125</xdr:colOff>
      <xdr:row>38</xdr:row>
      <xdr:rowOff>123927</xdr:rowOff>
    </xdr:to>
    <xdr:cxnSp macro="">
      <xdr:nvCxnSpPr>
        <xdr:cNvPr id="500" name="直線コネクタ 499"/>
        <xdr:cNvCxnSpPr/>
      </xdr:nvCxnSpPr>
      <xdr:spPr>
        <a:xfrm flipV="1">
          <a:off x="14592300" y="6629677"/>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91717</xdr:rowOff>
    </xdr:from>
    <xdr:to>
      <xdr:col>21</xdr:col>
      <xdr:colOff>161925</xdr:colOff>
      <xdr:row>38</xdr:row>
      <xdr:rowOff>123927</xdr:rowOff>
    </xdr:to>
    <xdr:cxnSp macro="">
      <xdr:nvCxnSpPr>
        <xdr:cNvPr id="503" name="直線コネクタ 502"/>
        <xdr:cNvCxnSpPr/>
      </xdr:nvCxnSpPr>
      <xdr:spPr>
        <a:xfrm>
          <a:off x="13703300" y="6606817"/>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151862</xdr:rowOff>
    </xdr:from>
    <xdr:to>
      <xdr:col>19</xdr:col>
      <xdr:colOff>644525</xdr:colOff>
      <xdr:row>38</xdr:row>
      <xdr:rowOff>91717</xdr:rowOff>
    </xdr:to>
    <xdr:cxnSp macro="">
      <xdr:nvCxnSpPr>
        <xdr:cNvPr id="506" name="直線コネクタ 505"/>
        <xdr:cNvCxnSpPr/>
      </xdr:nvCxnSpPr>
      <xdr:spPr>
        <a:xfrm>
          <a:off x="12814300" y="6495512"/>
          <a:ext cx="889000" cy="1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57582</xdr:rowOff>
    </xdr:from>
    <xdr:to>
      <xdr:col>23</xdr:col>
      <xdr:colOff>568325</xdr:colOff>
      <xdr:row>38</xdr:row>
      <xdr:rowOff>159182</xdr:rowOff>
    </xdr:to>
    <xdr:sp macro="" textlink="">
      <xdr:nvSpPr>
        <xdr:cNvPr id="516" name="円/楕円 515"/>
        <xdr:cNvSpPr/>
      </xdr:nvSpPr>
      <xdr:spPr>
        <a:xfrm>
          <a:off x="162687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143959</xdr:rowOff>
    </xdr:from>
    <xdr:ext cx="469744" cy="259045"/>
    <xdr:sp macro="" textlink="">
      <xdr:nvSpPr>
        <xdr:cNvPr id="517" name="災害復旧事業費該当値テキスト"/>
        <xdr:cNvSpPr txBox="1"/>
      </xdr:nvSpPr>
      <xdr:spPr>
        <a:xfrm>
          <a:off x="16370300" y="64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63777</xdr:rowOff>
    </xdr:from>
    <xdr:to>
      <xdr:col>22</xdr:col>
      <xdr:colOff>415925</xdr:colOff>
      <xdr:row>38</xdr:row>
      <xdr:rowOff>165377</xdr:rowOff>
    </xdr:to>
    <xdr:sp macro="" textlink="">
      <xdr:nvSpPr>
        <xdr:cNvPr id="518" name="円/楕円 517"/>
        <xdr:cNvSpPr/>
      </xdr:nvSpPr>
      <xdr:spPr>
        <a:xfrm>
          <a:off x="15430500" y="657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156504</xdr:rowOff>
    </xdr:from>
    <xdr:ext cx="469744" cy="259045"/>
    <xdr:sp macro="" textlink="">
      <xdr:nvSpPr>
        <xdr:cNvPr id="519" name="テキスト ボックス 518"/>
        <xdr:cNvSpPr txBox="1"/>
      </xdr:nvSpPr>
      <xdr:spPr>
        <a:xfrm>
          <a:off x="15246427" y="667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73127</xdr:rowOff>
    </xdr:from>
    <xdr:to>
      <xdr:col>21</xdr:col>
      <xdr:colOff>212725</xdr:colOff>
      <xdr:row>39</xdr:row>
      <xdr:rowOff>3277</xdr:rowOff>
    </xdr:to>
    <xdr:sp macro="" textlink="">
      <xdr:nvSpPr>
        <xdr:cNvPr id="520" name="円/楕円 519"/>
        <xdr:cNvSpPr/>
      </xdr:nvSpPr>
      <xdr:spPr>
        <a:xfrm>
          <a:off x="14541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165854</xdr:rowOff>
    </xdr:from>
    <xdr:ext cx="378565" cy="259045"/>
    <xdr:sp macro="" textlink="">
      <xdr:nvSpPr>
        <xdr:cNvPr id="521" name="テキスト ボックス 520"/>
        <xdr:cNvSpPr txBox="1"/>
      </xdr:nvSpPr>
      <xdr:spPr>
        <a:xfrm>
          <a:off x="14403017" y="668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40917</xdr:rowOff>
    </xdr:from>
    <xdr:to>
      <xdr:col>20</xdr:col>
      <xdr:colOff>9525</xdr:colOff>
      <xdr:row>38</xdr:row>
      <xdr:rowOff>142517</xdr:rowOff>
    </xdr:to>
    <xdr:sp macro="" textlink="">
      <xdr:nvSpPr>
        <xdr:cNvPr id="522" name="円/楕円 521"/>
        <xdr:cNvSpPr/>
      </xdr:nvSpPr>
      <xdr:spPr>
        <a:xfrm>
          <a:off x="13652500" y="655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133644</xdr:rowOff>
    </xdr:from>
    <xdr:ext cx="469744" cy="259045"/>
    <xdr:sp macro="" textlink="">
      <xdr:nvSpPr>
        <xdr:cNvPr id="523" name="テキスト ボックス 522"/>
        <xdr:cNvSpPr txBox="1"/>
      </xdr:nvSpPr>
      <xdr:spPr>
        <a:xfrm>
          <a:off x="13468427" y="66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101062</xdr:rowOff>
    </xdr:from>
    <xdr:to>
      <xdr:col>18</xdr:col>
      <xdr:colOff>492125</xdr:colOff>
      <xdr:row>38</xdr:row>
      <xdr:rowOff>31212</xdr:rowOff>
    </xdr:to>
    <xdr:sp macro="" textlink="">
      <xdr:nvSpPr>
        <xdr:cNvPr id="524" name="円/楕円 523"/>
        <xdr:cNvSpPr/>
      </xdr:nvSpPr>
      <xdr:spPr>
        <a:xfrm>
          <a:off x="12763500" y="64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22338</xdr:rowOff>
    </xdr:from>
    <xdr:ext cx="469744" cy="259045"/>
    <xdr:sp macro="" textlink="">
      <xdr:nvSpPr>
        <xdr:cNvPr id="525" name="テキスト ボックス 524"/>
        <xdr:cNvSpPr txBox="1"/>
      </xdr:nvSpPr>
      <xdr:spPr>
        <a:xfrm>
          <a:off x="12579427" y="653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118588</xdr:rowOff>
    </xdr:from>
    <xdr:to>
      <xdr:col>23</xdr:col>
      <xdr:colOff>517525</xdr:colOff>
      <xdr:row>76</xdr:row>
      <xdr:rowOff>129249</xdr:rowOff>
    </xdr:to>
    <xdr:cxnSp macro="">
      <xdr:nvCxnSpPr>
        <xdr:cNvPr id="611" name="直線コネクタ 610"/>
        <xdr:cNvCxnSpPr/>
      </xdr:nvCxnSpPr>
      <xdr:spPr>
        <a:xfrm>
          <a:off x="15481300" y="13148788"/>
          <a:ext cx="8382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100777</xdr:rowOff>
    </xdr:from>
    <xdr:to>
      <xdr:col>22</xdr:col>
      <xdr:colOff>365125</xdr:colOff>
      <xdr:row>76</xdr:row>
      <xdr:rowOff>118588</xdr:rowOff>
    </xdr:to>
    <xdr:cxnSp macro="">
      <xdr:nvCxnSpPr>
        <xdr:cNvPr id="614" name="直線コネクタ 613"/>
        <xdr:cNvCxnSpPr/>
      </xdr:nvCxnSpPr>
      <xdr:spPr>
        <a:xfrm>
          <a:off x="14592300" y="13130977"/>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61641</xdr:rowOff>
    </xdr:from>
    <xdr:to>
      <xdr:col>21</xdr:col>
      <xdr:colOff>161925</xdr:colOff>
      <xdr:row>76</xdr:row>
      <xdr:rowOff>100777</xdr:rowOff>
    </xdr:to>
    <xdr:cxnSp macro="">
      <xdr:nvCxnSpPr>
        <xdr:cNvPr id="617" name="直線コネクタ 616"/>
        <xdr:cNvCxnSpPr/>
      </xdr:nvCxnSpPr>
      <xdr:spPr>
        <a:xfrm>
          <a:off x="13703300" y="13091841"/>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61641</xdr:rowOff>
    </xdr:from>
    <xdr:to>
      <xdr:col>19</xdr:col>
      <xdr:colOff>644525</xdr:colOff>
      <xdr:row>76</xdr:row>
      <xdr:rowOff>107068</xdr:rowOff>
    </xdr:to>
    <xdr:cxnSp macro="">
      <xdr:nvCxnSpPr>
        <xdr:cNvPr id="620" name="直線コネクタ 619"/>
        <xdr:cNvCxnSpPr/>
      </xdr:nvCxnSpPr>
      <xdr:spPr>
        <a:xfrm flipV="1">
          <a:off x="12814300" y="13091841"/>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78449</xdr:rowOff>
    </xdr:from>
    <xdr:to>
      <xdr:col>23</xdr:col>
      <xdr:colOff>568325</xdr:colOff>
      <xdr:row>77</xdr:row>
      <xdr:rowOff>8599</xdr:rowOff>
    </xdr:to>
    <xdr:sp macro="" textlink="">
      <xdr:nvSpPr>
        <xdr:cNvPr id="630" name="円/楕円 629"/>
        <xdr:cNvSpPr/>
      </xdr:nvSpPr>
      <xdr:spPr>
        <a:xfrm>
          <a:off x="16268700" y="131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101326</xdr:rowOff>
    </xdr:from>
    <xdr:ext cx="599010" cy="259045"/>
    <xdr:sp macro="" textlink="">
      <xdr:nvSpPr>
        <xdr:cNvPr id="631" name="公債費該当値テキスト"/>
        <xdr:cNvSpPr txBox="1"/>
      </xdr:nvSpPr>
      <xdr:spPr>
        <a:xfrm>
          <a:off x="16370300" y="1296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112,743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67788</xdr:rowOff>
    </xdr:from>
    <xdr:to>
      <xdr:col>22</xdr:col>
      <xdr:colOff>415925</xdr:colOff>
      <xdr:row>76</xdr:row>
      <xdr:rowOff>169388</xdr:rowOff>
    </xdr:to>
    <xdr:sp macro="" textlink="">
      <xdr:nvSpPr>
        <xdr:cNvPr id="632" name="円/楕円 631"/>
        <xdr:cNvSpPr/>
      </xdr:nvSpPr>
      <xdr:spPr>
        <a:xfrm>
          <a:off x="15430500" y="130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14466</xdr:rowOff>
    </xdr:from>
    <xdr:ext cx="599010" cy="259045"/>
    <xdr:sp macro="" textlink="">
      <xdr:nvSpPr>
        <xdr:cNvPr id="633" name="テキスト ボックス 632"/>
        <xdr:cNvSpPr txBox="1"/>
      </xdr:nvSpPr>
      <xdr:spPr>
        <a:xfrm>
          <a:off x="15181794" y="1287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115,541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49977</xdr:rowOff>
    </xdr:from>
    <xdr:to>
      <xdr:col>21</xdr:col>
      <xdr:colOff>212725</xdr:colOff>
      <xdr:row>76</xdr:row>
      <xdr:rowOff>151577</xdr:rowOff>
    </xdr:to>
    <xdr:sp macro="" textlink="">
      <xdr:nvSpPr>
        <xdr:cNvPr id="634" name="円/楕円 633"/>
        <xdr:cNvSpPr/>
      </xdr:nvSpPr>
      <xdr:spPr>
        <a:xfrm>
          <a:off x="14541500" y="130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168104</xdr:rowOff>
    </xdr:from>
    <xdr:ext cx="599010" cy="259045"/>
    <xdr:sp macro="" textlink="">
      <xdr:nvSpPr>
        <xdr:cNvPr id="635" name="テキスト ボックス 634"/>
        <xdr:cNvSpPr txBox="1"/>
      </xdr:nvSpPr>
      <xdr:spPr>
        <a:xfrm>
          <a:off x="14292794" y="128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120,216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10841</xdr:rowOff>
    </xdr:from>
    <xdr:to>
      <xdr:col>20</xdr:col>
      <xdr:colOff>9525</xdr:colOff>
      <xdr:row>76</xdr:row>
      <xdr:rowOff>112441</xdr:rowOff>
    </xdr:to>
    <xdr:sp macro="" textlink="">
      <xdr:nvSpPr>
        <xdr:cNvPr id="636" name="円/楕円 635"/>
        <xdr:cNvSpPr/>
      </xdr:nvSpPr>
      <xdr:spPr>
        <a:xfrm>
          <a:off x="13652500" y="130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128967</xdr:rowOff>
    </xdr:from>
    <xdr:ext cx="599010" cy="259045"/>
    <xdr:sp macro="" textlink="">
      <xdr:nvSpPr>
        <xdr:cNvPr id="637" name="テキスト ボックス 636"/>
        <xdr:cNvSpPr txBox="1"/>
      </xdr:nvSpPr>
      <xdr:spPr>
        <a:xfrm>
          <a:off x="13403794" y="128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130,488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56268</xdr:rowOff>
    </xdr:from>
    <xdr:to>
      <xdr:col>18</xdr:col>
      <xdr:colOff>492125</xdr:colOff>
      <xdr:row>76</xdr:row>
      <xdr:rowOff>157868</xdr:rowOff>
    </xdr:to>
    <xdr:sp macro="" textlink="">
      <xdr:nvSpPr>
        <xdr:cNvPr id="638" name="円/楕円 637"/>
        <xdr:cNvSpPr/>
      </xdr:nvSpPr>
      <xdr:spPr>
        <a:xfrm>
          <a:off x="12763500" y="130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2944</xdr:rowOff>
    </xdr:from>
    <xdr:ext cx="599010" cy="259045"/>
    <xdr:sp macro="" textlink="">
      <xdr:nvSpPr>
        <xdr:cNvPr id="639" name="テキスト ボックス 638"/>
        <xdr:cNvSpPr txBox="1"/>
      </xdr:nvSpPr>
      <xdr:spPr>
        <a:xfrm>
          <a:off x="12514794" y="1286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40267</xdr:rowOff>
    </xdr:from>
    <xdr:to>
      <xdr:col>23</xdr:col>
      <xdr:colOff>517525</xdr:colOff>
      <xdr:row>98</xdr:row>
      <xdr:rowOff>73299</xdr:rowOff>
    </xdr:to>
    <xdr:cxnSp macro="">
      <xdr:nvCxnSpPr>
        <xdr:cNvPr id="668" name="直線コネクタ 667"/>
        <xdr:cNvCxnSpPr/>
      </xdr:nvCxnSpPr>
      <xdr:spPr>
        <a:xfrm>
          <a:off x="15481300" y="16670917"/>
          <a:ext cx="838200" cy="20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40267</xdr:rowOff>
    </xdr:from>
    <xdr:to>
      <xdr:col>22</xdr:col>
      <xdr:colOff>365125</xdr:colOff>
      <xdr:row>97</xdr:row>
      <xdr:rowOff>71813</xdr:rowOff>
    </xdr:to>
    <xdr:cxnSp macro="">
      <xdr:nvCxnSpPr>
        <xdr:cNvPr id="671" name="直線コネクタ 670"/>
        <xdr:cNvCxnSpPr/>
      </xdr:nvCxnSpPr>
      <xdr:spPr>
        <a:xfrm flipV="1">
          <a:off x="14592300" y="16670917"/>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71813</xdr:rowOff>
    </xdr:from>
    <xdr:to>
      <xdr:col>21</xdr:col>
      <xdr:colOff>161925</xdr:colOff>
      <xdr:row>98</xdr:row>
      <xdr:rowOff>72873</xdr:rowOff>
    </xdr:to>
    <xdr:cxnSp macro="">
      <xdr:nvCxnSpPr>
        <xdr:cNvPr id="674" name="直線コネクタ 673"/>
        <xdr:cNvCxnSpPr/>
      </xdr:nvCxnSpPr>
      <xdr:spPr>
        <a:xfrm flipV="1">
          <a:off x="13703300" y="16702463"/>
          <a:ext cx="889000" cy="17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6" name="テキスト ボックス 675"/>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35244</xdr:rowOff>
    </xdr:from>
    <xdr:to>
      <xdr:col>19</xdr:col>
      <xdr:colOff>644525</xdr:colOff>
      <xdr:row>98</xdr:row>
      <xdr:rowOff>72873</xdr:rowOff>
    </xdr:to>
    <xdr:cxnSp macro="">
      <xdr:nvCxnSpPr>
        <xdr:cNvPr id="677" name="直線コネクタ 676"/>
        <xdr:cNvCxnSpPr/>
      </xdr:nvCxnSpPr>
      <xdr:spPr>
        <a:xfrm>
          <a:off x="12814300" y="16665894"/>
          <a:ext cx="889000" cy="20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22499</xdr:rowOff>
    </xdr:from>
    <xdr:to>
      <xdr:col>23</xdr:col>
      <xdr:colOff>568325</xdr:colOff>
      <xdr:row>98</xdr:row>
      <xdr:rowOff>124099</xdr:rowOff>
    </xdr:to>
    <xdr:sp macro="" textlink="">
      <xdr:nvSpPr>
        <xdr:cNvPr id="687" name="円/楕円 686"/>
        <xdr:cNvSpPr/>
      </xdr:nvSpPr>
      <xdr:spPr>
        <a:xfrm>
          <a:off x="16268700" y="168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926</xdr:rowOff>
    </xdr:from>
    <xdr:ext cx="534377" cy="259045"/>
    <xdr:sp macro="" textlink="">
      <xdr:nvSpPr>
        <xdr:cNvPr id="688" name="積立金該当値テキスト"/>
        <xdr:cNvSpPr txBox="1"/>
      </xdr:nvSpPr>
      <xdr:spPr>
        <a:xfrm>
          <a:off x="16370300" y="168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160917</xdr:rowOff>
    </xdr:from>
    <xdr:to>
      <xdr:col>22</xdr:col>
      <xdr:colOff>415925</xdr:colOff>
      <xdr:row>97</xdr:row>
      <xdr:rowOff>91067</xdr:rowOff>
    </xdr:to>
    <xdr:sp macro="" textlink="">
      <xdr:nvSpPr>
        <xdr:cNvPr id="689" name="円/楕円 688"/>
        <xdr:cNvSpPr/>
      </xdr:nvSpPr>
      <xdr:spPr>
        <a:xfrm>
          <a:off x="15430500" y="166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107594</xdr:rowOff>
    </xdr:from>
    <xdr:ext cx="534377" cy="259045"/>
    <xdr:sp macro="" textlink="">
      <xdr:nvSpPr>
        <xdr:cNvPr id="690" name="テキスト ボックス 689"/>
        <xdr:cNvSpPr txBox="1"/>
      </xdr:nvSpPr>
      <xdr:spPr>
        <a:xfrm>
          <a:off x="15214111" y="163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21013</xdr:rowOff>
    </xdr:from>
    <xdr:to>
      <xdr:col>21</xdr:col>
      <xdr:colOff>212725</xdr:colOff>
      <xdr:row>97</xdr:row>
      <xdr:rowOff>122613</xdr:rowOff>
    </xdr:to>
    <xdr:sp macro="" textlink="">
      <xdr:nvSpPr>
        <xdr:cNvPr id="691" name="円/楕円 690"/>
        <xdr:cNvSpPr/>
      </xdr:nvSpPr>
      <xdr:spPr>
        <a:xfrm>
          <a:off x="14541500" y="16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139140</xdr:rowOff>
    </xdr:from>
    <xdr:ext cx="534377" cy="259045"/>
    <xdr:sp macro="" textlink="">
      <xdr:nvSpPr>
        <xdr:cNvPr id="692" name="テキスト ボックス 691"/>
        <xdr:cNvSpPr txBox="1"/>
      </xdr:nvSpPr>
      <xdr:spPr>
        <a:xfrm>
          <a:off x="14325111" y="1642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22073</xdr:rowOff>
    </xdr:from>
    <xdr:to>
      <xdr:col>20</xdr:col>
      <xdr:colOff>9525</xdr:colOff>
      <xdr:row>98</xdr:row>
      <xdr:rowOff>123673</xdr:rowOff>
    </xdr:to>
    <xdr:sp macro="" textlink="">
      <xdr:nvSpPr>
        <xdr:cNvPr id="693" name="円/楕円 692"/>
        <xdr:cNvSpPr/>
      </xdr:nvSpPr>
      <xdr:spPr>
        <a:xfrm>
          <a:off x="13652500" y="168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114800</xdr:rowOff>
    </xdr:from>
    <xdr:ext cx="534377" cy="259045"/>
    <xdr:sp macro="" textlink="">
      <xdr:nvSpPr>
        <xdr:cNvPr id="694" name="テキスト ボックス 693"/>
        <xdr:cNvSpPr txBox="1"/>
      </xdr:nvSpPr>
      <xdr:spPr>
        <a:xfrm>
          <a:off x="13436111" y="169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155894</xdr:rowOff>
    </xdr:from>
    <xdr:to>
      <xdr:col>18</xdr:col>
      <xdr:colOff>492125</xdr:colOff>
      <xdr:row>97</xdr:row>
      <xdr:rowOff>86044</xdr:rowOff>
    </xdr:to>
    <xdr:sp macro="" textlink="">
      <xdr:nvSpPr>
        <xdr:cNvPr id="695" name="円/楕円 694"/>
        <xdr:cNvSpPr/>
      </xdr:nvSpPr>
      <xdr:spPr>
        <a:xfrm>
          <a:off x="12763500" y="166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77171</xdr:rowOff>
    </xdr:from>
    <xdr:ext cx="534377" cy="259045"/>
    <xdr:sp macro="" textlink="">
      <xdr:nvSpPr>
        <xdr:cNvPr id="696" name="テキスト ボックス 695"/>
        <xdr:cNvSpPr txBox="1"/>
      </xdr:nvSpPr>
      <xdr:spPr>
        <a:xfrm>
          <a:off x="12547111" y="167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35440</xdr:rowOff>
    </xdr:from>
    <xdr:to>
      <xdr:col>32</xdr:col>
      <xdr:colOff>187325</xdr:colOff>
      <xdr:row>39</xdr:row>
      <xdr:rowOff>35954</xdr:rowOff>
    </xdr:to>
    <xdr:cxnSp macro="">
      <xdr:nvCxnSpPr>
        <xdr:cNvPr id="725" name="直線コネクタ 724"/>
        <xdr:cNvCxnSpPr/>
      </xdr:nvCxnSpPr>
      <xdr:spPr>
        <a:xfrm flipV="1">
          <a:off x="21323300" y="6721990"/>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33954</xdr:rowOff>
    </xdr:from>
    <xdr:to>
      <xdr:col>31</xdr:col>
      <xdr:colOff>34925</xdr:colOff>
      <xdr:row>39</xdr:row>
      <xdr:rowOff>35954</xdr:rowOff>
    </xdr:to>
    <xdr:cxnSp macro="">
      <xdr:nvCxnSpPr>
        <xdr:cNvPr id="728" name="直線コネクタ 727"/>
        <xdr:cNvCxnSpPr/>
      </xdr:nvCxnSpPr>
      <xdr:spPr>
        <a:xfrm>
          <a:off x="20434300" y="6720504"/>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33954</xdr:rowOff>
    </xdr:from>
    <xdr:to>
      <xdr:col>29</xdr:col>
      <xdr:colOff>517525</xdr:colOff>
      <xdr:row>39</xdr:row>
      <xdr:rowOff>44450</xdr:rowOff>
    </xdr:to>
    <xdr:cxnSp macro="">
      <xdr:nvCxnSpPr>
        <xdr:cNvPr id="731" name="直線コネクタ 730"/>
        <xdr:cNvCxnSpPr/>
      </xdr:nvCxnSpPr>
      <xdr:spPr>
        <a:xfrm flipV="1">
          <a:off x="19545300" y="6720504"/>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156090</xdr:rowOff>
    </xdr:from>
    <xdr:to>
      <xdr:col>32</xdr:col>
      <xdr:colOff>238125</xdr:colOff>
      <xdr:row>39</xdr:row>
      <xdr:rowOff>86240</xdr:rowOff>
    </xdr:to>
    <xdr:sp macro="" textlink="">
      <xdr:nvSpPr>
        <xdr:cNvPr id="744" name="円/楕円 743"/>
        <xdr:cNvSpPr/>
      </xdr:nvSpPr>
      <xdr:spPr>
        <a:xfrm>
          <a:off x="22110700" y="66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156604</xdr:rowOff>
    </xdr:from>
    <xdr:to>
      <xdr:col>31</xdr:col>
      <xdr:colOff>85725</xdr:colOff>
      <xdr:row>39</xdr:row>
      <xdr:rowOff>86754</xdr:rowOff>
    </xdr:to>
    <xdr:sp macro="" textlink="">
      <xdr:nvSpPr>
        <xdr:cNvPr id="746" name="円/楕円 745"/>
        <xdr:cNvSpPr/>
      </xdr:nvSpPr>
      <xdr:spPr>
        <a:xfrm>
          <a:off x="21272500" y="66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77881</xdr:rowOff>
    </xdr:from>
    <xdr:ext cx="378565" cy="259045"/>
    <xdr:sp macro="" textlink="">
      <xdr:nvSpPr>
        <xdr:cNvPr id="747" name="テキスト ボックス 746"/>
        <xdr:cNvSpPr txBox="1"/>
      </xdr:nvSpPr>
      <xdr:spPr>
        <a:xfrm>
          <a:off x="21134017" y="676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154604</xdr:rowOff>
    </xdr:from>
    <xdr:to>
      <xdr:col>29</xdr:col>
      <xdr:colOff>568325</xdr:colOff>
      <xdr:row>39</xdr:row>
      <xdr:rowOff>84754</xdr:rowOff>
    </xdr:to>
    <xdr:sp macro="" textlink="">
      <xdr:nvSpPr>
        <xdr:cNvPr id="748" name="円/楕円 747"/>
        <xdr:cNvSpPr/>
      </xdr:nvSpPr>
      <xdr:spPr>
        <a:xfrm>
          <a:off x="20383500" y="66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75881</xdr:rowOff>
    </xdr:from>
    <xdr:ext cx="378565" cy="259045"/>
    <xdr:sp macro="" textlink="">
      <xdr:nvSpPr>
        <xdr:cNvPr id="749" name="テキスト ボックス 748"/>
        <xdr:cNvSpPr txBox="1"/>
      </xdr:nvSpPr>
      <xdr:spPr>
        <a:xfrm>
          <a:off x="20245017" y="6762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50122</xdr:rowOff>
    </xdr:from>
    <xdr:to>
      <xdr:col>32</xdr:col>
      <xdr:colOff>187325</xdr:colOff>
      <xdr:row>59</xdr:row>
      <xdr:rowOff>72459</xdr:rowOff>
    </xdr:to>
    <xdr:cxnSp macro="">
      <xdr:nvCxnSpPr>
        <xdr:cNvPr id="784" name="直線コネクタ 783"/>
        <xdr:cNvCxnSpPr/>
      </xdr:nvCxnSpPr>
      <xdr:spPr>
        <a:xfrm>
          <a:off x="21323300" y="10165672"/>
          <a:ext cx="8382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45354</xdr:rowOff>
    </xdr:from>
    <xdr:to>
      <xdr:col>31</xdr:col>
      <xdr:colOff>34925</xdr:colOff>
      <xdr:row>59</xdr:row>
      <xdr:rowOff>50122</xdr:rowOff>
    </xdr:to>
    <xdr:cxnSp macro="">
      <xdr:nvCxnSpPr>
        <xdr:cNvPr id="787" name="直線コネクタ 786"/>
        <xdr:cNvCxnSpPr/>
      </xdr:nvCxnSpPr>
      <xdr:spPr>
        <a:xfrm>
          <a:off x="20434300" y="10160904"/>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45354</xdr:rowOff>
    </xdr:from>
    <xdr:to>
      <xdr:col>29</xdr:col>
      <xdr:colOff>517525</xdr:colOff>
      <xdr:row>59</xdr:row>
      <xdr:rowOff>45844</xdr:rowOff>
    </xdr:to>
    <xdr:cxnSp macro="">
      <xdr:nvCxnSpPr>
        <xdr:cNvPr id="790" name="直線コネクタ 789"/>
        <xdr:cNvCxnSpPr/>
      </xdr:nvCxnSpPr>
      <xdr:spPr>
        <a:xfrm flipV="1">
          <a:off x="19545300" y="10160904"/>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45844</xdr:rowOff>
    </xdr:from>
    <xdr:to>
      <xdr:col>28</xdr:col>
      <xdr:colOff>314325</xdr:colOff>
      <xdr:row>59</xdr:row>
      <xdr:rowOff>48097</xdr:rowOff>
    </xdr:to>
    <xdr:cxnSp macro="">
      <xdr:nvCxnSpPr>
        <xdr:cNvPr id="793" name="直線コネクタ 792"/>
        <xdr:cNvCxnSpPr/>
      </xdr:nvCxnSpPr>
      <xdr:spPr>
        <a:xfrm flipV="1">
          <a:off x="18656300" y="10161394"/>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21659</xdr:rowOff>
    </xdr:from>
    <xdr:to>
      <xdr:col>32</xdr:col>
      <xdr:colOff>238125</xdr:colOff>
      <xdr:row>59</xdr:row>
      <xdr:rowOff>123259</xdr:rowOff>
    </xdr:to>
    <xdr:sp macro="" textlink="">
      <xdr:nvSpPr>
        <xdr:cNvPr id="803" name="円/楕円 802"/>
        <xdr:cNvSpPr/>
      </xdr:nvSpPr>
      <xdr:spPr>
        <a:xfrm>
          <a:off x="221107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108036</xdr:rowOff>
    </xdr:from>
    <xdr:ext cx="378565" cy="259045"/>
    <xdr:sp macro="" textlink="">
      <xdr:nvSpPr>
        <xdr:cNvPr id="804" name="貸付金該当値テキスト"/>
        <xdr:cNvSpPr txBox="1"/>
      </xdr:nvSpPr>
      <xdr:spPr>
        <a:xfrm>
          <a:off x="22212300" y="10052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170772</xdr:rowOff>
    </xdr:from>
    <xdr:to>
      <xdr:col>31</xdr:col>
      <xdr:colOff>85725</xdr:colOff>
      <xdr:row>59</xdr:row>
      <xdr:rowOff>100922</xdr:rowOff>
    </xdr:to>
    <xdr:sp macro="" textlink="">
      <xdr:nvSpPr>
        <xdr:cNvPr id="805" name="円/楕円 804"/>
        <xdr:cNvSpPr/>
      </xdr:nvSpPr>
      <xdr:spPr>
        <a:xfrm>
          <a:off x="21272500" y="101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92049</xdr:rowOff>
    </xdr:from>
    <xdr:ext cx="469744" cy="259045"/>
    <xdr:sp macro="" textlink="">
      <xdr:nvSpPr>
        <xdr:cNvPr id="806" name="テキスト ボックス 805"/>
        <xdr:cNvSpPr txBox="1"/>
      </xdr:nvSpPr>
      <xdr:spPr>
        <a:xfrm>
          <a:off x="21088427" y="102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166004</xdr:rowOff>
    </xdr:from>
    <xdr:to>
      <xdr:col>29</xdr:col>
      <xdr:colOff>568325</xdr:colOff>
      <xdr:row>59</xdr:row>
      <xdr:rowOff>96154</xdr:rowOff>
    </xdr:to>
    <xdr:sp macro="" textlink="">
      <xdr:nvSpPr>
        <xdr:cNvPr id="807" name="円/楕円 806"/>
        <xdr:cNvSpPr/>
      </xdr:nvSpPr>
      <xdr:spPr>
        <a:xfrm>
          <a:off x="20383500" y="101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87281</xdr:rowOff>
    </xdr:from>
    <xdr:ext cx="469744" cy="259045"/>
    <xdr:sp macro="" textlink="">
      <xdr:nvSpPr>
        <xdr:cNvPr id="808" name="テキスト ボックス 807"/>
        <xdr:cNvSpPr txBox="1"/>
      </xdr:nvSpPr>
      <xdr:spPr>
        <a:xfrm>
          <a:off x="20199427" y="1020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166494</xdr:rowOff>
    </xdr:from>
    <xdr:to>
      <xdr:col>28</xdr:col>
      <xdr:colOff>365125</xdr:colOff>
      <xdr:row>59</xdr:row>
      <xdr:rowOff>96644</xdr:rowOff>
    </xdr:to>
    <xdr:sp macro="" textlink="">
      <xdr:nvSpPr>
        <xdr:cNvPr id="809" name="円/楕円 808"/>
        <xdr:cNvSpPr/>
      </xdr:nvSpPr>
      <xdr:spPr>
        <a:xfrm>
          <a:off x="19494500" y="101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87771</xdr:rowOff>
    </xdr:from>
    <xdr:ext cx="469744" cy="259045"/>
    <xdr:sp macro="" textlink="">
      <xdr:nvSpPr>
        <xdr:cNvPr id="810" name="テキスト ボックス 809"/>
        <xdr:cNvSpPr txBox="1"/>
      </xdr:nvSpPr>
      <xdr:spPr>
        <a:xfrm>
          <a:off x="19310427" y="102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168747</xdr:rowOff>
    </xdr:from>
    <xdr:to>
      <xdr:col>27</xdr:col>
      <xdr:colOff>161925</xdr:colOff>
      <xdr:row>59</xdr:row>
      <xdr:rowOff>98897</xdr:rowOff>
    </xdr:to>
    <xdr:sp macro="" textlink="">
      <xdr:nvSpPr>
        <xdr:cNvPr id="811" name="円/楕円 810"/>
        <xdr:cNvSpPr/>
      </xdr:nvSpPr>
      <xdr:spPr>
        <a:xfrm>
          <a:off x="18605500" y="101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90024</xdr:rowOff>
    </xdr:from>
    <xdr:ext cx="469744" cy="259045"/>
    <xdr:sp macro="" textlink="">
      <xdr:nvSpPr>
        <xdr:cNvPr id="812" name="テキスト ボックス 811"/>
        <xdr:cNvSpPr txBox="1"/>
      </xdr:nvSpPr>
      <xdr:spPr>
        <a:xfrm>
          <a:off x="18421427" y="1020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58204</xdr:rowOff>
    </xdr:from>
    <xdr:to>
      <xdr:col>32</xdr:col>
      <xdr:colOff>187325</xdr:colOff>
      <xdr:row>74</xdr:row>
      <xdr:rowOff>88885</xdr:rowOff>
    </xdr:to>
    <xdr:cxnSp macro="">
      <xdr:nvCxnSpPr>
        <xdr:cNvPr id="844" name="直線コネクタ 843"/>
        <xdr:cNvCxnSpPr/>
      </xdr:nvCxnSpPr>
      <xdr:spPr>
        <a:xfrm flipV="1">
          <a:off x="21323300" y="12745504"/>
          <a:ext cx="838200" cy="3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63021</xdr:rowOff>
    </xdr:from>
    <xdr:to>
      <xdr:col>31</xdr:col>
      <xdr:colOff>34925</xdr:colOff>
      <xdr:row>74</xdr:row>
      <xdr:rowOff>88885</xdr:rowOff>
    </xdr:to>
    <xdr:cxnSp macro="">
      <xdr:nvCxnSpPr>
        <xdr:cNvPr id="847" name="直線コネクタ 846"/>
        <xdr:cNvCxnSpPr/>
      </xdr:nvCxnSpPr>
      <xdr:spPr>
        <a:xfrm>
          <a:off x="20434300" y="12750321"/>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63021</xdr:rowOff>
    </xdr:from>
    <xdr:to>
      <xdr:col>29</xdr:col>
      <xdr:colOff>517525</xdr:colOff>
      <xdr:row>75</xdr:row>
      <xdr:rowOff>53175</xdr:rowOff>
    </xdr:to>
    <xdr:cxnSp macro="">
      <xdr:nvCxnSpPr>
        <xdr:cNvPr id="850" name="直線コネクタ 849"/>
        <xdr:cNvCxnSpPr/>
      </xdr:nvCxnSpPr>
      <xdr:spPr>
        <a:xfrm flipV="1">
          <a:off x="19545300" y="12750321"/>
          <a:ext cx="889000" cy="16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53175</xdr:rowOff>
    </xdr:from>
    <xdr:to>
      <xdr:col>28</xdr:col>
      <xdr:colOff>314325</xdr:colOff>
      <xdr:row>75</xdr:row>
      <xdr:rowOff>88624</xdr:rowOff>
    </xdr:to>
    <xdr:cxnSp macro="">
      <xdr:nvCxnSpPr>
        <xdr:cNvPr id="853" name="直線コネクタ 852"/>
        <xdr:cNvCxnSpPr/>
      </xdr:nvCxnSpPr>
      <xdr:spPr>
        <a:xfrm flipV="1">
          <a:off x="18656300" y="12911925"/>
          <a:ext cx="889000" cy="3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7404</xdr:rowOff>
    </xdr:from>
    <xdr:to>
      <xdr:col>32</xdr:col>
      <xdr:colOff>238125</xdr:colOff>
      <xdr:row>74</xdr:row>
      <xdr:rowOff>109004</xdr:rowOff>
    </xdr:to>
    <xdr:sp macro="" textlink="">
      <xdr:nvSpPr>
        <xdr:cNvPr id="863" name="円/楕円 862"/>
        <xdr:cNvSpPr/>
      </xdr:nvSpPr>
      <xdr:spPr>
        <a:xfrm>
          <a:off x="22110700" y="126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30281</xdr:rowOff>
    </xdr:from>
    <xdr:ext cx="534377" cy="259045"/>
    <xdr:sp macro="" textlink="">
      <xdr:nvSpPr>
        <xdr:cNvPr id="864" name="繰出金該当値テキスト"/>
        <xdr:cNvSpPr txBox="1"/>
      </xdr:nvSpPr>
      <xdr:spPr>
        <a:xfrm>
          <a:off x="22212300" y="125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74,991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38085</xdr:rowOff>
    </xdr:from>
    <xdr:to>
      <xdr:col>31</xdr:col>
      <xdr:colOff>85725</xdr:colOff>
      <xdr:row>74</xdr:row>
      <xdr:rowOff>139685</xdr:rowOff>
    </xdr:to>
    <xdr:sp macro="" textlink="">
      <xdr:nvSpPr>
        <xdr:cNvPr id="865" name="円/楕円 864"/>
        <xdr:cNvSpPr/>
      </xdr:nvSpPr>
      <xdr:spPr>
        <a:xfrm>
          <a:off x="21272500" y="127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156212</xdr:rowOff>
    </xdr:from>
    <xdr:ext cx="534377" cy="259045"/>
    <xdr:sp macro="" textlink="">
      <xdr:nvSpPr>
        <xdr:cNvPr id="866" name="テキスト ボックス 865"/>
        <xdr:cNvSpPr txBox="1"/>
      </xdr:nvSpPr>
      <xdr:spPr>
        <a:xfrm>
          <a:off x="21056111" y="1250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73,112</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12221</xdr:rowOff>
    </xdr:from>
    <xdr:to>
      <xdr:col>29</xdr:col>
      <xdr:colOff>568325</xdr:colOff>
      <xdr:row>74</xdr:row>
      <xdr:rowOff>113821</xdr:rowOff>
    </xdr:to>
    <xdr:sp macro="" textlink="">
      <xdr:nvSpPr>
        <xdr:cNvPr id="867" name="円/楕円 866"/>
        <xdr:cNvSpPr/>
      </xdr:nvSpPr>
      <xdr:spPr>
        <a:xfrm>
          <a:off x="20383500" y="126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130348</xdr:rowOff>
    </xdr:from>
    <xdr:ext cx="534377" cy="259045"/>
    <xdr:sp macro="" textlink="">
      <xdr:nvSpPr>
        <xdr:cNvPr id="868" name="テキスト ボックス 867"/>
        <xdr:cNvSpPr txBox="1"/>
      </xdr:nvSpPr>
      <xdr:spPr>
        <a:xfrm>
          <a:off x="20167111" y="124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2375</xdr:rowOff>
    </xdr:from>
    <xdr:to>
      <xdr:col>28</xdr:col>
      <xdr:colOff>365125</xdr:colOff>
      <xdr:row>75</xdr:row>
      <xdr:rowOff>103975</xdr:rowOff>
    </xdr:to>
    <xdr:sp macro="" textlink="">
      <xdr:nvSpPr>
        <xdr:cNvPr id="869" name="円/楕円 868"/>
        <xdr:cNvSpPr/>
      </xdr:nvSpPr>
      <xdr:spPr>
        <a:xfrm>
          <a:off x="19494500" y="128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120502</xdr:rowOff>
    </xdr:from>
    <xdr:ext cx="534377" cy="259045"/>
    <xdr:sp macro="" textlink="">
      <xdr:nvSpPr>
        <xdr:cNvPr id="870" name="テキスト ボックス 869"/>
        <xdr:cNvSpPr txBox="1"/>
      </xdr:nvSpPr>
      <xdr:spPr>
        <a:xfrm>
          <a:off x="19278111" y="126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37824</xdr:rowOff>
    </xdr:from>
    <xdr:to>
      <xdr:col>27</xdr:col>
      <xdr:colOff>161925</xdr:colOff>
      <xdr:row>75</xdr:row>
      <xdr:rowOff>139424</xdr:rowOff>
    </xdr:to>
    <xdr:sp macro="" textlink="">
      <xdr:nvSpPr>
        <xdr:cNvPr id="871" name="円/楕円 870"/>
        <xdr:cNvSpPr/>
      </xdr:nvSpPr>
      <xdr:spPr>
        <a:xfrm>
          <a:off x="18605500" y="1289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155951</xdr:rowOff>
    </xdr:from>
    <xdr:ext cx="534377" cy="259045"/>
    <xdr:sp macro="" textlink="">
      <xdr:nvSpPr>
        <xdr:cNvPr id="872" name="テキスト ボックス 871"/>
        <xdr:cNvSpPr txBox="1"/>
      </xdr:nvSpPr>
      <xdr:spPr>
        <a:xfrm>
          <a:off x="18389111" y="1267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ほとんどの項目において「住民一人当りのコスト」は類似団体の平均より高くなっている。</a:t>
          </a:r>
        </a:p>
        <a:p>
          <a:r>
            <a:rPr kumimoji="1" lang="ja-JP" altLang="en-US" sz="1300">
              <a:latin typeface="ＭＳ Ｐゴシック"/>
            </a:rPr>
            <a:t>　原因としては、離島地区であること、また、市町村合併を行ったことにより、多くの２次離島を抱える行政区域となったことが主な原因と考えている。</a:t>
          </a:r>
        </a:p>
        <a:p>
          <a:r>
            <a:rPr kumimoji="1" lang="ja-JP" altLang="en-US" sz="1300">
              <a:latin typeface="ＭＳ Ｐゴシック"/>
            </a:rPr>
            <a:t>　特に人件費については、市町村合併による行政区域の変更となったことで、職員数が類似団体と比べて多く、定員適正化計画により職員数の削減に取り組んでいるものの、類似団体の平均を上回っている。</a:t>
          </a:r>
        </a:p>
        <a:p>
          <a:r>
            <a:rPr kumimoji="1" lang="ja-JP" altLang="en-US" sz="1300">
              <a:latin typeface="ＭＳ Ｐゴシック"/>
            </a:rPr>
            <a:t>　また、扶助費については、年々上昇傾向にあるが、平成２８年度決算の主な原因としては、国の経済対策等による臨時福祉給付金の増加と考える。</a:t>
          </a:r>
        </a:p>
        <a:p>
          <a:r>
            <a:rPr kumimoji="1" lang="ja-JP" altLang="en-US" sz="1300">
              <a:latin typeface="ＭＳ Ｐゴシック"/>
            </a:rPr>
            <a:t>　今後も住民規模に見合った歳出規模にすべく、第３次財政健全化計画の計画に沿って財政基盤の更なる強化を図る。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長崎県五島市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38,297
38,215
420.10
31,098,541
29,758,316
953,915
17,295,966
35,141,696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143891</xdr:rowOff>
    </xdr:from>
    <xdr:to>
      <xdr:col>6</xdr:col>
      <xdr:colOff>511175</xdr:colOff>
      <xdr:row>35</xdr:row>
      <xdr:rowOff>63881</xdr:rowOff>
    </xdr:to>
    <xdr:cxnSp macro="">
      <xdr:nvCxnSpPr>
        <xdr:cNvPr id="61" name="直線コネクタ 60"/>
        <xdr:cNvCxnSpPr/>
      </xdr:nvCxnSpPr>
      <xdr:spPr>
        <a:xfrm>
          <a:off x="3797300" y="5973191"/>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143891</xdr:rowOff>
    </xdr:from>
    <xdr:to>
      <xdr:col>5</xdr:col>
      <xdr:colOff>358775</xdr:colOff>
      <xdr:row>35</xdr:row>
      <xdr:rowOff>116649</xdr:rowOff>
    </xdr:to>
    <xdr:cxnSp macro="">
      <xdr:nvCxnSpPr>
        <xdr:cNvPr id="64" name="直線コネクタ 63"/>
        <xdr:cNvCxnSpPr/>
      </xdr:nvCxnSpPr>
      <xdr:spPr>
        <a:xfrm flipV="1">
          <a:off x="2908300" y="5973191"/>
          <a:ext cx="8890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71501</xdr:rowOff>
    </xdr:from>
    <xdr:to>
      <xdr:col>4</xdr:col>
      <xdr:colOff>155575</xdr:colOff>
      <xdr:row>35</xdr:row>
      <xdr:rowOff>116649</xdr:rowOff>
    </xdr:to>
    <xdr:cxnSp macro="">
      <xdr:nvCxnSpPr>
        <xdr:cNvPr id="67" name="直線コネクタ 66"/>
        <xdr:cNvCxnSpPr/>
      </xdr:nvCxnSpPr>
      <xdr:spPr>
        <a:xfrm>
          <a:off x="2019300" y="6072251"/>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71501</xdr:rowOff>
    </xdr:from>
    <xdr:to>
      <xdr:col>2</xdr:col>
      <xdr:colOff>638175</xdr:colOff>
      <xdr:row>35</xdr:row>
      <xdr:rowOff>79502</xdr:rowOff>
    </xdr:to>
    <xdr:cxnSp macro="">
      <xdr:nvCxnSpPr>
        <xdr:cNvPr id="70" name="直線コネクタ 69"/>
        <xdr:cNvCxnSpPr/>
      </xdr:nvCxnSpPr>
      <xdr:spPr>
        <a:xfrm flipV="1">
          <a:off x="1130300" y="60722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13081</xdr:rowOff>
    </xdr:from>
    <xdr:to>
      <xdr:col>6</xdr:col>
      <xdr:colOff>561975</xdr:colOff>
      <xdr:row>35</xdr:row>
      <xdr:rowOff>114681</xdr:rowOff>
    </xdr:to>
    <xdr:sp macro="" textlink="">
      <xdr:nvSpPr>
        <xdr:cNvPr id="80" name="円/楕円 79"/>
        <xdr:cNvSpPr/>
      </xdr:nvSpPr>
      <xdr:spPr>
        <a:xfrm>
          <a:off x="45847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35958</xdr:rowOff>
    </xdr:from>
    <xdr:ext cx="469744" cy="259045"/>
    <xdr:sp macro="" textlink="">
      <xdr:nvSpPr>
        <xdr:cNvPr id="81" name="議会費該当値テキスト"/>
        <xdr:cNvSpPr txBox="1"/>
      </xdr:nvSpPr>
      <xdr:spPr>
        <a:xfrm>
          <a:off x="4686300" y="586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93091</xdr:rowOff>
    </xdr:from>
    <xdr:to>
      <xdr:col>5</xdr:col>
      <xdr:colOff>409575</xdr:colOff>
      <xdr:row>35</xdr:row>
      <xdr:rowOff>23241</xdr:rowOff>
    </xdr:to>
    <xdr:sp macro="" textlink="">
      <xdr:nvSpPr>
        <xdr:cNvPr id="82" name="円/楕円 81"/>
        <xdr:cNvSpPr/>
      </xdr:nvSpPr>
      <xdr:spPr>
        <a:xfrm>
          <a:off x="3746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39768</xdr:rowOff>
    </xdr:from>
    <xdr:ext cx="469744" cy="259045"/>
    <xdr:sp macro="" textlink="">
      <xdr:nvSpPr>
        <xdr:cNvPr id="83" name="テキスト ボックス 82"/>
        <xdr:cNvSpPr txBox="1"/>
      </xdr:nvSpPr>
      <xdr:spPr>
        <a:xfrm>
          <a:off x="3562427"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65849</xdr:rowOff>
    </xdr:from>
    <xdr:to>
      <xdr:col>4</xdr:col>
      <xdr:colOff>206375</xdr:colOff>
      <xdr:row>35</xdr:row>
      <xdr:rowOff>167449</xdr:rowOff>
    </xdr:to>
    <xdr:sp macro="" textlink="">
      <xdr:nvSpPr>
        <xdr:cNvPr id="84" name="円/楕円 83"/>
        <xdr:cNvSpPr/>
      </xdr:nvSpPr>
      <xdr:spPr>
        <a:xfrm>
          <a:off x="2857500" y="60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158576</xdr:rowOff>
    </xdr:from>
    <xdr:ext cx="469744" cy="259045"/>
    <xdr:sp macro="" textlink="">
      <xdr:nvSpPr>
        <xdr:cNvPr id="85" name="テキスト ボックス 84"/>
        <xdr:cNvSpPr txBox="1"/>
      </xdr:nvSpPr>
      <xdr:spPr>
        <a:xfrm>
          <a:off x="2673427" y="615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20701</xdr:rowOff>
    </xdr:from>
    <xdr:to>
      <xdr:col>3</xdr:col>
      <xdr:colOff>3175</xdr:colOff>
      <xdr:row>35</xdr:row>
      <xdr:rowOff>122301</xdr:rowOff>
    </xdr:to>
    <xdr:sp macro="" textlink="">
      <xdr:nvSpPr>
        <xdr:cNvPr id="86" name="円/楕円 85"/>
        <xdr:cNvSpPr/>
      </xdr:nvSpPr>
      <xdr:spPr>
        <a:xfrm>
          <a:off x="1968500" y="60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138828</xdr:rowOff>
    </xdr:from>
    <xdr:ext cx="469744" cy="259045"/>
    <xdr:sp macro="" textlink="">
      <xdr:nvSpPr>
        <xdr:cNvPr id="87" name="テキスト ボックス 86"/>
        <xdr:cNvSpPr txBox="1"/>
      </xdr:nvSpPr>
      <xdr:spPr>
        <a:xfrm>
          <a:off x="1784427" y="57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88" name="円/楕円 87"/>
        <xdr:cNvSpPr/>
      </xdr:nvSpPr>
      <xdr:spPr>
        <a:xfrm>
          <a:off x="10795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89" name="テキスト ボックス 88"/>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120557</xdr:rowOff>
    </xdr:from>
    <xdr:to>
      <xdr:col>6</xdr:col>
      <xdr:colOff>511175</xdr:colOff>
      <xdr:row>56</xdr:row>
      <xdr:rowOff>71600</xdr:rowOff>
    </xdr:to>
    <xdr:cxnSp macro="">
      <xdr:nvCxnSpPr>
        <xdr:cNvPr id="116" name="直線コネクタ 115"/>
        <xdr:cNvCxnSpPr/>
      </xdr:nvCxnSpPr>
      <xdr:spPr>
        <a:xfrm>
          <a:off x="3797300" y="9550307"/>
          <a:ext cx="838200" cy="1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120557</xdr:rowOff>
    </xdr:from>
    <xdr:to>
      <xdr:col>5</xdr:col>
      <xdr:colOff>358775</xdr:colOff>
      <xdr:row>55</xdr:row>
      <xdr:rowOff>124900</xdr:rowOff>
    </xdr:to>
    <xdr:cxnSp macro="">
      <xdr:nvCxnSpPr>
        <xdr:cNvPr id="119" name="直線コネクタ 118"/>
        <xdr:cNvCxnSpPr/>
      </xdr:nvCxnSpPr>
      <xdr:spPr>
        <a:xfrm flipV="1">
          <a:off x="2908300" y="955030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124900</xdr:rowOff>
    </xdr:from>
    <xdr:to>
      <xdr:col>4</xdr:col>
      <xdr:colOff>155575</xdr:colOff>
      <xdr:row>56</xdr:row>
      <xdr:rowOff>72359</xdr:rowOff>
    </xdr:to>
    <xdr:cxnSp macro="">
      <xdr:nvCxnSpPr>
        <xdr:cNvPr id="122" name="直線コネクタ 121"/>
        <xdr:cNvCxnSpPr/>
      </xdr:nvCxnSpPr>
      <xdr:spPr>
        <a:xfrm flipV="1">
          <a:off x="2019300" y="9554650"/>
          <a:ext cx="889000" cy="1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121293</xdr:rowOff>
    </xdr:from>
    <xdr:to>
      <xdr:col>2</xdr:col>
      <xdr:colOff>638175</xdr:colOff>
      <xdr:row>56</xdr:row>
      <xdr:rowOff>72359</xdr:rowOff>
    </xdr:to>
    <xdr:cxnSp macro="">
      <xdr:nvCxnSpPr>
        <xdr:cNvPr id="125" name="直線コネクタ 124"/>
        <xdr:cNvCxnSpPr/>
      </xdr:nvCxnSpPr>
      <xdr:spPr>
        <a:xfrm>
          <a:off x="1130300" y="9551043"/>
          <a:ext cx="889000" cy="1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20066</xdr:rowOff>
    </xdr:from>
    <xdr:ext cx="599010" cy="259045"/>
    <xdr:sp macro="" textlink="">
      <xdr:nvSpPr>
        <xdr:cNvPr id="129" name="テキスト ボックス 128"/>
        <xdr:cNvSpPr txBox="1"/>
      </xdr:nvSpPr>
      <xdr:spPr>
        <a:xfrm>
          <a:off x="830794" y="962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20800</xdr:rowOff>
    </xdr:from>
    <xdr:to>
      <xdr:col>6</xdr:col>
      <xdr:colOff>561975</xdr:colOff>
      <xdr:row>56</xdr:row>
      <xdr:rowOff>122400</xdr:rowOff>
    </xdr:to>
    <xdr:sp macro="" textlink="">
      <xdr:nvSpPr>
        <xdr:cNvPr id="135" name="円/楕円 134"/>
        <xdr:cNvSpPr/>
      </xdr:nvSpPr>
      <xdr:spPr>
        <a:xfrm>
          <a:off x="4584700" y="9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43677</xdr:rowOff>
    </xdr:from>
    <xdr:ext cx="534377" cy="259045"/>
    <xdr:sp macro="" textlink="">
      <xdr:nvSpPr>
        <xdr:cNvPr id="136" name="総務費該当値テキスト"/>
        <xdr:cNvSpPr txBox="1"/>
      </xdr:nvSpPr>
      <xdr:spPr>
        <a:xfrm>
          <a:off x="4686300" y="947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89,895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69757</xdr:rowOff>
    </xdr:from>
    <xdr:to>
      <xdr:col>5</xdr:col>
      <xdr:colOff>409575</xdr:colOff>
      <xdr:row>55</xdr:row>
      <xdr:rowOff>171357</xdr:rowOff>
    </xdr:to>
    <xdr:sp macro="" textlink="">
      <xdr:nvSpPr>
        <xdr:cNvPr id="137" name="円/楕円 136"/>
        <xdr:cNvSpPr/>
      </xdr:nvSpPr>
      <xdr:spPr>
        <a:xfrm>
          <a:off x="3746500" y="94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16434</xdr:rowOff>
    </xdr:from>
    <xdr:ext cx="599010" cy="259045"/>
    <xdr:sp macro="" textlink="">
      <xdr:nvSpPr>
        <xdr:cNvPr id="138" name="テキスト ボックス 137"/>
        <xdr:cNvSpPr txBox="1"/>
      </xdr:nvSpPr>
      <xdr:spPr>
        <a:xfrm>
          <a:off x="3497794" y="927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116,687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74100</xdr:rowOff>
    </xdr:from>
    <xdr:to>
      <xdr:col>4</xdr:col>
      <xdr:colOff>206375</xdr:colOff>
      <xdr:row>56</xdr:row>
      <xdr:rowOff>4250</xdr:rowOff>
    </xdr:to>
    <xdr:sp macro="" textlink="">
      <xdr:nvSpPr>
        <xdr:cNvPr id="139" name="円/楕円 138"/>
        <xdr:cNvSpPr/>
      </xdr:nvSpPr>
      <xdr:spPr>
        <a:xfrm>
          <a:off x="2857500" y="95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20777</xdr:rowOff>
    </xdr:from>
    <xdr:ext cx="599010" cy="259045"/>
    <xdr:sp macro="" textlink="">
      <xdr:nvSpPr>
        <xdr:cNvPr id="140" name="テキスト ボックス 139"/>
        <xdr:cNvSpPr txBox="1"/>
      </xdr:nvSpPr>
      <xdr:spPr>
        <a:xfrm>
          <a:off x="2608794" y="927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21559</xdr:rowOff>
    </xdr:from>
    <xdr:to>
      <xdr:col>3</xdr:col>
      <xdr:colOff>3175</xdr:colOff>
      <xdr:row>56</xdr:row>
      <xdr:rowOff>123159</xdr:rowOff>
    </xdr:to>
    <xdr:sp macro="" textlink="">
      <xdr:nvSpPr>
        <xdr:cNvPr id="141" name="円/楕円 140"/>
        <xdr:cNvSpPr/>
      </xdr:nvSpPr>
      <xdr:spPr>
        <a:xfrm>
          <a:off x="1968500" y="96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139686</xdr:rowOff>
    </xdr:from>
    <xdr:ext cx="534377" cy="259045"/>
    <xdr:sp macro="" textlink="">
      <xdr:nvSpPr>
        <xdr:cNvPr id="142" name="テキスト ボックス 141"/>
        <xdr:cNvSpPr txBox="1"/>
      </xdr:nvSpPr>
      <xdr:spPr>
        <a:xfrm>
          <a:off x="1752111" y="93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89,729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70493</xdr:rowOff>
    </xdr:from>
    <xdr:to>
      <xdr:col>1</xdr:col>
      <xdr:colOff>485775</xdr:colOff>
      <xdr:row>56</xdr:row>
      <xdr:rowOff>643</xdr:rowOff>
    </xdr:to>
    <xdr:sp macro="" textlink="">
      <xdr:nvSpPr>
        <xdr:cNvPr id="143" name="円/楕円 142"/>
        <xdr:cNvSpPr/>
      </xdr:nvSpPr>
      <xdr:spPr>
        <a:xfrm>
          <a:off x="1079500" y="95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17170</xdr:rowOff>
    </xdr:from>
    <xdr:ext cx="599010" cy="259045"/>
    <xdr:sp macro="" textlink="">
      <xdr:nvSpPr>
        <xdr:cNvPr id="144" name="テキスト ボックス 143"/>
        <xdr:cNvSpPr txBox="1"/>
      </xdr:nvSpPr>
      <xdr:spPr>
        <a:xfrm>
          <a:off x="830794" y="927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89920</xdr:rowOff>
    </xdr:from>
    <xdr:to>
      <xdr:col>6</xdr:col>
      <xdr:colOff>511175</xdr:colOff>
      <xdr:row>75</xdr:row>
      <xdr:rowOff>151771</xdr:rowOff>
    </xdr:to>
    <xdr:cxnSp macro="">
      <xdr:nvCxnSpPr>
        <xdr:cNvPr id="172" name="直線コネクタ 171"/>
        <xdr:cNvCxnSpPr/>
      </xdr:nvCxnSpPr>
      <xdr:spPr>
        <a:xfrm flipV="1">
          <a:off x="3797300" y="12948670"/>
          <a:ext cx="838200" cy="6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151771</xdr:rowOff>
    </xdr:from>
    <xdr:to>
      <xdr:col>5</xdr:col>
      <xdr:colOff>358775</xdr:colOff>
      <xdr:row>76</xdr:row>
      <xdr:rowOff>9609</xdr:rowOff>
    </xdr:to>
    <xdr:cxnSp macro="">
      <xdr:nvCxnSpPr>
        <xdr:cNvPr id="175" name="直線コネクタ 174"/>
        <xdr:cNvCxnSpPr/>
      </xdr:nvCxnSpPr>
      <xdr:spPr>
        <a:xfrm flipV="1">
          <a:off x="2908300" y="13010521"/>
          <a:ext cx="889000" cy="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9609</xdr:rowOff>
    </xdr:from>
    <xdr:to>
      <xdr:col>4</xdr:col>
      <xdr:colOff>155575</xdr:colOff>
      <xdr:row>76</xdr:row>
      <xdr:rowOff>88919</xdr:rowOff>
    </xdr:to>
    <xdr:cxnSp macro="">
      <xdr:nvCxnSpPr>
        <xdr:cNvPr id="178" name="直線コネクタ 177"/>
        <xdr:cNvCxnSpPr/>
      </xdr:nvCxnSpPr>
      <xdr:spPr>
        <a:xfrm flipV="1">
          <a:off x="2019300" y="13039809"/>
          <a:ext cx="889000" cy="7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88919</xdr:rowOff>
    </xdr:from>
    <xdr:to>
      <xdr:col>2</xdr:col>
      <xdr:colOff>638175</xdr:colOff>
      <xdr:row>76</xdr:row>
      <xdr:rowOff>116269</xdr:rowOff>
    </xdr:to>
    <xdr:cxnSp macro="">
      <xdr:nvCxnSpPr>
        <xdr:cNvPr id="181" name="直線コネクタ 180"/>
        <xdr:cNvCxnSpPr/>
      </xdr:nvCxnSpPr>
      <xdr:spPr>
        <a:xfrm flipV="1">
          <a:off x="1130300" y="13119119"/>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39120</xdr:rowOff>
    </xdr:from>
    <xdr:to>
      <xdr:col>6</xdr:col>
      <xdr:colOff>561975</xdr:colOff>
      <xdr:row>75</xdr:row>
      <xdr:rowOff>140720</xdr:rowOff>
    </xdr:to>
    <xdr:sp macro="" textlink="">
      <xdr:nvSpPr>
        <xdr:cNvPr id="191" name="円/楕円 190"/>
        <xdr:cNvSpPr/>
      </xdr:nvSpPr>
      <xdr:spPr>
        <a:xfrm>
          <a:off x="4584700" y="12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61997</xdr:rowOff>
    </xdr:from>
    <xdr:ext cx="599010" cy="259045"/>
    <xdr:sp macro="" textlink="">
      <xdr:nvSpPr>
        <xdr:cNvPr id="192" name="民生費該当値テキスト"/>
        <xdr:cNvSpPr txBox="1"/>
      </xdr:nvSpPr>
      <xdr:spPr>
        <a:xfrm>
          <a:off x="4686300" y="1274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223,388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100970</xdr:rowOff>
    </xdr:from>
    <xdr:to>
      <xdr:col>5</xdr:col>
      <xdr:colOff>409575</xdr:colOff>
      <xdr:row>76</xdr:row>
      <xdr:rowOff>31121</xdr:rowOff>
    </xdr:to>
    <xdr:sp macro="" textlink="">
      <xdr:nvSpPr>
        <xdr:cNvPr id="193" name="円/楕円 192"/>
        <xdr:cNvSpPr/>
      </xdr:nvSpPr>
      <xdr:spPr>
        <a:xfrm>
          <a:off x="3746500" y="129597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47647</xdr:rowOff>
    </xdr:from>
    <xdr:ext cx="599010" cy="259045"/>
    <xdr:sp macro="" textlink="">
      <xdr:nvSpPr>
        <xdr:cNvPr id="194" name="テキスト ボックス 193"/>
        <xdr:cNvSpPr txBox="1"/>
      </xdr:nvSpPr>
      <xdr:spPr>
        <a:xfrm>
          <a:off x="3497794" y="1273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209,860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130258</xdr:rowOff>
    </xdr:from>
    <xdr:to>
      <xdr:col>4</xdr:col>
      <xdr:colOff>206375</xdr:colOff>
      <xdr:row>76</xdr:row>
      <xdr:rowOff>60409</xdr:rowOff>
    </xdr:to>
    <xdr:sp macro="" textlink="">
      <xdr:nvSpPr>
        <xdr:cNvPr id="195" name="円/楕円 194"/>
        <xdr:cNvSpPr/>
      </xdr:nvSpPr>
      <xdr:spPr>
        <a:xfrm>
          <a:off x="2857500" y="12989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76935</xdr:rowOff>
    </xdr:from>
    <xdr:ext cx="599010" cy="259045"/>
    <xdr:sp macro="" textlink="">
      <xdr:nvSpPr>
        <xdr:cNvPr id="196" name="テキスト ボックス 195"/>
        <xdr:cNvSpPr txBox="1"/>
      </xdr:nvSpPr>
      <xdr:spPr>
        <a:xfrm>
          <a:off x="2608794" y="1276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203,454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38119</xdr:rowOff>
    </xdr:from>
    <xdr:to>
      <xdr:col>3</xdr:col>
      <xdr:colOff>3175</xdr:colOff>
      <xdr:row>76</xdr:row>
      <xdr:rowOff>139719</xdr:rowOff>
    </xdr:to>
    <xdr:sp macro="" textlink="">
      <xdr:nvSpPr>
        <xdr:cNvPr id="197" name="円/楕円 196"/>
        <xdr:cNvSpPr/>
      </xdr:nvSpPr>
      <xdr:spPr>
        <a:xfrm>
          <a:off x="1968500" y="130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156246</xdr:rowOff>
    </xdr:from>
    <xdr:ext cx="599010" cy="259045"/>
    <xdr:sp macro="" textlink="">
      <xdr:nvSpPr>
        <xdr:cNvPr id="198" name="テキスト ボックス 197"/>
        <xdr:cNvSpPr txBox="1"/>
      </xdr:nvSpPr>
      <xdr:spPr>
        <a:xfrm>
          <a:off x="1719794" y="1284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186,107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65469</xdr:rowOff>
    </xdr:from>
    <xdr:to>
      <xdr:col>1</xdr:col>
      <xdr:colOff>485775</xdr:colOff>
      <xdr:row>76</xdr:row>
      <xdr:rowOff>167069</xdr:rowOff>
    </xdr:to>
    <xdr:sp macro="" textlink="">
      <xdr:nvSpPr>
        <xdr:cNvPr id="199" name="円/楕円 198"/>
        <xdr:cNvSpPr/>
      </xdr:nvSpPr>
      <xdr:spPr>
        <a:xfrm>
          <a:off x="1079500" y="130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12146</xdr:rowOff>
    </xdr:from>
    <xdr:ext cx="599010" cy="259045"/>
    <xdr:sp macro="" textlink="">
      <xdr:nvSpPr>
        <xdr:cNvPr id="200" name="テキスト ボックス 199"/>
        <xdr:cNvSpPr txBox="1"/>
      </xdr:nvSpPr>
      <xdr:spPr>
        <a:xfrm>
          <a:off x="830794" y="1287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116371</xdr:rowOff>
    </xdr:from>
    <xdr:to>
      <xdr:col>6</xdr:col>
      <xdr:colOff>511175</xdr:colOff>
      <xdr:row>94</xdr:row>
      <xdr:rowOff>121194</xdr:rowOff>
    </xdr:to>
    <xdr:cxnSp macro="">
      <xdr:nvCxnSpPr>
        <xdr:cNvPr id="225" name="直線コネクタ 224"/>
        <xdr:cNvCxnSpPr/>
      </xdr:nvCxnSpPr>
      <xdr:spPr>
        <a:xfrm>
          <a:off x="3797300" y="16232671"/>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116371</xdr:rowOff>
    </xdr:from>
    <xdr:to>
      <xdr:col>5</xdr:col>
      <xdr:colOff>358775</xdr:colOff>
      <xdr:row>94</xdr:row>
      <xdr:rowOff>160393</xdr:rowOff>
    </xdr:to>
    <xdr:cxnSp macro="">
      <xdr:nvCxnSpPr>
        <xdr:cNvPr id="228" name="直線コネクタ 227"/>
        <xdr:cNvCxnSpPr/>
      </xdr:nvCxnSpPr>
      <xdr:spPr>
        <a:xfrm flipV="1">
          <a:off x="2908300" y="16232671"/>
          <a:ext cx="8890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160393</xdr:rowOff>
    </xdr:from>
    <xdr:to>
      <xdr:col>4</xdr:col>
      <xdr:colOff>155575</xdr:colOff>
      <xdr:row>95</xdr:row>
      <xdr:rowOff>31967</xdr:rowOff>
    </xdr:to>
    <xdr:cxnSp macro="">
      <xdr:nvCxnSpPr>
        <xdr:cNvPr id="231" name="直線コネクタ 230"/>
        <xdr:cNvCxnSpPr/>
      </xdr:nvCxnSpPr>
      <xdr:spPr>
        <a:xfrm flipV="1">
          <a:off x="2019300" y="16276693"/>
          <a:ext cx="8890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31967</xdr:rowOff>
    </xdr:from>
    <xdr:to>
      <xdr:col>2</xdr:col>
      <xdr:colOff>638175</xdr:colOff>
      <xdr:row>95</xdr:row>
      <xdr:rowOff>44791</xdr:rowOff>
    </xdr:to>
    <xdr:cxnSp macro="">
      <xdr:nvCxnSpPr>
        <xdr:cNvPr id="234" name="直線コネクタ 233"/>
        <xdr:cNvCxnSpPr/>
      </xdr:nvCxnSpPr>
      <xdr:spPr>
        <a:xfrm flipV="1">
          <a:off x="1130300" y="16319717"/>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70394</xdr:rowOff>
    </xdr:from>
    <xdr:to>
      <xdr:col>6</xdr:col>
      <xdr:colOff>561975</xdr:colOff>
      <xdr:row>95</xdr:row>
      <xdr:rowOff>544</xdr:rowOff>
    </xdr:to>
    <xdr:sp macro="" textlink="">
      <xdr:nvSpPr>
        <xdr:cNvPr id="244" name="円/楕円 243"/>
        <xdr:cNvSpPr/>
      </xdr:nvSpPr>
      <xdr:spPr>
        <a:xfrm>
          <a:off x="4584700" y="161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93271</xdr:rowOff>
    </xdr:from>
    <xdr:ext cx="599010" cy="259045"/>
    <xdr:sp macro="" textlink="">
      <xdr:nvSpPr>
        <xdr:cNvPr id="245" name="衛生費該当値テキスト"/>
        <xdr:cNvSpPr txBox="1"/>
      </xdr:nvSpPr>
      <xdr:spPr>
        <a:xfrm>
          <a:off x="4686300" y="160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103,238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65571</xdr:rowOff>
    </xdr:from>
    <xdr:to>
      <xdr:col>5</xdr:col>
      <xdr:colOff>409575</xdr:colOff>
      <xdr:row>94</xdr:row>
      <xdr:rowOff>167171</xdr:rowOff>
    </xdr:to>
    <xdr:sp macro="" textlink="">
      <xdr:nvSpPr>
        <xdr:cNvPr id="246" name="円/楕円 245"/>
        <xdr:cNvSpPr/>
      </xdr:nvSpPr>
      <xdr:spPr>
        <a:xfrm>
          <a:off x="3746500" y="161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12248</xdr:rowOff>
    </xdr:from>
    <xdr:ext cx="599010" cy="259045"/>
    <xdr:sp macro="" textlink="">
      <xdr:nvSpPr>
        <xdr:cNvPr id="247" name="テキスト ボックス 246"/>
        <xdr:cNvSpPr txBox="1"/>
      </xdr:nvSpPr>
      <xdr:spPr>
        <a:xfrm>
          <a:off x="3497794" y="1595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104,082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109593</xdr:rowOff>
    </xdr:from>
    <xdr:to>
      <xdr:col>4</xdr:col>
      <xdr:colOff>206375</xdr:colOff>
      <xdr:row>95</xdr:row>
      <xdr:rowOff>39743</xdr:rowOff>
    </xdr:to>
    <xdr:sp macro="" textlink="">
      <xdr:nvSpPr>
        <xdr:cNvPr id="248" name="円/楕円 247"/>
        <xdr:cNvSpPr/>
      </xdr:nvSpPr>
      <xdr:spPr>
        <a:xfrm>
          <a:off x="2857500" y="162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56270</xdr:rowOff>
    </xdr:from>
    <xdr:ext cx="534377" cy="259045"/>
    <xdr:sp macro="" textlink="">
      <xdr:nvSpPr>
        <xdr:cNvPr id="249" name="テキスト ボックス 248"/>
        <xdr:cNvSpPr txBox="1"/>
      </xdr:nvSpPr>
      <xdr:spPr>
        <a:xfrm>
          <a:off x="2641111" y="1600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152617</xdr:rowOff>
    </xdr:from>
    <xdr:to>
      <xdr:col>3</xdr:col>
      <xdr:colOff>3175</xdr:colOff>
      <xdr:row>95</xdr:row>
      <xdr:rowOff>82767</xdr:rowOff>
    </xdr:to>
    <xdr:sp macro="" textlink="">
      <xdr:nvSpPr>
        <xdr:cNvPr id="250" name="円/楕円 249"/>
        <xdr:cNvSpPr/>
      </xdr:nvSpPr>
      <xdr:spPr>
        <a:xfrm>
          <a:off x="1968500" y="162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99294</xdr:rowOff>
    </xdr:from>
    <xdr:ext cx="534377" cy="259045"/>
    <xdr:sp macro="" textlink="">
      <xdr:nvSpPr>
        <xdr:cNvPr id="251" name="テキスト ボックス 250"/>
        <xdr:cNvSpPr txBox="1"/>
      </xdr:nvSpPr>
      <xdr:spPr>
        <a:xfrm>
          <a:off x="1752111" y="1604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88,851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165441</xdr:rowOff>
    </xdr:from>
    <xdr:to>
      <xdr:col>1</xdr:col>
      <xdr:colOff>485775</xdr:colOff>
      <xdr:row>95</xdr:row>
      <xdr:rowOff>95591</xdr:rowOff>
    </xdr:to>
    <xdr:sp macro="" textlink="">
      <xdr:nvSpPr>
        <xdr:cNvPr id="252" name="円/楕円 251"/>
        <xdr:cNvSpPr/>
      </xdr:nvSpPr>
      <xdr:spPr>
        <a:xfrm>
          <a:off x="1079500" y="162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112118</xdr:rowOff>
    </xdr:from>
    <xdr:ext cx="534377" cy="259045"/>
    <xdr:sp macro="" textlink="">
      <xdr:nvSpPr>
        <xdr:cNvPr id="253" name="テキスト ボックス 252"/>
        <xdr:cNvSpPr txBox="1"/>
      </xdr:nvSpPr>
      <xdr:spPr>
        <a:xfrm>
          <a:off x="863111" y="1605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88428</xdr:rowOff>
    </xdr:from>
    <xdr:to>
      <xdr:col>15</xdr:col>
      <xdr:colOff>180975</xdr:colOff>
      <xdr:row>38</xdr:row>
      <xdr:rowOff>97899</xdr:rowOff>
    </xdr:to>
    <xdr:cxnSp macro="">
      <xdr:nvCxnSpPr>
        <xdr:cNvPr id="284" name="直線コネクタ 283"/>
        <xdr:cNvCxnSpPr/>
      </xdr:nvCxnSpPr>
      <xdr:spPr>
        <a:xfrm flipV="1">
          <a:off x="9639300" y="6603528"/>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164519</xdr:rowOff>
    </xdr:from>
    <xdr:to>
      <xdr:col>14</xdr:col>
      <xdr:colOff>28575</xdr:colOff>
      <xdr:row>38</xdr:row>
      <xdr:rowOff>97899</xdr:rowOff>
    </xdr:to>
    <xdr:cxnSp macro="">
      <xdr:nvCxnSpPr>
        <xdr:cNvPr id="287" name="直線コネクタ 286"/>
        <xdr:cNvCxnSpPr/>
      </xdr:nvCxnSpPr>
      <xdr:spPr>
        <a:xfrm>
          <a:off x="8750300" y="5822369"/>
          <a:ext cx="889000" cy="79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35524</xdr:rowOff>
    </xdr:from>
    <xdr:to>
      <xdr:col>12</xdr:col>
      <xdr:colOff>511175</xdr:colOff>
      <xdr:row>33</xdr:row>
      <xdr:rowOff>164519</xdr:rowOff>
    </xdr:to>
    <xdr:cxnSp macro="">
      <xdr:nvCxnSpPr>
        <xdr:cNvPr id="290" name="直線コネクタ 289"/>
        <xdr:cNvCxnSpPr/>
      </xdr:nvCxnSpPr>
      <xdr:spPr>
        <a:xfrm>
          <a:off x="7861300" y="5350474"/>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35524</xdr:rowOff>
    </xdr:from>
    <xdr:to>
      <xdr:col>11</xdr:col>
      <xdr:colOff>307975</xdr:colOff>
      <xdr:row>35</xdr:row>
      <xdr:rowOff>35197</xdr:rowOff>
    </xdr:to>
    <xdr:cxnSp macro="">
      <xdr:nvCxnSpPr>
        <xdr:cNvPr id="293" name="直線コネクタ 292"/>
        <xdr:cNvCxnSpPr/>
      </xdr:nvCxnSpPr>
      <xdr:spPr>
        <a:xfrm flipV="1">
          <a:off x="6972300" y="5350474"/>
          <a:ext cx="889000" cy="68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37628</xdr:rowOff>
    </xdr:from>
    <xdr:to>
      <xdr:col>15</xdr:col>
      <xdr:colOff>231775</xdr:colOff>
      <xdr:row>38</xdr:row>
      <xdr:rowOff>139228</xdr:rowOff>
    </xdr:to>
    <xdr:sp macro="" textlink="">
      <xdr:nvSpPr>
        <xdr:cNvPr id="303" name="円/楕円 302"/>
        <xdr:cNvSpPr/>
      </xdr:nvSpPr>
      <xdr:spPr>
        <a:xfrm>
          <a:off x="104267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16055</xdr:rowOff>
    </xdr:from>
    <xdr:ext cx="378565" cy="259045"/>
    <xdr:sp macro="" textlink="">
      <xdr:nvSpPr>
        <xdr:cNvPr id="304" name="労働費該当値テキスト"/>
        <xdr:cNvSpPr txBox="1"/>
      </xdr:nvSpPr>
      <xdr:spPr>
        <a:xfrm>
          <a:off x="10528300" y="653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47099</xdr:rowOff>
    </xdr:from>
    <xdr:to>
      <xdr:col>14</xdr:col>
      <xdr:colOff>79375</xdr:colOff>
      <xdr:row>38</xdr:row>
      <xdr:rowOff>148699</xdr:rowOff>
    </xdr:to>
    <xdr:sp macro="" textlink="">
      <xdr:nvSpPr>
        <xdr:cNvPr id="305" name="円/楕円 304"/>
        <xdr:cNvSpPr/>
      </xdr:nvSpPr>
      <xdr:spPr>
        <a:xfrm>
          <a:off x="9588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139826</xdr:rowOff>
    </xdr:from>
    <xdr:ext cx="378565" cy="259045"/>
    <xdr:sp macro="" textlink="">
      <xdr:nvSpPr>
        <xdr:cNvPr id="306" name="テキスト ボックス 305"/>
        <xdr:cNvSpPr txBox="1"/>
      </xdr:nvSpPr>
      <xdr:spPr>
        <a:xfrm>
          <a:off x="9450017" y="665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113719</xdr:rowOff>
    </xdr:from>
    <xdr:to>
      <xdr:col>12</xdr:col>
      <xdr:colOff>561975</xdr:colOff>
      <xdr:row>34</xdr:row>
      <xdr:rowOff>43869</xdr:rowOff>
    </xdr:to>
    <xdr:sp macro="" textlink="">
      <xdr:nvSpPr>
        <xdr:cNvPr id="307" name="円/楕円 306"/>
        <xdr:cNvSpPr/>
      </xdr:nvSpPr>
      <xdr:spPr>
        <a:xfrm>
          <a:off x="8699500" y="57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60396</xdr:rowOff>
    </xdr:from>
    <xdr:ext cx="469744" cy="259045"/>
    <xdr:sp macro="" textlink="">
      <xdr:nvSpPr>
        <xdr:cNvPr id="308" name="テキスト ボックス 307"/>
        <xdr:cNvSpPr txBox="1"/>
      </xdr:nvSpPr>
      <xdr:spPr>
        <a:xfrm>
          <a:off x="8515427" y="55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156174</xdr:rowOff>
    </xdr:from>
    <xdr:to>
      <xdr:col>11</xdr:col>
      <xdr:colOff>358775</xdr:colOff>
      <xdr:row>31</xdr:row>
      <xdr:rowOff>86324</xdr:rowOff>
    </xdr:to>
    <xdr:sp macro="" textlink="">
      <xdr:nvSpPr>
        <xdr:cNvPr id="309" name="円/楕円 308"/>
        <xdr:cNvSpPr/>
      </xdr:nvSpPr>
      <xdr:spPr>
        <a:xfrm>
          <a:off x="7810500" y="52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102851</xdr:rowOff>
    </xdr:from>
    <xdr:ext cx="469744" cy="259045"/>
    <xdr:sp macro="" textlink="">
      <xdr:nvSpPr>
        <xdr:cNvPr id="310" name="テキスト ボックス 309"/>
        <xdr:cNvSpPr txBox="1"/>
      </xdr:nvSpPr>
      <xdr:spPr>
        <a:xfrm>
          <a:off x="7626427" y="50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155847</xdr:rowOff>
    </xdr:from>
    <xdr:to>
      <xdr:col>10</xdr:col>
      <xdr:colOff>155575</xdr:colOff>
      <xdr:row>35</xdr:row>
      <xdr:rowOff>85997</xdr:rowOff>
    </xdr:to>
    <xdr:sp macro="" textlink="">
      <xdr:nvSpPr>
        <xdr:cNvPr id="311" name="円/楕円 310"/>
        <xdr:cNvSpPr/>
      </xdr:nvSpPr>
      <xdr:spPr>
        <a:xfrm>
          <a:off x="6921500" y="59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77124</xdr:rowOff>
    </xdr:from>
    <xdr:ext cx="469744" cy="259045"/>
    <xdr:sp macro="" textlink="">
      <xdr:nvSpPr>
        <xdr:cNvPr id="312" name="テキスト ボックス 311"/>
        <xdr:cNvSpPr txBox="1"/>
      </xdr:nvSpPr>
      <xdr:spPr>
        <a:xfrm>
          <a:off x="6737427" y="607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44679</xdr:rowOff>
    </xdr:from>
    <xdr:to>
      <xdr:col>15</xdr:col>
      <xdr:colOff>180975</xdr:colOff>
      <xdr:row>55</xdr:row>
      <xdr:rowOff>63094</xdr:rowOff>
    </xdr:to>
    <xdr:cxnSp macro="">
      <xdr:nvCxnSpPr>
        <xdr:cNvPr id="341" name="直線コネクタ 340"/>
        <xdr:cNvCxnSpPr/>
      </xdr:nvCxnSpPr>
      <xdr:spPr>
        <a:xfrm flipV="1">
          <a:off x="9639300" y="9474429"/>
          <a:ext cx="8382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93294</xdr:rowOff>
    </xdr:from>
    <xdr:to>
      <xdr:col>14</xdr:col>
      <xdr:colOff>28575</xdr:colOff>
      <xdr:row>55</xdr:row>
      <xdr:rowOff>63094</xdr:rowOff>
    </xdr:to>
    <xdr:cxnSp macro="">
      <xdr:nvCxnSpPr>
        <xdr:cNvPr id="344" name="直線コネクタ 343"/>
        <xdr:cNvCxnSpPr/>
      </xdr:nvCxnSpPr>
      <xdr:spPr>
        <a:xfrm>
          <a:off x="8750300" y="9180144"/>
          <a:ext cx="889000" cy="3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93294</xdr:rowOff>
    </xdr:from>
    <xdr:to>
      <xdr:col>12</xdr:col>
      <xdr:colOff>511175</xdr:colOff>
      <xdr:row>54</xdr:row>
      <xdr:rowOff>79032</xdr:rowOff>
    </xdr:to>
    <xdr:cxnSp macro="">
      <xdr:nvCxnSpPr>
        <xdr:cNvPr id="347" name="直線コネクタ 346"/>
        <xdr:cNvCxnSpPr/>
      </xdr:nvCxnSpPr>
      <xdr:spPr>
        <a:xfrm flipV="1">
          <a:off x="7861300" y="9180144"/>
          <a:ext cx="889000" cy="1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79032</xdr:rowOff>
    </xdr:from>
    <xdr:to>
      <xdr:col>11</xdr:col>
      <xdr:colOff>307975</xdr:colOff>
      <xdr:row>56</xdr:row>
      <xdr:rowOff>75514</xdr:rowOff>
    </xdr:to>
    <xdr:cxnSp macro="">
      <xdr:nvCxnSpPr>
        <xdr:cNvPr id="350" name="直線コネクタ 349"/>
        <xdr:cNvCxnSpPr/>
      </xdr:nvCxnSpPr>
      <xdr:spPr>
        <a:xfrm flipV="1">
          <a:off x="6972300" y="9337332"/>
          <a:ext cx="889000" cy="3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165329</xdr:rowOff>
    </xdr:from>
    <xdr:to>
      <xdr:col>15</xdr:col>
      <xdr:colOff>231775</xdr:colOff>
      <xdr:row>55</xdr:row>
      <xdr:rowOff>95479</xdr:rowOff>
    </xdr:to>
    <xdr:sp macro="" textlink="">
      <xdr:nvSpPr>
        <xdr:cNvPr id="360" name="円/楕円 359"/>
        <xdr:cNvSpPr/>
      </xdr:nvSpPr>
      <xdr:spPr>
        <a:xfrm>
          <a:off x="10426700" y="94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16756</xdr:rowOff>
    </xdr:from>
    <xdr:ext cx="534377" cy="259045"/>
    <xdr:sp macro="" textlink="">
      <xdr:nvSpPr>
        <xdr:cNvPr id="361" name="農林水産業費該当値テキスト"/>
        <xdr:cNvSpPr txBox="1"/>
      </xdr:nvSpPr>
      <xdr:spPr>
        <a:xfrm>
          <a:off x="10528300" y="92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53,982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12294</xdr:rowOff>
    </xdr:from>
    <xdr:to>
      <xdr:col>14</xdr:col>
      <xdr:colOff>79375</xdr:colOff>
      <xdr:row>55</xdr:row>
      <xdr:rowOff>113894</xdr:rowOff>
    </xdr:to>
    <xdr:sp macro="" textlink="">
      <xdr:nvSpPr>
        <xdr:cNvPr id="362" name="円/楕円 361"/>
        <xdr:cNvSpPr/>
      </xdr:nvSpPr>
      <xdr:spPr>
        <a:xfrm>
          <a:off x="9588500" y="94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130421</xdr:rowOff>
    </xdr:from>
    <xdr:ext cx="534377" cy="259045"/>
    <xdr:sp macro="" textlink="">
      <xdr:nvSpPr>
        <xdr:cNvPr id="363" name="テキスト ボックス 362"/>
        <xdr:cNvSpPr txBox="1"/>
      </xdr:nvSpPr>
      <xdr:spPr>
        <a:xfrm>
          <a:off x="9372111" y="92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52,532</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42494</xdr:rowOff>
    </xdr:from>
    <xdr:to>
      <xdr:col>12</xdr:col>
      <xdr:colOff>561975</xdr:colOff>
      <xdr:row>53</xdr:row>
      <xdr:rowOff>144094</xdr:rowOff>
    </xdr:to>
    <xdr:sp macro="" textlink="">
      <xdr:nvSpPr>
        <xdr:cNvPr id="364" name="円/楕円 363"/>
        <xdr:cNvSpPr/>
      </xdr:nvSpPr>
      <xdr:spPr>
        <a:xfrm>
          <a:off x="8699500" y="91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160621</xdr:rowOff>
    </xdr:from>
    <xdr:ext cx="534377" cy="259045"/>
    <xdr:sp macro="" textlink="">
      <xdr:nvSpPr>
        <xdr:cNvPr id="365" name="テキスト ボックス 364"/>
        <xdr:cNvSpPr txBox="1"/>
      </xdr:nvSpPr>
      <xdr:spPr>
        <a:xfrm>
          <a:off x="8483111" y="890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77,154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28232</xdr:rowOff>
    </xdr:from>
    <xdr:to>
      <xdr:col>11</xdr:col>
      <xdr:colOff>358775</xdr:colOff>
      <xdr:row>54</xdr:row>
      <xdr:rowOff>129832</xdr:rowOff>
    </xdr:to>
    <xdr:sp macro="" textlink="">
      <xdr:nvSpPr>
        <xdr:cNvPr id="366" name="円/楕円 365"/>
        <xdr:cNvSpPr/>
      </xdr:nvSpPr>
      <xdr:spPr>
        <a:xfrm>
          <a:off x="7810500" y="92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146359</xdr:rowOff>
    </xdr:from>
    <xdr:ext cx="534377" cy="259045"/>
    <xdr:sp macro="" textlink="">
      <xdr:nvSpPr>
        <xdr:cNvPr id="367" name="テキスト ボックス 366"/>
        <xdr:cNvSpPr txBox="1"/>
      </xdr:nvSpPr>
      <xdr:spPr>
        <a:xfrm>
          <a:off x="7594111" y="906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24714</xdr:rowOff>
    </xdr:from>
    <xdr:to>
      <xdr:col>10</xdr:col>
      <xdr:colOff>155575</xdr:colOff>
      <xdr:row>56</xdr:row>
      <xdr:rowOff>126314</xdr:rowOff>
    </xdr:to>
    <xdr:sp macro="" textlink="">
      <xdr:nvSpPr>
        <xdr:cNvPr id="368" name="円/楕円 367"/>
        <xdr:cNvSpPr/>
      </xdr:nvSpPr>
      <xdr:spPr>
        <a:xfrm>
          <a:off x="6921500" y="96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142841</xdr:rowOff>
    </xdr:from>
    <xdr:ext cx="534377" cy="259045"/>
    <xdr:sp macro="" textlink="">
      <xdr:nvSpPr>
        <xdr:cNvPr id="369" name="テキスト ボックス 368"/>
        <xdr:cNvSpPr txBox="1"/>
      </xdr:nvSpPr>
      <xdr:spPr>
        <a:xfrm>
          <a:off x="6705111" y="94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146495</xdr:rowOff>
    </xdr:from>
    <xdr:to>
      <xdr:col>15</xdr:col>
      <xdr:colOff>180975</xdr:colOff>
      <xdr:row>76</xdr:row>
      <xdr:rowOff>146659</xdr:rowOff>
    </xdr:to>
    <xdr:cxnSp macro="">
      <xdr:nvCxnSpPr>
        <xdr:cNvPr id="398" name="直線コネクタ 397"/>
        <xdr:cNvCxnSpPr/>
      </xdr:nvCxnSpPr>
      <xdr:spPr>
        <a:xfrm flipV="1">
          <a:off x="9639300" y="13176695"/>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146659</xdr:rowOff>
    </xdr:from>
    <xdr:to>
      <xdr:col>14</xdr:col>
      <xdr:colOff>28575</xdr:colOff>
      <xdr:row>77</xdr:row>
      <xdr:rowOff>76645</xdr:rowOff>
    </xdr:to>
    <xdr:cxnSp macro="">
      <xdr:nvCxnSpPr>
        <xdr:cNvPr id="401" name="直線コネクタ 400"/>
        <xdr:cNvCxnSpPr/>
      </xdr:nvCxnSpPr>
      <xdr:spPr>
        <a:xfrm flipV="1">
          <a:off x="8750300" y="13176859"/>
          <a:ext cx="889000" cy="10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76645</xdr:rowOff>
    </xdr:from>
    <xdr:to>
      <xdr:col>12</xdr:col>
      <xdr:colOff>511175</xdr:colOff>
      <xdr:row>77</xdr:row>
      <xdr:rowOff>129287</xdr:rowOff>
    </xdr:to>
    <xdr:cxnSp macro="">
      <xdr:nvCxnSpPr>
        <xdr:cNvPr id="404" name="直線コネクタ 403"/>
        <xdr:cNvCxnSpPr/>
      </xdr:nvCxnSpPr>
      <xdr:spPr>
        <a:xfrm flipV="1">
          <a:off x="7861300" y="13278295"/>
          <a:ext cx="889000" cy="5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129287</xdr:rowOff>
    </xdr:from>
    <xdr:to>
      <xdr:col>11</xdr:col>
      <xdr:colOff>307975</xdr:colOff>
      <xdr:row>77</xdr:row>
      <xdr:rowOff>171348</xdr:rowOff>
    </xdr:to>
    <xdr:cxnSp macro="">
      <xdr:nvCxnSpPr>
        <xdr:cNvPr id="407" name="直線コネクタ 406"/>
        <xdr:cNvCxnSpPr/>
      </xdr:nvCxnSpPr>
      <xdr:spPr>
        <a:xfrm flipV="1">
          <a:off x="6972300" y="13330937"/>
          <a:ext cx="889000" cy="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95695</xdr:rowOff>
    </xdr:from>
    <xdr:to>
      <xdr:col>15</xdr:col>
      <xdr:colOff>231775</xdr:colOff>
      <xdr:row>77</xdr:row>
      <xdr:rowOff>25845</xdr:rowOff>
    </xdr:to>
    <xdr:sp macro="" textlink="">
      <xdr:nvSpPr>
        <xdr:cNvPr id="417" name="円/楕円 416"/>
        <xdr:cNvSpPr/>
      </xdr:nvSpPr>
      <xdr:spPr>
        <a:xfrm>
          <a:off x="10426700" y="131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118572</xdr:rowOff>
    </xdr:from>
    <xdr:ext cx="534377" cy="259045"/>
    <xdr:sp macro="" textlink="">
      <xdr:nvSpPr>
        <xdr:cNvPr id="418" name="商工費該当値テキスト"/>
        <xdr:cNvSpPr txBox="1"/>
      </xdr:nvSpPr>
      <xdr:spPr>
        <a:xfrm>
          <a:off x="10528300" y="12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32,465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95859</xdr:rowOff>
    </xdr:from>
    <xdr:to>
      <xdr:col>14</xdr:col>
      <xdr:colOff>79375</xdr:colOff>
      <xdr:row>77</xdr:row>
      <xdr:rowOff>26009</xdr:rowOff>
    </xdr:to>
    <xdr:sp macro="" textlink="">
      <xdr:nvSpPr>
        <xdr:cNvPr id="419" name="円/楕円 418"/>
        <xdr:cNvSpPr/>
      </xdr:nvSpPr>
      <xdr:spPr>
        <a:xfrm>
          <a:off x="9588500" y="131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42536</xdr:rowOff>
    </xdr:from>
    <xdr:ext cx="534377" cy="259045"/>
    <xdr:sp macro="" textlink="">
      <xdr:nvSpPr>
        <xdr:cNvPr id="420" name="テキスト ボックス 419"/>
        <xdr:cNvSpPr txBox="1"/>
      </xdr:nvSpPr>
      <xdr:spPr>
        <a:xfrm>
          <a:off x="9372111" y="1290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25845</xdr:rowOff>
    </xdr:from>
    <xdr:to>
      <xdr:col>12</xdr:col>
      <xdr:colOff>561975</xdr:colOff>
      <xdr:row>77</xdr:row>
      <xdr:rowOff>127445</xdr:rowOff>
    </xdr:to>
    <xdr:sp macro="" textlink="">
      <xdr:nvSpPr>
        <xdr:cNvPr id="421" name="円/楕円 420"/>
        <xdr:cNvSpPr/>
      </xdr:nvSpPr>
      <xdr:spPr>
        <a:xfrm>
          <a:off x="8699500" y="132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143972</xdr:rowOff>
    </xdr:from>
    <xdr:ext cx="534377" cy="259045"/>
    <xdr:sp macro="" textlink="">
      <xdr:nvSpPr>
        <xdr:cNvPr id="422" name="テキスト ボックス 421"/>
        <xdr:cNvSpPr txBox="1"/>
      </xdr:nvSpPr>
      <xdr:spPr>
        <a:xfrm>
          <a:off x="8483111" y="130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78487</xdr:rowOff>
    </xdr:from>
    <xdr:to>
      <xdr:col>11</xdr:col>
      <xdr:colOff>358775</xdr:colOff>
      <xdr:row>78</xdr:row>
      <xdr:rowOff>8637</xdr:rowOff>
    </xdr:to>
    <xdr:sp macro="" textlink="">
      <xdr:nvSpPr>
        <xdr:cNvPr id="423" name="円/楕円 422"/>
        <xdr:cNvSpPr/>
      </xdr:nvSpPr>
      <xdr:spPr>
        <a:xfrm>
          <a:off x="78105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25164</xdr:rowOff>
    </xdr:from>
    <xdr:ext cx="534377" cy="259045"/>
    <xdr:sp macro="" textlink="">
      <xdr:nvSpPr>
        <xdr:cNvPr id="424" name="テキスト ボックス 423"/>
        <xdr:cNvSpPr txBox="1"/>
      </xdr:nvSpPr>
      <xdr:spPr>
        <a:xfrm>
          <a:off x="7594111" y="13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120548</xdr:rowOff>
    </xdr:from>
    <xdr:to>
      <xdr:col>10</xdr:col>
      <xdr:colOff>155575</xdr:colOff>
      <xdr:row>78</xdr:row>
      <xdr:rowOff>50698</xdr:rowOff>
    </xdr:to>
    <xdr:sp macro="" textlink="">
      <xdr:nvSpPr>
        <xdr:cNvPr id="425" name="円/楕円 424"/>
        <xdr:cNvSpPr/>
      </xdr:nvSpPr>
      <xdr:spPr>
        <a:xfrm>
          <a:off x="6921500" y="133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67225</xdr:rowOff>
    </xdr:from>
    <xdr:ext cx="534377" cy="259045"/>
    <xdr:sp macro="" textlink="">
      <xdr:nvSpPr>
        <xdr:cNvPr id="426" name="テキスト ボックス 425"/>
        <xdr:cNvSpPr txBox="1"/>
      </xdr:nvSpPr>
      <xdr:spPr>
        <a:xfrm>
          <a:off x="6705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66748</xdr:rowOff>
    </xdr:from>
    <xdr:to>
      <xdr:col>15</xdr:col>
      <xdr:colOff>180975</xdr:colOff>
      <xdr:row>97</xdr:row>
      <xdr:rowOff>134356</xdr:rowOff>
    </xdr:to>
    <xdr:cxnSp macro="">
      <xdr:nvCxnSpPr>
        <xdr:cNvPr id="459" name="直線コネクタ 458"/>
        <xdr:cNvCxnSpPr/>
      </xdr:nvCxnSpPr>
      <xdr:spPr>
        <a:xfrm>
          <a:off x="9639300" y="16697398"/>
          <a:ext cx="838200" cy="6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66748</xdr:rowOff>
    </xdr:from>
    <xdr:to>
      <xdr:col>14</xdr:col>
      <xdr:colOff>28575</xdr:colOff>
      <xdr:row>97</xdr:row>
      <xdr:rowOff>130356</xdr:rowOff>
    </xdr:to>
    <xdr:cxnSp macro="">
      <xdr:nvCxnSpPr>
        <xdr:cNvPr id="462" name="直線コネクタ 461"/>
        <xdr:cNvCxnSpPr/>
      </xdr:nvCxnSpPr>
      <xdr:spPr>
        <a:xfrm flipV="1">
          <a:off x="8750300" y="16697398"/>
          <a:ext cx="8890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104877</xdr:rowOff>
    </xdr:from>
    <xdr:to>
      <xdr:col>12</xdr:col>
      <xdr:colOff>511175</xdr:colOff>
      <xdr:row>97</xdr:row>
      <xdr:rowOff>130356</xdr:rowOff>
    </xdr:to>
    <xdr:cxnSp macro="">
      <xdr:nvCxnSpPr>
        <xdr:cNvPr id="465" name="直線コネクタ 464"/>
        <xdr:cNvCxnSpPr/>
      </xdr:nvCxnSpPr>
      <xdr:spPr>
        <a:xfrm>
          <a:off x="7861300" y="16735527"/>
          <a:ext cx="889000" cy="2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20913</xdr:rowOff>
    </xdr:from>
    <xdr:to>
      <xdr:col>11</xdr:col>
      <xdr:colOff>307975</xdr:colOff>
      <xdr:row>97</xdr:row>
      <xdr:rowOff>104877</xdr:rowOff>
    </xdr:to>
    <xdr:cxnSp macro="">
      <xdr:nvCxnSpPr>
        <xdr:cNvPr id="468" name="直線コネクタ 467"/>
        <xdr:cNvCxnSpPr/>
      </xdr:nvCxnSpPr>
      <xdr:spPr>
        <a:xfrm>
          <a:off x="6972300" y="16651563"/>
          <a:ext cx="889000" cy="8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83556</xdr:rowOff>
    </xdr:from>
    <xdr:to>
      <xdr:col>15</xdr:col>
      <xdr:colOff>231775</xdr:colOff>
      <xdr:row>98</xdr:row>
      <xdr:rowOff>13706</xdr:rowOff>
    </xdr:to>
    <xdr:sp macro="" textlink="">
      <xdr:nvSpPr>
        <xdr:cNvPr id="478" name="円/楕円 477"/>
        <xdr:cNvSpPr/>
      </xdr:nvSpPr>
      <xdr:spPr>
        <a:xfrm>
          <a:off x="10426700" y="167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61983</xdr:rowOff>
    </xdr:from>
    <xdr:ext cx="534377" cy="259045"/>
    <xdr:sp macro="" textlink="">
      <xdr:nvSpPr>
        <xdr:cNvPr id="479" name="土木費該当値テキスト"/>
        <xdr:cNvSpPr txBox="1"/>
      </xdr:nvSpPr>
      <xdr:spPr>
        <a:xfrm>
          <a:off x="10528300" y="166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36,561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15948</xdr:rowOff>
    </xdr:from>
    <xdr:to>
      <xdr:col>14</xdr:col>
      <xdr:colOff>79375</xdr:colOff>
      <xdr:row>97</xdr:row>
      <xdr:rowOff>117548</xdr:rowOff>
    </xdr:to>
    <xdr:sp macro="" textlink="">
      <xdr:nvSpPr>
        <xdr:cNvPr id="480" name="円/楕円 479"/>
        <xdr:cNvSpPr/>
      </xdr:nvSpPr>
      <xdr:spPr>
        <a:xfrm>
          <a:off x="9588500" y="166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108675</xdr:rowOff>
    </xdr:from>
    <xdr:ext cx="534377" cy="259045"/>
    <xdr:sp macro="" textlink="">
      <xdr:nvSpPr>
        <xdr:cNvPr id="481" name="テキスト ボックス 480"/>
        <xdr:cNvSpPr txBox="1"/>
      </xdr:nvSpPr>
      <xdr:spPr>
        <a:xfrm>
          <a:off x="9372111" y="167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79556</xdr:rowOff>
    </xdr:from>
    <xdr:to>
      <xdr:col>12</xdr:col>
      <xdr:colOff>561975</xdr:colOff>
      <xdr:row>98</xdr:row>
      <xdr:rowOff>9706</xdr:rowOff>
    </xdr:to>
    <xdr:sp macro="" textlink="">
      <xdr:nvSpPr>
        <xdr:cNvPr id="482" name="円/楕円 481"/>
        <xdr:cNvSpPr/>
      </xdr:nvSpPr>
      <xdr:spPr>
        <a:xfrm>
          <a:off x="8699500" y="167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833</xdr:rowOff>
    </xdr:from>
    <xdr:ext cx="534377" cy="259045"/>
    <xdr:sp macro="" textlink="">
      <xdr:nvSpPr>
        <xdr:cNvPr id="483" name="テキスト ボックス 482"/>
        <xdr:cNvSpPr txBox="1"/>
      </xdr:nvSpPr>
      <xdr:spPr>
        <a:xfrm>
          <a:off x="8483111" y="168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54077</xdr:rowOff>
    </xdr:from>
    <xdr:to>
      <xdr:col>11</xdr:col>
      <xdr:colOff>358775</xdr:colOff>
      <xdr:row>97</xdr:row>
      <xdr:rowOff>155677</xdr:rowOff>
    </xdr:to>
    <xdr:sp macro="" textlink="">
      <xdr:nvSpPr>
        <xdr:cNvPr id="484" name="円/楕円 483"/>
        <xdr:cNvSpPr/>
      </xdr:nvSpPr>
      <xdr:spPr>
        <a:xfrm>
          <a:off x="7810500" y="166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146804</xdr:rowOff>
    </xdr:from>
    <xdr:ext cx="534377" cy="259045"/>
    <xdr:sp macro="" textlink="">
      <xdr:nvSpPr>
        <xdr:cNvPr id="485" name="テキスト ボックス 484"/>
        <xdr:cNvSpPr txBox="1"/>
      </xdr:nvSpPr>
      <xdr:spPr>
        <a:xfrm>
          <a:off x="7594111" y="167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39,656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141563</xdr:rowOff>
    </xdr:from>
    <xdr:to>
      <xdr:col>10</xdr:col>
      <xdr:colOff>155575</xdr:colOff>
      <xdr:row>97</xdr:row>
      <xdr:rowOff>71713</xdr:rowOff>
    </xdr:to>
    <xdr:sp macro="" textlink="">
      <xdr:nvSpPr>
        <xdr:cNvPr id="486" name="円/楕円 485"/>
        <xdr:cNvSpPr/>
      </xdr:nvSpPr>
      <xdr:spPr>
        <a:xfrm>
          <a:off x="6921500" y="166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62840</xdr:rowOff>
    </xdr:from>
    <xdr:ext cx="534377" cy="259045"/>
    <xdr:sp macro="" textlink="">
      <xdr:nvSpPr>
        <xdr:cNvPr id="487" name="テキスト ボックス 486"/>
        <xdr:cNvSpPr txBox="1"/>
      </xdr:nvSpPr>
      <xdr:spPr>
        <a:xfrm>
          <a:off x="6705111" y="1669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126613</xdr:rowOff>
    </xdr:from>
    <xdr:to>
      <xdr:col>23</xdr:col>
      <xdr:colOff>517525</xdr:colOff>
      <xdr:row>37</xdr:row>
      <xdr:rowOff>157659</xdr:rowOff>
    </xdr:to>
    <xdr:cxnSp macro="">
      <xdr:nvCxnSpPr>
        <xdr:cNvPr id="520" name="直線コネクタ 519"/>
        <xdr:cNvCxnSpPr/>
      </xdr:nvCxnSpPr>
      <xdr:spPr>
        <a:xfrm flipV="1">
          <a:off x="15481300" y="6470263"/>
          <a:ext cx="838200" cy="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122898</xdr:rowOff>
    </xdr:from>
    <xdr:to>
      <xdr:col>22</xdr:col>
      <xdr:colOff>365125</xdr:colOff>
      <xdr:row>37</xdr:row>
      <xdr:rowOff>157659</xdr:rowOff>
    </xdr:to>
    <xdr:cxnSp macro="">
      <xdr:nvCxnSpPr>
        <xdr:cNvPr id="523" name="直線コネクタ 522"/>
        <xdr:cNvCxnSpPr/>
      </xdr:nvCxnSpPr>
      <xdr:spPr>
        <a:xfrm>
          <a:off x="14592300" y="6466548"/>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80393</xdr:rowOff>
    </xdr:from>
    <xdr:to>
      <xdr:col>21</xdr:col>
      <xdr:colOff>161925</xdr:colOff>
      <xdr:row>37</xdr:row>
      <xdr:rowOff>122898</xdr:rowOff>
    </xdr:to>
    <xdr:cxnSp macro="">
      <xdr:nvCxnSpPr>
        <xdr:cNvPr id="526" name="直線コネクタ 525"/>
        <xdr:cNvCxnSpPr/>
      </xdr:nvCxnSpPr>
      <xdr:spPr>
        <a:xfrm>
          <a:off x="13703300" y="5738243"/>
          <a:ext cx="889000" cy="72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80393</xdr:rowOff>
    </xdr:from>
    <xdr:to>
      <xdr:col>19</xdr:col>
      <xdr:colOff>644525</xdr:colOff>
      <xdr:row>37</xdr:row>
      <xdr:rowOff>57061</xdr:rowOff>
    </xdr:to>
    <xdr:cxnSp macro="">
      <xdr:nvCxnSpPr>
        <xdr:cNvPr id="529" name="直線コネクタ 528"/>
        <xdr:cNvCxnSpPr/>
      </xdr:nvCxnSpPr>
      <xdr:spPr>
        <a:xfrm flipV="1">
          <a:off x="12814300" y="5738243"/>
          <a:ext cx="889000" cy="6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75813</xdr:rowOff>
    </xdr:from>
    <xdr:to>
      <xdr:col>23</xdr:col>
      <xdr:colOff>568325</xdr:colOff>
      <xdr:row>38</xdr:row>
      <xdr:rowOff>5962</xdr:rowOff>
    </xdr:to>
    <xdr:sp macro="" textlink="">
      <xdr:nvSpPr>
        <xdr:cNvPr id="539" name="円/楕円 538"/>
        <xdr:cNvSpPr/>
      </xdr:nvSpPr>
      <xdr:spPr>
        <a:xfrm>
          <a:off x="16268700" y="6419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98690</xdr:rowOff>
    </xdr:from>
    <xdr:ext cx="534377" cy="259045"/>
    <xdr:sp macro="" textlink="">
      <xdr:nvSpPr>
        <xdr:cNvPr id="540" name="消防費該当値テキスト"/>
        <xdr:cNvSpPr txBox="1"/>
      </xdr:nvSpPr>
      <xdr:spPr>
        <a:xfrm>
          <a:off x="16370300" y="627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24,916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106859</xdr:rowOff>
    </xdr:from>
    <xdr:to>
      <xdr:col>22</xdr:col>
      <xdr:colOff>415925</xdr:colOff>
      <xdr:row>38</xdr:row>
      <xdr:rowOff>37009</xdr:rowOff>
    </xdr:to>
    <xdr:sp macro="" textlink="">
      <xdr:nvSpPr>
        <xdr:cNvPr id="541" name="円/楕円 540"/>
        <xdr:cNvSpPr/>
      </xdr:nvSpPr>
      <xdr:spPr>
        <a:xfrm>
          <a:off x="15430500" y="645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28136</xdr:rowOff>
    </xdr:from>
    <xdr:ext cx="534377" cy="259045"/>
    <xdr:sp macro="" textlink="">
      <xdr:nvSpPr>
        <xdr:cNvPr id="542" name="テキスト ボックス 541"/>
        <xdr:cNvSpPr txBox="1"/>
      </xdr:nvSpPr>
      <xdr:spPr>
        <a:xfrm>
          <a:off x="15214111" y="65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72098</xdr:rowOff>
    </xdr:from>
    <xdr:to>
      <xdr:col>21</xdr:col>
      <xdr:colOff>212725</xdr:colOff>
      <xdr:row>38</xdr:row>
      <xdr:rowOff>2248</xdr:rowOff>
    </xdr:to>
    <xdr:sp macro="" textlink="">
      <xdr:nvSpPr>
        <xdr:cNvPr id="543" name="円/楕円 542"/>
        <xdr:cNvSpPr/>
      </xdr:nvSpPr>
      <xdr:spPr>
        <a:xfrm>
          <a:off x="14541500" y="64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18775</xdr:rowOff>
    </xdr:from>
    <xdr:ext cx="534377" cy="259045"/>
    <xdr:sp macro="" textlink="">
      <xdr:nvSpPr>
        <xdr:cNvPr id="544" name="テキスト ボックス 543"/>
        <xdr:cNvSpPr txBox="1"/>
      </xdr:nvSpPr>
      <xdr:spPr>
        <a:xfrm>
          <a:off x="14325111" y="61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25,176</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29593</xdr:rowOff>
    </xdr:from>
    <xdr:to>
      <xdr:col>20</xdr:col>
      <xdr:colOff>9525</xdr:colOff>
      <xdr:row>33</xdr:row>
      <xdr:rowOff>131193</xdr:rowOff>
    </xdr:to>
    <xdr:sp macro="" textlink="">
      <xdr:nvSpPr>
        <xdr:cNvPr id="545" name="円/楕円 544"/>
        <xdr:cNvSpPr/>
      </xdr:nvSpPr>
      <xdr:spPr>
        <a:xfrm>
          <a:off x="13652500" y="56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147720</xdr:rowOff>
    </xdr:from>
    <xdr:ext cx="534377" cy="259045"/>
    <xdr:sp macro="" textlink="">
      <xdr:nvSpPr>
        <xdr:cNvPr id="546" name="テキスト ボックス 545"/>
        <xdr:cNvSpPr txBox="1"/>
      </xdr:nvSpPr>
      <xdr:spPr>
        <a:xfrm>
          <a:off x="13436111" y="54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6261</xdr:rowOff>
    </xdr:from>
    <xdr:to>
      <xdr:col>18</xdr:col>
      <xdr:colOff>492125</xdr:colOff>
      <xdr:row>37</xdr:row>
      <xdr:rowOff>107861</xdr:rowOff>
    </xdr:to>
    <xdr:sp macro="" textlink="">
      <xdr:nvSpPr>
        <xdr:cNvPr id="547" name="円/楕円 546"/>
        <xdr:cNvSpPr/>
      </xdr:nvSpPr>
      <xdr:spPr>
        <a:xfrm>
          <a:off x="12763500" y="63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124388</xdr:rowOff>
    </xdr:from>
    <xdr:ext cx="534377" cy="259045"/>
    <xdr:sp macro="" textlink="">
      <xdr:nvSpPr>
        <xdr:cNvPr id="548" name="テキスト ボックス 547"/>
        <xdr:cNvSpPr txBox="1"/>
      </xdr:nvSpPr>
      <xdr:spPr>
        <a:xfrm>
          <a:off x="12547111" y="61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28746</xdr:rowOff>
    </xdr:from>
    <xdr:to>
      <xdr:col>23</xdr:col>
      <xdr:colOff>517525</xdr:colOff>
      <xdr:row>56</xdr:row>
      <xdr:rowOff>24196</xdr:rowOff>
    </xdr:to>
    <xdr:cxnSp macro="">
      <xdr:nvCxnSpPr>
        <xdr:cNvPr id="577" name="直線コネクタ 576"/>
        <xdr:cNvCxnSpPr/>
      </xdr:nvCxnSpPr>
      <xdr:spPr>
        <a:xfrm flipV="1">
          <a:off x="15481300" y="9458496"/>
          <a:ext cx="8382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19418</xdr:rowOff>
    </xdr:from>
    <xdr:to>
      <xdr:col>22</xdr:col>
      <xdr:colOff>365125</xdr:colOff>
      <xdr:row>56</xdr:row>
      <xdr:rowOff>24196</xdr:rowOff>
    </xdr:to>
    <xdr:cxnSp macro="">
      <xdr:nvCxnSpPr>
        <xdr:cNvPr id="580" name="直線コネクタ 579"/>
        <xdr:cNvCxnSpPr/>
      </xdr:nvCxnSpPr>
      <xdr:spPr>
        <a:xfrm>
          <a:off x="14592300" y="9449168"/>
          <a:ext cx="889000" cy="17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19418</xdr:rowOff>
    </xdr:from>
    <xdr:to>
      <xdr:col>21</xdr:col>
      <xdr:colOff>161925</xdr:colOff>
      <xdr:row>55</xdr:row>
      <xdr:rowOff>163147</xdr:rowOff>
    </xdr:to>
    <xdr:cxnSp macro="">
      <xdr:nvCxnSpPr>
        <xdr:cNvPr id="583" name="直線コネクタ 582"/>
        <xdr:cNvCxnSpPr/>
      </xdr:nvCxnSpPr>
      <xdr:spPr>
        <a:xfrm flipV="1">
          <a:off x="13703300" y="9449168"/>
          <a:ext cx="889000" cy="1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163147</xdr:rowOff>
    </xdr:from>
    <xdr:to>
      <xdr:col>19</xdr:col>
      <xdr:colOff>644525</xdr:colOff>
      <xdr:row>56</xdr:row>
      <xdr:rowOff>108839</xdr:rowOff>
    </xdr:to>
    <xdr:cxnSp macro="">
      <xdr:nvCxnSpPr>
        <xdr:cNvPr id="586" name="直線コネクタ 585"/>
        <xdr:cNvCxnSpPr/>
      </xdr:nvCxnSpPr>
      <xdr:spPr>
        <a:xfrm flipV="1">
          <a:off x="12814300" y="9592897"/>
          <a:ext cx="889000" cy="1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149396</xdr:rowOff>
    </xdr:from>
    <xdr:to>
      <xdr:col>23</xdr:col>
      <xdr:colOff>568325</xdr:colOff>
      <xdr:row>55</xdr:row>
      <xdr:rowOff>79546</xdr:rowOff>
    </xdr:to>
    <xdr:sp macro="" textlink="">
      <xdr:nvSpPr>
        <xdr:cNvPr id="596" name="円/楕円 595"/>
        <xdr:cNvSpPr/>
      </xdr:nvSpPr>
      <xdr:spPr>
        <a:xfrm>
          <a:off x="16268700" y="94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823</xdr:rowOff>
    </xdr:from>
    <xdr:ext cx="534377" cy="259045"/>
    <xdr:sp macro="" textlink="">
      <xdr:nvSpPr>
        <xdr:cNvPr id="597" name="教育費該当値テキスト"/>
        <xdr:cNvSpPr txBox="1"/>
      </xdr:nvSpPr>
      <xdr:spPr>
        <a:xfrm>
          <a:off x="16370300" y="92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92,061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144846</xdr:rowOff>
    </xdr:from>
    <xdr:to>
      <xdr:col>22</xdr:col>
      <xdr:colOff>415925</xdr:colOff>
      <xdr:row>56</xdr:row>
      <xdr:rowOff>74996</xdr:rowOff>
    </xdr:to>
    <xdr:sp macro="" textlink="">
      <xdr:nvSpPr>
        <xdr:cNvPr id="598" name="円/楕円 597"/>
        <xdr:cNvSpPr/>
      </xdr:nvSpPr>
      <xdr:spPr>
        <a:xfrm>
          <a:off x="15430500" y="95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91523</xdr:rowOff>
    </xdr:from>
    <xdr:ext cx="534377" cy="259045"/>
    <xdr:sp macro="" textlink="">
      <xdr:nvSpPr>
        <xdr:cNvPr id="599" name="テキスト ボックス 598"/>
        <xdr:cNvSpPr txBox="1"/>
      </xdr:nvSpPr>
      <xdr:spPr>
        <a:xfrm>
          <a:off x="15214111" y="93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140068</xdr:rowOff>
    </xdr:from>
    <xdr:to>
      <xdr:col>21</xdr:col>
      <xdr:colOff>212725</xdr:colOff>
      <xdr:row>55</xdr:row>
      <xdr:rowOff>70218</xdr:rowOff>
    </xdr:to>
    <xdr:sp macro="" textlink="">
      <xdr:nvSpPr>
        <xdr:cNvPr id="600" name="円/楕円 599"/>
        <xdr:cNvSpPr/>
      </xdr:nvSpPr>
      <xdr:spPr>
        <a:xfrm>
          <a:off x="14541500" y="93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86745</xdr:rowOff>
    </xdr:from>
    <xdr:ext cx="534377" cy="259045"/>
    <xdr:sp macro="" textlink="">
      <xdr:nvSpPr>
        <xdr:cNvPr id="601" name="テキスト ボックス 600"/>
        <xdr:cNvSpPr txBox="1"/>
      </xdr:nvSpPr>
      <xdr:spPr>
        <a:xfrm>
          <a:off x="14325111" y="91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93,285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112347</xdr:rowOff>
    </xdr:from>
    <xdr:to>
      <xdr:col>20</xdr:col>
      <xdr:colOff>9525</xdr:colOff>
      <xdr:row>56</xdr:row>
      <xdr:rowOff>42497</xdr:rowOff>
    </xdr:to>
    <xdr:sp macro="" textlink="">
      <xdr:nvSpPr>
        <xdr:cNvPr id="602" name="円/楕円 601"/>
        <xdr:cNvSpPr/>
      </xdr:nvSpPr>
      <xdr:spPr>
        <a:xfrm>
          <a:off x="13652500" y="95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59024</xdr:rowOff>
    </xdr:from>
    <xdr:ext cx="534377" cy="259045"/>
    <xdr:sp macro="" textlink="">
      <xdr:nvSpPr>
        <xdr:cNvPr id="603" name="テキスト ボックス 602"/>
        <xdr:cNvSpPr txBox="1"/>
      </xdr:nvSpPr>
      <xdr:spPr>
        <a:xfrm>
          <a:off x="13436111" y="931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74,423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58039</xdr:rowOff>
    </xdr:from>
    <xdr:to>
      <xdr:col>18</xdr:col>
      <xdr:colOff>492125</xdr:colOff>
      <xdr:row>56</xdr:row>
      <xdr:rowOff>159639</xdr:rowOff>
    </xdr:to>
    <xdr:sp macro="" textlink="">
      <xdr:nvSpPr>
        <xdr:cNvPr id="604" name="円/楕円 603"/>
        <xdr:cNvSpPr/>
      </xdr:nvSpPr>
      <xdr:spPr>
        <a:xfrm>
          <a:off x="12763500" y="9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4716</xdr:rowOff>
    </xdr:from>
    <xdr:ext cx="534377" cy="259045"/>
    <xdr:sp macro="" textlink="">
      <xdr:nvSpPr>
        <xdr:cNvPr id="605" name="テキスト ボックス 604"/>
        <xdr:cNvSpPr txBox="1"/>
      </xdr:nvSpPr>
      <xdr:spPr>
        <a:xfrm>
          <a:off x="12547111" y="94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108383</xdr:rowOff>
    </xdr:from>
    <xdr:to>
      <xdr:col>23</xdr:col>
      <xdr:colOff>517525</xdr:colOff>
      <xdr:row>78</xdr:row>
      <xdr:rowOff>114578</xdr:rowOff>
    </xdr:to>
    <xdr:cxnSp macro="">
      <xdr:nvCxnSpPr>
        <xdr:cNvPr id="632" name="直線コネクタ 631"/>
        <xdr:cNvCxnSpPr/>
      </xdr:nvCxnSpPr>
      <xdr:spPr>
        <a:xfrm flipV="1">
          <a:off x="15481300" y="13481483"/>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114578</xdr:rowOff>
    </xdr:from>
    <xdr:to>
      <xdr:col>22</xdr:col>
      <xdr:colOff>365125</xdr:colOff>
      <xdr:row>78</xdr:row>
      <xdr:rowOff>123927</xdr:rowOff>
    </xdr:to>
    <xdr:cxnSp macro="">
      <xdr:nvCxnSpPr>
        <xdr:cNvPr id="635" name="直線コネクタ 634"/>
        <xdr:cNvCxnSpPr/>
      </xdr:nvCxnSpPr>
      <xdr:spPr>
        <a:xfrm flipV="1">
          <a:off x="14592300" y="13487678"/>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91717</xdr:rowOff>
    </xdr:from>
    <xdr:to>
      <xdr:col>21</xdr:col>
      <xdr:colOff>161925</xdr:colOff>
      <xdr:row>78</xdr:row>
      <xdr:rowOff>123927</xdr:rowOff>
    </xdr:to>
    <xdr:cxnSp macro="">
      <xdr:nvCxnSpPr>
        <xdr:cNvPr id="638" name="直線コネクタ 637"/>
        <xdr:cNvCxnSpPr/>
      </xdr:nvCxnSpPr>
      <xdr:spPr>
        <a:xfrm>
          <a:off x="13703300" y="13464817"/>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151862</xdr:rowOff>
    </xdr:from>
    <xdr:to>
      <xdr:col>19</xdr:col>
      <xdr:colOff>644525</xdr:colOff>
      <xdr:row>78</xdr:row>
      <xdr:rowOff>91717</xdr:rowOff>
    </xdr:to>
    <xdr:cxnSp macro="">
      <xdr:nvCxnSpPr>
        <xdr:cNvPr id="641" name="直線コネクタ 640"/>
        <xdr:cNvCxnSpPr/>
      </xdr:nvCxnSpPr>
      <xdr:spPr>
        <a:xfrm>
          <a:off x="12814300" y="13353512"/>
          <a:ext cx="889000" cy="1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57583</xdr:rowOff>
    </xdr:from>
    <xdr:to>
      <xdr:col>23</xdr:col>
      <xdr:colOff>568325</xdr:colOff>
      <xdr:row>78</xdr:row>
      <xdr:rowOff>159183</xdr:rowOff>
    </xdr:to>
    <xdr:sp macro="" textlink="">
      <xdr:nvSpPr>
        <xdr:cNvPr id="651" name="円/楕円 650"/>
        <xdr:cNvSpPr/>
      </xdr:nvSpPr>
      <xdr:spPr>
        <a:xfrm>
          <a:off x="16268700" y="134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143960</xdr:rowOff>
    </xdr:from>
    <xdr:ext cx="469744" cy="259045"/>
    <xdr:sp macro="" textlink="">
      <xdr:nvSpPr>
        <xdr:cNvPr id="652" name="災害復旧費該当値テキスト"/>
        <xdr:cNvSpPr txBox="1"/>
      </xdr:nvSpPr>
      <xdr:spPr>
        <a:xfrm>
          <a:off x="16370300" y="133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63778</xdr:rowOff>
    </xdr:from>
    <xdr:to>
      <xdr:col>22</xdr:col>
      <xdr:colOff>415925</xdr:colOff>
      <xdr:row>78</xdr:row>
      <xdr:rowOff>165378</xdr:rowOff>
    </xdr:to>
    <xdr:sp macro="" textlink="">
      <xdr:nvSpPr>
        <xdr:cNvPr id="653" name="円/楕円 652"/>
        <xdr:cNvSpPr/>
      </xdr:nvSpPr>
      <xdr:spPr>
        <a:xfrm>
          <a:off x="15430500" y="1343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156505</xdr:rowOff>
    </xdr:from>
    <xdr:ext cx="469744" cy="259045"/>
    <xdr:sp macro="" textlink="">
      <xdr:nvSpPr>
        <xdr:cNvPr id="654" name="テキスト ボックス 653"/>
        <xdr:cNvSpPr txBox="1"/>
      </xdr:nvSpPr>
      <xdr:spPr>
        <a:xfrm>
          <a:off x="15246427" y="1352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73127</xdr:rowOff>
    </xdr:from>
    <xdr:to>
      <xdr:col>21</xdr:col>
      <xdr:colOff>212725</xdr:colOff>
      <xdr:row>79</xdr:row>
      <xdr:rowOff>3277</xdr:rowOff>
    </xdr:to>
    <xdr:sp macro="" textlink="">
      <xdr:nvSpPr>
        <xdr:cNvPr id="655" name="円/楕円 654"/>
        <xdr:cNvSpPr/>
      </xdr:nvSpPr>
      <xdr:spPr>
        <a:xfrm>
          <a:off x="14541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165854</xdr:rowOff>
    </xdr:from>
    <xdr:ext cx="378565" cy="259045"/>
    <xdr:sp macro="" textlink="">
      <xdr:nvSpPr>
        <xdr:cNvPr id="656" name="テキスト ボックス 655"/>
        <xdr:cNvSpPr txBox="1"/>
      </xdr:nvSpPr>
      <xdr:spPr>
        <a:xfrm>
          <a:off x="14403017" y="13538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40917</xdr:rowOff>
    </xdr:from>
    <xdr:to>
      <xdr:col>20</xdr:col>
      <xdr:colOff>9525</xdr:colOff>
      <xdr:row>78</xdr:row>
      <xdr:rowOff>142517</xdr:rowOff>
    </xdr:to>
    <xdr:sp macro="" textlink="">
      <xdr:nvSpPr>
        <xdr:cNvPr id="657" name="円/楕円 656"/>
        <xdr:cNvSpPr/>
      </xdr:nvSpPr>
      <xdr:spPr>
        <a:xfrm>
          <a:off x="13652500" y="134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133644</xdr:rowOff>
    </xdr:from>
    <xdr:ext cx="469744" cy="259045"/>
    <xdr:sp macro="" textlink="">
      <xdr:nvSpPr>
        <xdr:cNvPr id="658" name="テキスト ボックス 657"/>
        <xdr:cNvSpPr txBox="1"/>
      </xdr:nvSpPr>
      <xdr:spPr>
        <a:xfrm>
          <a:off x="13468427" y="1350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101062</xdr:rowOff>
    </xdr:from>
    <xdr:to>
      <xdr:col>18</xdr:col>
      <xdr:colOff>492125</xdr:colOff>
      <xdr:row>78</xdr:row>
      <xdr:rowOff>31212</xdr:rowOff>
    </xdr:to>
    <xdr:sp macro="" textlink="">
      <xdr:nvSpPr>
        <xdr:cNvPr id="659" name="円/楕円 658"/>
        <xdr:cNvSpPr/>
      </xdr:nvSpPr>
      <xdr:spPr>
        <a:xfrm>
          <a:off x="12763500" y="133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22339</xdr:rowOff>
    </xdr:from>
    <xdr:ext cx="469744" cy="259045"/>
    <xdr:sp macro="" textlink="">
      <xdr:nvSpPr>
        <xdr:cNvPr id="660" name="テキスト ボックス 659"/>
        <xdr:cNvSpPr txBox="1"/>
      </xdr:nvSpPr>
      <xdr:spPr>
        <a:xfrm>
          <a:off x="12579427" y="1339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118582</xdr:rowOff>
    </xdr:from>
    <xdr:to>
      <xdr:col>23</xdr:col>
      <xdr:colOff>517525</xdr:colOff>
      <xdr:row>96</xdr:row>
      <xdr:rowOff>129242</xdr:rowOff>
    </xdr:to>
    <xdr:cxnSp macro="">
      <xdr:nvCxnSpPr>
        <xdr:cNvPr id="689" name="直線コネクタ 688"/>
        <xdr:cNvCxnSpPr/>
      </xdr:nvCxnSpPr>
      <xdr:spPr>
        <a:xfrm>
          <a:off x="15481300" y="16577782"/>
          <a:ext cx="8382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100766</xdr:rowOff>
    </xdr:from>
    <xdr:to>
      <xdr:col>22</xdr:col>
      <xdr:colOff>365125</xdr:colOff>
      <xdr:row>96</xdr:row>
      <xdr:rowOff>118582</xdr:rowOff>
    </xdr:to>
    <xdr:cxnSp macro="">
      <xdr:nvCxnSpPr>
        <xdr:cNvPr id="692" name="直線コネクタ 691"/>
        <xdr:cNvCxnSpPr/>
      </xdr:nvCxnSpPr>
      <xdr:spPr>
        <a:xfrm>
          <a:off x="14592300" y="16559966"/>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61629</xdr:rowOff>
    </xdr:from>
    <xdr:to>
      <xdr:col>21</xdr:col>
      <xdr:colOff>161925</xdr:colOff>
      <xdr:row>96</xdr:row>
      <xdr:rowOff>100766</xdr:rowOff>
    </xdr:to>
    <xdr:cxnSp macro="">
      <xdr:nvCxnSpPr>
        <xdr:cNvPr id="695" name="直線コネクタ 694"/>
        <xdr:cNvCxnSpPr/>
      </xdr:nvCxnSpPr>
      <xdr:spPr>
        <a:xfrm>
          <a:off x="13703300" y="16520829"/>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61629</xdr:rowOff>
    </xdr:from>
    <xdr:to>
      <xdr:col>19</xdr:col>
      <xdr:colOff>644525</xdr:colOff>
      <xdr:row>96</xdr:row>
      <xdr:rowOff>107021</xdr:rowOff>
    </xdr:to>
    <xdr:cxnSp macro="">
      <xdr:nvCxnSpPr>
        <xdr:cNvPr id="698" name="直線コネクタ 697"/>
        <xdr:cNvCxnSpPr/>
      </xdr:nvCxnSpPr>
      <xdr:spPr>
        <a:xfrm flipV="1">
          <a:off x="12814300" y="16520829"/>
          <a:ext cx="889000" cy="4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78442</xdr:rowOff>
    </xdr:from>
    <xdr:to>
      <xdr:col>23</xdr:col>
      <xdr:colOff>568325</xdr:colOff>
      <xdr:row>97</xdr:row>
      <xdr:rowOff>8592</xdr:rowOff>
    </xdr:to>
    <xdr:sp macro="" textlink="">
      <xdr:nvSpPr>
        <xdr:cNvPr id="708" name="円/楕円 707"/>
        <xdr:cNvSpPr/>
      </xdr:nvSpPr>
      <xdr:spPr>
        <a:xfrm>
          <a:off x="16268700" y="165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101319</xdr:rowOff>
    </xdr:from>
    <xdr:ext cx="599010" cy="259045"/>
    <xdr:sp macro="" textlink="">
      <xdr:nvSpPr>
        <xdr:cNvPr id="709" name="公債費該当値テキスト"/>
        <xdr:cNvSpPr txBox="1"/>
      </xdr:nvSpPr>
      <xdr:spPr>
        <a:xfrm>
          <a:off x="16370300" y="1638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112,745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67782</xdr:rowOff>
    </xdr:from>
    <xdr:to>
      <xdr:col>22</xdr:col>
      <xdr:colOff>415925</xdr:colOff>
      <xdr:row>96</xdr:row>
      <xdr:rowOff>169382</xdr:rowOff>
    </xdr:to>
    <xdr:sp macro="" textlink="">
      <xdr:nvSpPr>
        <xdr:cNvPr id="710" name="円/楕円 709"/>
        <xdr:cNvSpPr/>
      </xdr:nvSpPr>
      <xdr:spPr>
        <a:xfrm>
          <a:off x="15430500" y="165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14459</xdr:rowOff>
    </xdr:from>
    <xdr:ext cx="599010" cy="259045"/>
    <xdr:sp macro="" textlink="">
      <xdr:nvSpPr>
        <xdr:cNvPr id="711" name="テキスト ボックス 710"/>
        <xdr:cNvSpPr txBox="1"/>
      </xdr:nvSpPr>
      <xdr:spPr>
        <a:xfrm>
          <a:off x="15181794" y="1630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115,543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49966</xdr:rowOff>
    </xdr:from>
    <xdr:to>
      <xdr:col>21</xdr:col>
      <xdr:colOff>212725</xdr:colOff>
      <xdr:row>96</xdr:row>
      <xdr:rowOff>151566</xdr:rowOff>
    </xdr:to>
    <xdr:sp macro="" textlink="">
      <xdr:nvSpPr>
        <xdr:cNvPr id="712" name="円/楕円 711"/>
        <xdr:cNvSpPr/>
      </xdr:nvSpPr>
      <xdr:spPr>
        <a:xfrm>
          <a:off x="14541500" y="165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168093</xdr:rowOff>
    </xdr:from>
    <xdr:ext cx="599010" cy="259045"/>
    <xdr:sp macro="" textlink="">
      <xdr:nvSpPr>
        <xdr:cNvPr id="713" name="テキスト ボックス 712"/>
        <xdr:cNvSpPr txBox="1"/>
      </xdr:nvSpPr>
      <xdr:spPr>
        <a:xfrm>
          <a:off x="14292794" y="1628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120,219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10829</xdr:rowOff>
    </xdr:from>
    <xdr:to>
      <xdr:col>20</xdr:col>
      <xdr:colOff>9525</xdr:colOff>
      <xdr:row>96</xdr:row>
      <xdr:rowOff>112429</xdr:rowOff>
    </xdr:to>
    <xdr:sp macro="" textlink="">
      <xdr:nvSpPr>
        <xdr:cNvPr id="714" name="円/楕円 713"/>
        <xdr:cNvSpPr/>
      </xdr:nvSpPr>
      <xdr:spPr>
        <a:xfrm>
          <a:off x="13652500" y="164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128956</xdr:rowOff>
    </xdr:from>
    <xdr:ext cx="599010" cy="259045"/>
    <xdr:sp macro="" textlink="">
      <xdr:nvSpPr>
        <xdr:cNvPr id="715" name="テキスト ボックス 714"/>
        <xdr:cNvSpPr txBox="1"/>
      </xdr:nvSpPr>
      <xdr:spPr>
        <a:xfrm>
          <a:off x="13403794"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130,491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56221</xdr:rowOff>
    </xdr:from>
    <xdr:to>
      <xdr:col>18</xdr:col>
      <xdr:colOff>492125</xdr:colOff>
      <xdr:row>96</xdr:row>
      <xdr:rowOff>157821</xdr:rowOff>
    </xdr:to>
    <xdr:sp macro="" textlink="">
      <xdr:nvSpPr>
        <xdr:cNvPr id="716" name="円/楕円 715"/>
        <xdr:cNvSpPr/>
      </xdr:nvSpPr>
      <xdr:spPr>
        <a:xfrm>
          <a:off x="12763500" y="165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2898</xdr:rowOff>
    </xdr:from>
    <xdr:ext cx="599010" cy="259045"/>
    <xdr:sp macro="" textlink="">
      <xdr:nvSpPr>
        <xdr:cNvPr id="717" name="テキスト ボックス 716"/>
        <xdr:cNvSpPr txBox="1"/>
      </xdr:nvSpPr>
      <xdr:spPr>
        <a:xfrm>
          <a:off x="12514794" y="1629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40945</xdr:rowOff>
    </xdr:from>
    <xdr:to>
      <xdr:col>32</xdr:col>
      <xdr:colOff>187325</xdr:colOff>
      <xdr:row>38</xdr:row>
      <xdr:rowOff>56032</xdr:rowOff>
    </xdr:to>
    <xdr:cxnSp macro="">
      <xdr:nvCxnSpPr>
        <xdr:cNvPr id="744" name="直線コネクタ 743"/>
        <xdr:cNvCxnSpPr/>
      </xdr:nvCxnSpPr>
      <xdr:spPr>
        <a:xfrm>
          <a:off x="21323300" y="6556045"/>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40945</xdr:rowOff>
    </xdr:from>
    <xdr:to>
      <xdr:col>31</xdr:col>
      <xdr:colOff>34925</xdr:colOff>
      <xdr:row>38</xdr:row>
      <xdr:rowOff>42088</xdr:rowOff>
    </xdr:to>
    <xdr:cxnSp macro="">
      <xdr:nvCxnSpPr>
        <xdr:cNvPr id="747" name="直線コネクタ 746"/>
        <xdr:cNvCxnSpPr/>
      </xdr:nvCxnSpPr>
      <xdr:spPr>
        <a:xfrm flipV="1">
          <a:off x="20434300" y="655604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42088</xdr:rowOff>
    </xdr:from>
    <xdr:to>
      <xdr:col>29</xdr:col>
      <xdr:colOff>517525</xdr:colOff>
      <xdr:row>38</xdr:row>
      <xdr:rowOff>122784</xdr:rowOff>
    </xdr:to>
    <xdr:cxnSp macro="">
      <xdr:nvCxnSpPr>
        <xdr:cNvPr id="750" name="直線コネクタ 749"/>
        <xdr:cNvCxnSpPr/>
      </xdr:nvCxnSpPr>
      <xdr:spPr>
        <a:xfrm flipV="1">
          <a:off x="19545300" y="6557188"/>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38202</xdr:rowOff>
    </xdr:from>
    <xdr:to>
      <xdr:col>28</xdr:col>
      <xdr:colOff>314325</xdr:colOff>
      <xdr:row>38</xdr:row>
      <xdr:rowOff>122784</xdr:rowOff>
    </xdr:to>
    <xdr:cxnSp macro="">
      <xdr:nvCxnSpPr>
        <xdr:cNvPr id="753" name="直線コネクタ 752"/>
        <xdr:cNvCxnSpPr/>
      </xdr:nvCxnSpPr>
      <xdr:spPr>
        <a:xfrm>
          <a:off x="18656300" y="655330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5232</xdr:rowOff>
    </xdr:from>
    <xdr:to>
      <xdr:col>32</xdr:col>
      <xdr:colOff>238125</xdr:colOff>
      <xdr:row>38</xdr:row>
      <xdr:rowOff>106832</xdr:rowOff>
    </xdr:to>
    <xdr:sp macro="" textlink="">
      <xdr:nvSpPr>
        <xdr:cNvPr id="763" name="円/楕円 762"/>
        <xdr:cNvSpPr/>
      </xdr:nvSpPr>
      <xdr:spPr>
        <a:xfrm>
          <a:off x="221107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136059</xdr:rowOff>
    </xdr:from>
    <xdr:ext cx="378565" cy="259045"/>
    <xdr:sp macro="" textlink="">
      <xdr:nvSpPr>
        <xdr:cNvPr id="764" name="諸支出金該当値テキスト"/>
        <xdr:cNvSpPr txBox="1"/>
      </xdr:nvSpPr>
      <xdr:spPr>
        <a:xfrm>
          <a:off x="22212300" y="6308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161595</xdr:rowOff>
    </xdr:from>
    <xdr:to>
      <xdr:col>31</xdr:col>
      <xdr:colOff>85725</xdr:colOff>
      <xdr:row>38</xdr:row>
      <xdr:rowOff>91745</xdr:rowOff>
    </xdr:to>
    <xdr:sp macro="" textlink="">
      <xdr:nvSpPr>
        <xdr:cNvPr id="765" name="円/楕円 764"/>
        <xdr:cNvSpPr/>
      </xdr:nvSpPr>
      <xdr:spPr>
        <a:xfrm>
          <a:off x="21272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108272</xdr:rowOff>
    </xdr:from>
    <xdr:ext cx="378565" cy="259045"/>
    <xdr:sp macro="" textlink="">
      <xdr:nvSpPr>
        <xdr:cNvPr id="766" name="テキスト ボックス 765"/>
        <xdr:cNvSpPr txBox="1"/>
      </xdr:nvSpPr>
      <xdr:spPr>
        <a:xfrm>
          <a:off x="21134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162738</xdr:rowOff>
    </xdr:from>
    <xdr:to>
      <xdr:col>29</xdr:col>
      <xdr:colOff>568325</xdr:colOff>
      <xdr:row>38</xdr:row>
      <xdr:rowOff>92888</xdr:rowOff>
    </xdr:to>
    <xdr:sp macro="" textlink="">
      <xdr:nvSpPr>
        <xdr:cNvPr id="767" name="円/楕円 766"/>
        <xdr:cNvSpPr/>
      </xdr:nvSpPr>
      <xdr:spPr>
        <a:xfrm>
          <a:off x="20383500" y="65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109415</xdr:rowOff>
    </xdr:from>
    <xdr:ext cx="378565" cy="259045"/>
    <xdr:sp macro="" textlink="">
      <xdr:nvSpPr>
        <xdr:cNvPr id="768" name="テキスト ボックス 767"/>
        <xdr:cNvSpPr txBox="1"/>
      </xdr:nvSpPr>
      <xdr:spPr>
        <a:xfrm>
          <a:off x="20245017" y="6281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71984</xdr:rowOff>
    </xdr:from>
    <xdr:to>
      <xdr:col>28</xdr:col>
      <xdr:colOff>365125</xdr:colOff>
      <xdr:row>39</xdr:row>
      <xdr:rowOff>2134</xdr:rowOff>
    </xdr:to>
    <xdr:sp macro="" textlink="">
      <xdr:nvSpPr>
        <xdr:cNvPr id="769" name="円/楕円 768"/>
        <xdr:cNvSpPr/>
      </xdr:nvSpPr>
      <xdr:spPr>
        <a:xfrm>
          <a:off x="194945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164711</xdr:rowOff>
    </xdr:from>
    <xdr:ext cx="313932" cy="259045"/>
    <xdr:sp macro="" textlink="">
      <xdr:nvSpPr>
        <xdr:cNvPr id="770" name="テキスト ボックス 769"/>
        <xdr:cNvSpPr txBox="1"/>
      </xdr:nvSpPr>
      <xdr:spPr>
        <a:xfrm>
          <a:off x="19388333" y="6679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158852</xdr:rowOff>
    </xdr:from>
    <xdr:to>
      <xdr:col>27</xdr:col>
      <xdr:colOff>161925</xdr:colOff>
      <xdr:row>38</xdr:row>
      <xdr:rowOff>89002</xdr:rowOff>
    </xdr:to>
    <xdr:sp macro="" textlink="">
      <xdr:nvSpPr>
        <xdr:cNvPr id="771" name="円/楕円 770"/>
        <xdr:cNvSpPr/>
      </xdr:nvSpPr>
      <xdr:spPr>
        <a:xfrm>
          <a:off x="18605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80129</xdr:rowOff>
    </xdr:from>
    <xdr:ext cx="378565" cy="259045"/>
    <xdr:sp macro="" textlink="">
      <xdr:nvSpPr>
        <xdr:cNvPr id="772" name="テキスト ボックス 771"/>
        <xdr:cNvSpPr txBox="1"/>
      </xdr:nvSpPr>
      <xdr:spPr>
        <a:xfrm>
          <a:off x="18467017"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ほとんどの項目において「住民一人当りのコスト」は類似団体の平均より高くなっている。</a:t>
          </a:r>
        </a:p>
        <a:p>
          <a:r>
            <a:rPr kumimoji="1" lang="ja-JP" altLang="en-US" sz="1300">
              <a:latin typeface="ＭＳ Ｐゴシック"/>
            </a:rPr>
            <a:t>　原因としては、離島地区であること、また、市町村合併を行ったことにより、多くの２次離島を抱える行政区域となったことが主な原因と考えている。</a:t>
          </a:r>
        </a:p>
        <a:p>
          <a:r>
            <a:rPr kumimoji="1" lang="ja-JP" altLang="en-US" sz="1300">
              <a:latin typeface="ＭＳ Ｐゴシック"/>
            </a:rPr>
            <a:t>　特に民生費が高い理由としては、人口減少や全国平均を上回る高齢化によるものと考える。</a:t>
          </a:r>
        </a:p>
        <a:p>
          <a:r>
            <a:rPr kumimoji="1" lang="ja-JP" altLang="en-US" sz="1300">
              <a:latin typeface="ＭＳ Ｐゴシック"/>
            </a:rPr>
            <a:t>　また、教育費については、小学校校舎老朽化に伴う校舎建替えにより、昨年度に比べ増加となっている。</a:t>
          </a:r>
          <a:endParaRPr kumimoji="1" lang="en-US" altLang="ja-JP" sz="1300">
            <a:latin typeface="ＭＳ Ｐゴシック"/>
          </a:endParaRPr>
        </a:p>
        <a:p>
          <a:r>
            <a:rPr kumimoji="1" lang="ja-JP" altLang="en-US" sz="1300">
              <a:latin typeface="ＭＳ Ｐゴシック"/>
            </a:rPr>
            <a:t>　今後も住民規模に見合った歳出予算にすべく、第３次財政健全化計画の計画に沿って財政基盤の更なる強化を図る。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実質収支額及び実質単年度収支は毎年度黒字で推移している。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からは普通交付税の合併算定替の段階的縮減が始まっているが、限られた財源の中で「選択と集中」による予算の配分を行い、「歳入に見合う歳出構造への転換」を図ることで、適正な財政運営を行い、財政調整基金の残高を維持でき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一般会計及び公営企業特別会計は、すべての会計が毎年度黒字となっており、連結実質赤字は生じていない。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しかしながら、簡易水道事業特別会計等の一部の会計では、毎年度、一般会計から多額の繰出金を繰り出しており、経営改善の必要がある。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今後は引き続き健全な財政運営に努めていくとともに、特別会計の独立採算性の原則に立ち返り、一般会計からの繰出金の繰出しを減らすよう努めていく。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31098541</v>
      </c>
      <c r="BO4" s="381"/>
      <c r="BP4" s="381"/>
      <c r="BQ4" s="381"/>
      <c r="BR4" s="381"/>
      <c r="BS4" s="381"/>
      <c r="BT4" s="381"/>
      <c r="BU4" s="382"/>
      <c r="BV4" s="380">
        <v>31316441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5.5</v>
      </c>
      <c r="CU4" s="387"/>
      <c r="CV4" s="387"/>
      <c r="CW4" s="387"/>
      <c r="CX4" s="387"/>
      <c r="CY4" s="387"/>
      <c r="CZ4" s="387"/>
      <c r="DA4" s="388"/>
      <c r="DB4" s="386">
        <v>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29758316</v>
      </c>
      <c r="BO5" s="418"/>
      <c r="BP5" s="418"/>
      <c r="BQ5" s="418"/>
      <c r="BR5" s="418"/>
      <c r="BS5" s="418"/>
      <c r="BT5" s="418"/>
      <c r="BU5" s="419"/>
      <c r="BV5" s="417">
        <v>30220205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89.7</v>
      </c>
      <c r="CU5" s="415"/>
      <c r="CV5" s="415"/>
      <c r="CW5" s="415"/>
      <c r="CX5" s="415"/>
      <c r="CY5" s="415"/>
      <c r="CZ5" s="415"/>
      <c r="DA5" s="416"/>
      <c r="DB5" s="414">
        <v>88.6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1340225</v>
      </c>
      <c r="BO6" s="418"/>
      <c r="BP6" s="418"/>
      <c r="BQ6" s="418"/>
      <c r="BR6" s="418"/>
      <c r="BS6" s="418"/>
      <c r="BT6" s="418"/>
      <c r="BU6" s="419"/>
      <c r="BV6" s="417">
        <v>1096236</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93.3</v>
      </c>
      <c r="CU6" s="455"/>
      <c r="CV6" s="455"/>
      <c r="CW6" s="455"/>
      <c r="CX6" s="455"/>
      <c r="CY6" s="455"/>
      <c r="CZ6" s="455"/>
      <c r="DA6" s="456"/>
      <c r="DB6" s="454">
        <v>93.2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386310</v>
      </c>
      <c r="BO7" s="418"/>
      <c r="BP7" s="418"/>
      <c r="BQ7" s="418"/>
      <c r="BR7" s="418"/>
      <c r="BS7" s="418"/>
      <c r="BT7" s="418"/>
      <c r="BU7" s="419"/>
      <c r="BV7" s="417">
        <v>219145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17295966</v>
      </c>
      <c r="CU7" s="418"/>
      <c r="CV7" s="418"/>
      <c r="CW7" s="418"/>
      <c r="CX7" s="418"/>
      <c r="CY7" s="418"/>
      <c r="CZ7" s="418"/>
      <c r="DA7" s="419"/>
      <c r="DB7" s="417">
        <v>17666126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953915</v>
      </c>
      <c r="BO8" s="418"/>
      <c r="BP8" s="418"/>
      <c r="BQ8" s="418"/>
      <c r="BR8" s="418"/>
      <c r="BS8" s="418"/>
      <c r="BT8" s="418"/>
      <c r="BU8" s="419"/>
      <c r="BV8" s="417">
        <v>877091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37327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76824</v>
      </c>
      <c r="BO9" s="418"/>
      <c r="BP9" s="418"/>
      <c r="BQ9" s="418"/>
      <c r="BR9" s="418"/>
      <c r="BS9" s="418"/>
      <c r="BT9" s="418"/>
      <c r="BU9" s="419"/>
      <c r="BV9" s="417">
        <v>26002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20.3</v>
      </c>
      <c r="CU9" s="415"/>
      <c r="CV9" s="415"/>
      <c r="CW9" s="415"/>
      <c r="CX9" s="415"/>
      <c r="CY9" s="415"/>
      <c r="CZ9" s="415"/>
      <c r="DA9" s="416"/>
      <c r="DB9" s="414">
        <v>20.5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40622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4893</v>
      </c>
      <c r="BO10" s="418"/>
      <c r="BP10" s="418"/>
      <c r="BQ10" s="418"/>
      <c r="BR10" s="418"/>
      <c r="BS10" s="418"/>
      <c r="BT10" s="418"/>
      <c r="BU10" s="419"/>
      <c r="BV10" s="417">
        <v>4611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440318</v>
      </c>
      <c r="BO11" s="418"/>
      <c r="BP11" s="418"/>
      <c r="BQ11" s="418"/>
      <c r="BR11" s="418"/>
      <c r="BS11" s="418"/>
      <c r="BT11" s="418"/>
      <c r="BU11" s="419"/>
      <c r="BV11" s="417">
        <v>429304</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38297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91907</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38215</v>
      </c>
      <c r="S13" s="499"/>
      <c r="T13" s="499"/>
      <c r="U13" s="499"/>
      <c r="V13" s="500"/>
      <c r="W13" s="433" t="s">
        <v>123</v>
      </c>
      <c r="X13" s="434"/>
      <c r="Y13" s="434"/>
      <c r="Z13" s="434"/>
      <c r="AA13" s="434"/>
      <c r="AB13" s="424"/>
      <c r="AC13" s="468">
        <v>2491</v>
      </c>
      <c r="AD13" s="469"/>
      <c r="AE13" s="469"/>
      <c r="AF13" s="469"/>
      <c r="AG13" s="508"/>
      <c r="AH13" s="468">
        <v>2791</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430128</v>
      </c>
      <c r="BO13" s="418"/>
      <c r="BP13" s="418"/>
      <c r="BQ13" s="418"/>
      <c r="BR13" s="418"/>
      <c r="BS13" s="418"/>
      <c r="BT13" s="418"/>
      <c r="BU13" s="419"/>
      <c r="BV13" s="417">
        <v>459917</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8.6999999999999993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38956</v>
      </c>
      <c r="S14" s="499"/>
      <c r="T14" s="499"/>
      <c r="U14" s="499"/>
      <c r="V14" s="500"/>
      <c r="W14" s="407"/>
      <c r="X14" s="408"/>
      <c r="Y14" s="408"/>
      <c r="Z14" s="408"/>
      <c r="AA14" s="408"/>
      <c r="AB14" s="397"/>
      <c r="AC14" s="501">
        <v>15.6</v>
      </c>
      <c r="AD14" s="502"/>
      <c r="AE14" s="502"/>
      <c r="AF14" s="502"/>
      <c r="AG14" s="503"/>
      <c r="AH14" s="501">
        <v>16.600000000000001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1.8</v>
      </c>
      <c r="CU14" s="513"/>
      <c r="CV14" s="513"/>
      <c r="CW14" s="513"/>
      <c r="CX14" s="513"/>
      <c r="CY14" s="513"/>
      <c r="CZ14" s="513"/>
      <c r="DA14" s="514"/>
      <c r="DB14" s="512">
        <v>5.6</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38888</v>
      </c>
      <c r="S15" s="499"/>
      <c r="T15" s="499"/>
      <c r="U15" s="499"/>
      <c r="V15" s="500"/>
      <c r="W15" s="433" t="s">
        <v>130</v>
      </c>
      <c r="X15" s="434"/>
      <c r="Y15" s="434"/>
      <c r="Z15" s="434"/>
      <c r="AA15" s="434"/>
      <c r="AB15" s="424"/>
      <c r="AC15" s="468">
        <v>2114</v>
      </c>
      <c r="AD15" s="469"/>
      <c r="AE15" s="469"/>
      <c r="AF15" s="469"/>
      <c r="AG15" s="508"/>
      <c r="AH15" s="468">
        <v>2192</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3376252</v>
      </c>
      <c r="BO15" s="381"/>
      <c r="BP15" s="381"/>
      <c r="BQ15" s="381"/>
      <c r="BR15" s="381"/>
      <c r="BS15" s="381"/>
      <c r="BT15" s="381"/>
      <c r="BU15" s="382"/>
      <c r="BV15" s="380">
        <v>3255419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13.2</v>
      </c>
      <c r="AD16" s="502"/>
      <c r="AE16" s="502"/>
      <c r="AF16" s="502"/>
      <c r="AG16" s="503"/>
      <c r="AH16" s="501">
        <v>13.1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14451191</v>
      </c>
      <c r="BO16" s="418"/>
      <c r="BP16" s="418"/>
      <c r="BQ16" s="418"/>
      <c r="BR16" s="418"/>
      <c r="BS16" s="418"/>
      <c r="BT16" s="418"/>
      <c r="BU16" s="419"/>
      <c r="BV16" s="417">
        <v>13957898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11391</v>
      </c>
      <c r="AD17" s="469"/>
      <c r="AE17" s="469"/>
      <c r="AF17" s="469"/>
      <c r="AG17" s="508"/>
      <c r="AH17" s="468">
        <v>11791</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4260072</v>
      </c>
      <c r="BO17" s="418"/>
      <c r="BP17" s="418"/>
      <c r="BQ17" s="418"/>
      <c r="BR17" s="418"/>
      <c r="BS17" s="418"/>
      <c r="BT17" s="418"/>
      <c r="BU17" s="419"/>
      <c r="BV17" s="417">
        <v>4082313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420.1</v>
      </c>
      <c r="M18" s="530"/>
      <c r="N18" s="530"/>
      <c r="O18" s="530"/>
      <c r="P18" s="530"/>
      <c r="Q18" s="530"/>
      <c r="R18" s="531"/>
      <c r="S18" s="531"/>
      <c r="T18" s="531"/>
      <c r="U18" s="531"/>
      <c r="V18" s="532"/>
      <c r="W18" s="435"/>
      <c r="X18" s="436"/>
      <c r="Y18" s="436"/>
      <c r="Z18" s="436"/>
      <c r="AA18" s="436"/>
      <c r="AB18" s="427"/>
      <c r="AC18" s="533">
        <v>71.2</v>
      </c>
      <c r="AD18" s="534"/>
      <c r="AE18" s="534"/>
      <c r="AF18" s="534"/>
      <c r="AG18" s="535"/>
      <c r="AH18" s="533">
        <v>70.3</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15567428</v>
      </c>
      <c r="BO18" s="418"/>
      <c r="BP18" s="418"/>
      <c r="BQ18" s="418"/>
      <c r="BR18" s="418"/>
      <c r="BS18" s="418"/>
      <c r="BT18" s="418"/>
      <c r="BU18" s="419"/>
      <c r="BV18" s="417">
        <v>15881538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89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20798705</v>
      </c>
      <c r="BO19" s="418"/>
      <c r="BP19" s="418"/>
      <c r="BQ19" s="418"/>
      <c r="BR19" s="418"/>
      <c r="BS19" s="418"/>
      <c r="BT19" s="418"/>
      <c r="BU19" s="419"/>
      <c r="BV19" s="417">
        <v>21485691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17425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35141696</v>
      </c>
      <c r="BO23" s="418"/>
      <c r="BP23" s="418"/>
      <c r="BQ23" s="418"/>
      <c r="BR23" s="418"/>
      <c r="BS23" s="418"/>
      <c r="BT23" s="418"/>
      <c r="BU23" s="419"/>
      <c r="BV23" s="417">
        <v>35634750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7890</v>
      </c>
      <c r="R24" s="469"/>
      <c r="S24" s="469"/>
      <c r="T24" s="469"/>
      <c r="U24" s="469"/>
      <c r="V24" s="508"/>
      <c r="W24" s="563"/>
      <c r="X24" s="551"/>
      <c r="Y24" s="552"/>
      <c r="Z24" s="467" t="s">
        <v>153</v>
      </c>
      <c r="AA24" s="447"/>
      <c r="AB24" s="447"/>
      <c r="AC24" s="447"/>
      <c r="AD24" s="447"/>
      <c r="AE24" s="447"/>
      <c r="AF24" s="447"/>
      <c r="AG24" s="448"/>
      <c r="AH24" s="468">
        <v>499</v>
      </c>
      <c r="AI24" s="469"/>
      <c r="AJ24" s="469"/>
      <c r="AK24" s="469"/>
      <c r="AL24" s="508"/>
      <c r="AM24" s="468">
        <v>1544405</v>
      </c>
      <c r="AN24" s="469"/>
      <c r="AO24" s="469"/>
      <c r="AP24" s="469"/>
      <c r="AQ24" s="469"/>
      <c r="AR24" s="508"/>
      <c r="AS24" s="468">
        <v>3095</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31319286</v>
      </c>
      <c r="BO24" s="418"/>
      <c r="BP24" s="418"/>
      <c r="BQ24" s="418"/>
      <c r="BR24" s="418"/>
      <c r="BS24" s="418"/>
      <c r="BT24" s="418"/>
      <c r="BU24" s="419"/>
      <c r="BV24" s="417">
        <v>32012431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6460</v>
      </c>
      <c r="R25" s="469"/>
      <c r="S25" s="469"/>
      <c r="T25" s="469"/>
      <c r="U25" s="469"/>
      <c r="V25" s="508"/>
      <c r="W25" s="563"/>
      <c r="X25" s="551"/>
      <c r="Y25" s="552"/>
      <c r="Z25" s="467" t="s">
        <v>156</v>
      </c>
      <c r="AA25" s="447"/>
      <c r="AB25" s="447"/>
      <c r="AC25" s="447"/>
      <c r="AD25" s="447"/>
      <c r="AE25" s="447"/>
      <c r="AF25" s="447"/>
      <c r="AG25" s="448"/>
      <c r="AH25" s="468">
        <v>90</v>
      </c>
      <c r="AI25" s="469"/>
      <c r="AJ25" s="469"/>
      <c r="AK25" s="469"/>
      <c r="AL25" s="508"/>
      <c r="AM25" s="468">
        <v>243000</v>
      </c>
      <c r="AN25" s="469"/>
      <c r="AO25" s="469"/>
      <c r="AP25" s="469"/>
      <c r="AQ25" s="469"/>
      <c r="AR25" s="508"/>
      <c r="AS25" s="468">
        <v>2700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496863</v>
      </c>
      <c r="BO25" s="381"/>
      <c r="BP25" s="381"/>
      <c r="BQ25" s="381"/>
      <c r="BR25" s="381"/>
      <c r="BS25" s="381"/>
      <c r="BT25" s="381"/>
      <c r="BU25" s="382"/>
      <c r="BV25" s="380">
        <v>589698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5730</v>
      </c>
      <c r="R26" s="469"/>
      <c r="S26" s="469"/>
      <c r="T26" s="469"/>
      <c r="U26" s="469"/>
      <c r="V26" s="508"/>
      <c r="W26" s="563"/>
      <c r="X26" s="551"/>
      <c r="Y26" s="552"/>
      <c r="Z26" s="467" t="s">
        <v>159</v>
      </c>
      <c r="AA26" s="573"/>
      <c r="AB26" s="573"/>
      <c r="AC26" s="573"/>
      <c r="AD26" s="573"/>
      <c r="AE26" s="573"/>
      <c r="AF26" s="573"/>
      <c r="AG26" s="574"/>
      <c r="AH26" s="468">
        <v>17</v>
      </c>
      <c r="AI26" s="469"/>
      <c r="AJ26" s="469"/>
      <c r="AK26" s="469"/>
      <c r="AL26" s="508"/>
      <c r="AM26" s="468">
        <v>61353</v>
      </c>
      <c r="AN26" s="469"/>
      <c r="AO26" s="469"/>
      <c r="AP26" s="469"/>
      <c r="AQ26" s="469"/>
      <c r="AR26" s="508"/>
      <c r="AS26" s="468">
        <v>3609</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4330</v>
      </c>
      <c r="R27" s="469"/>
      <c r="S27" s="469"/>
      <c r="T27" s="469"/>
      <c r="U27" s="469"/>
      <c r="V27" s="508"/>
      <c r="W27" s="563"/>
      <c r="X27" s="551"/>
      <c r="Y27" s="552"/>
      <c r="Z27" s="467" t="s">
        <v>162</v>
      </c>
      <c r="AA27" s="447"/>
      <c r="AB27" s="447"/>
      <c r="AC27" s="447"/>
      <c r="AD27" s="447"/>
      <c r="AE27" s="447"/>
      <c r="AF27" s="447"/>
      <c r="AG27" s="448"/>
      <c r="AH27" s="468">
        <v>12</v>
      </c>
      <c r="AI27" s="469"/>
      <c r="AJ27" s="469"/>
      <c r="AK27" s="469"/>
      <c r="AL27" s="508"/>
      <c r="AM27" s="468">
        <v>47784</v>
      </c>
      <c r="AN27" s="469"/>
      <c r="AO27" s="469"/>
      <c r="AP27" s="469"/>
      <c r="AQ27" s="469"/>
      <c r="AR27" s="508"/>
      <c r="AS27" s="468">
        <v>3982</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570700</v>
      </c>
      <c r="BO27" s="587"/>
      <c r="BP27" s="587"/>
      <c r="BQ27" s="587"/>
      <c r="BR27" s="587"/>
      <c r="BS27" s="587"/>
      <c r="BT27" s="587"/>
      <c r="BU27" s="588"/>
      <c r="BV27" s="586">
        <v>570179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3510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5001597</v>
      </c>
      <c r="BO28" s="381"/>
      <c r="BP28" s="381"/>
      <c r="BQ28" s="381"/>
      <c r="BR28" s="381"/>
      <c r="BS28" s="381"/>
      <c r="BT28" s="381"/>
      <c r="BU28" s="382"/>
      <c r="BV28" s="380">
        <v>5088611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18</v>
      </c>
      <c r="M29" s="469"/>
      <c r="N29" s="469"/>
      <c r="O29" s="469"/>
      <c r="P29" s="508"/>
      <c r="Q29" s="468">
        <v>3350</v>
      </c>
      <c r="R29" s="469"/>
      <c r="S29" s="469"/>
      <c r="T29" s="469"/>
      <c r="U29" s="469"/>
      <c r="V29" s="508"/>
      <c r="W29" s="564"/>
      <c r="X29" s="565"/>
      <c r="Y29" s="566"/>
      <c r="Z29" s="467" t="s">
        <v>169</v>
      </c>
      <c r="AA29" s="447"/>
      <c r="AB29" s="447"/>
      <c r="AC29" s="447"/>
      <c r="AD29" s="447"/>
      <c r="AE29" s="447"/>
      <c r="AF29" s="447"/>
      <c r="AG29" s="448"/>
      <c r="AH29" s="468">
        <v>511</v>
      </c>
      <c r="AI29" s="469"/>
      <c r="AJ29" s="469"/>
      <c r="AK29" s="469"/>
      <c r="AL29" s="508"/>
      <c r="AM29" s="468">
        <v>1592189</v>
      </c>
      <c r="AN29" s="469"/>
      <c r="AO29" s="469"/>
      <c r="AP29" s="469"/>
      <c r="AQ29" s="469"/>
      <c r="AR29" s="508"/>
      <c r="AS29" s="468">
        <v>3116</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2102484</v>
      </c>
      <c r="BO29" s="418"/>
      <c r="BP29" s="418"/>
      <c r="BQ29" s="418"/>
      <c r="BR29" s="418"/>
      <c r="BS29" s="418"/>
      <c r="BT29" s="418"/>
      <c r="BU29" s="419"/>
      <c r="BV29" s="417">
        <v>1793825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97.3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7294314</v>
      </c>
      <c r="BO30" s="587"/>
      <c r="BP30" s="587"/>
      <c r="BQ30" s="587"/>
      <c r="BR30" s="587"/>
      <c r="BS30" s="587"/>
      <c r="BT30" s="587"/>
      <c r="BU30" s="588"/>
      <c r="BV30" s="586">
        <v>7095825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国民健康保険事業特別会計（事業勘定）</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IF('各会計、関係団体の財政状況及び健全化判断比率'!B34="","",'各会計、関係団体の財政状況及び健全化判断比率'!B34)</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長崎県病院企業団（五島市分）</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五島市農林総合開発公社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診療所事業特別会計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国民健康保険事業特別会計（直営診療施設勘定）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IF('各会計、関係団体の財政状況及び健全化判断比率'!B35="","",'各会計、関係団体の財政状況及び健全化判断比率'!B35)</f>
        <v>交通船事業特別会計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長崎県市町村総合組合（一般会計）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五島岐宿風力発電研究所</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土地取得事業特別会計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介護保険事業特別会計（事業勘定）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IF('各会計、関係団体の財政状況及び健全化判断比率'!B36="","",'各会計、関係団体の財政状況及び健全化判断比率'!B36)</f>
        <v>公設小売市場事業特別会計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〃（市町村会館管理事業特別会計）</v>
      </c>
      <c r="BZ36" s="599"/>
      <c r="CA36" s="599"/>
      <c r="CB36" s="599"/>
      <c r="CC36" s="599"/>
      <c r="CD36" s="599"/>
      <c r="CE36" s="599"/>
      <c r="CF36" s="599"/>
      <c r="CG36" s="599"/>
      <c r="CH36" s="599"/>
      <c r="CI36" s="599"/>
      <c r="CJ36" s="599"/>
      <c r="CK36" s="599"/>
      <c r="CL36" s="599"/>
      <c r="CM36" s="599"/>
      <c r="CN36" s="167"/>
      <c r="CO36" s="598">
        <f t="shared" si="3"/>
        <v>26</v>
      </c>
      <c r="CP36" s="598"/>
      <c r="CQ36" s="599" t="str">
        <f>IF('各会計、関係団体の財政状況及び健全化判断比率'!BS9="","",'各会計、関係団体の財政状況及び健全化判断比率'!BS9)</f>
        <v>岐宿農研</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介護保険事業特別会計（介護サービス事業勘定）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13</v>
      </c>
      <c r="BF37" s="598"/>
      <c r="BG37" s="599" t="str">
        <f>IF('各会計、関係団体の財政状況及び健全化判断比率'!B37="","",'各会計、関係団体の財政状況及び健全化判断比率'!B37)</f>
        <v>下水道事業特別会計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〃（市町村会館馬町別館管理事業特別会計）</v>
      </c>
      <c r="BZ37" s="599"/>
      <c r="CA37" s="599"/>
      <c r="CB37" s="599"/>
      <c r="CC37" s="599"/>
      <c r="CD37" s="599"/>
      <c r="CE37" s="599"/>
      <c r="CF37" s="599"/>
      <c r="CG37" s="599"/>
      <c r="CH37" s="599"/>
      <c r="CI37" s="599"/>
      <c r="CJ37" s="599"/>
      <c r="CK37" s="599"/>
      <c r="CL37" s="599"/>
      <c r="CM37" s="599"/>
      <c r="CN37" s="167"/>
      <c r="CO37" s="598">
        <f t="shared" si="3"/>
        <v>27</v>
      </c>
      <c r="CP37" s="598"/>
      <c r="CQ37" s="599" t="str">
        <f>IF('各会計、関係団体の財政状況及び健全化判断比率'!BS10="","",'各会計、関係団体の財政状況及び健全化判断比率'!BS10)</f>
        <v>五島風力発電</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8</v>
      </c>
      <c r="V38" s="598"/>
      <c r="W38" s="599" t="str">
        <f>IF('各会計、関係団体の財政状況及び健全化判断比率'!B32="","",'各会計、関係団体の財政状況及び健全化判断比率'!B32)</f>
        <v>後期高齢者医療特別会計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14</v>
      </c>
      <c r="BF38" s="598"/>
      <c r="BG38" s="599" t="str">
        <f>IF('各会計、関係団体の財政状況及び健全化判断比率'!B38="","",'各会計、関係団体の財政状況及び健全化判断比率'!B38)</f>
        <v>港湾整備事業特別会計</v>
      </c>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〃（公平委員会特別会計）</v>
      </c>
      <c r="BZ38" s="599"/>
      <c r="CA38" s="599"/>
      <c r="CB38" s="599"/>
      <c r="CC38" s="599"/>
      <c r="CD38" s="599"/>
      <c r="CE38" s="599"/>
      <c r="CF38" s="599"/>
      <c r="CG38" s="599"/>
      <c r="CH38" s="599"/>
      <c r="CI38" s="599"/>
      <c r="CJ38" s="599"/>
      <c r="CK38" s="599"/>
      <c r="CL38" s="599"/>
      <c r="CM38" s="599"/>
      <c r="CN38" s="167"/>
      <c r="CO38" s="598">
        <f t="shared" si="3"/>
        <v>28</v>
      </c>
      <c r="CP38" s="598"/>
      <c r="CQ38" s="599" t="str">
        <f>IF('各会計、関係団体の財政状況及び健全化判断比率'!BS11="","",'各会計、関係団体の財政状況及び健全化判断比率'!BS11)</f>
        <v>嵯峨島旅客船</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〃（行政不服審査会事業特別会計）</v>
      </c>
      <c r="BZ39" s="599"/>
      <c r="CA39" s="599"/>
      <c r="CB39" s="599"/>
      <c r="CC39" s="599"/>
      <c r="CD39" s="599"/>
      <c r="CE39" s="599"/>
      <c r="CF39" s="599"/>
      <c r="CG39" s="599"/>
      <c r="CH39" s="599"/>
      <c r="CI39" s="599"/>
      <c r="CJ39" s="599"/>
      <c r="CK39" s="599"/>
      <c r="CL39" s="599"/>
      <c r="CM39" s="599"/>
      <c r="CN39" s="167"/>
      <c r="CO39" s="598">
        <f t="shared" si="3"/>
        <v>29</v>
      </c>
      <c r="CP39" s="598"/>
      <c r="CQ39" s="599" t="str">
        <f>IF('各会計、関係団体の財政状況及び健全化判断比率'!BS12="","",'各会計、関係団体の財政状況及び健全化判断比率'!BS12)</f>
        <v>長崎県林業公社</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〃（交通災害共済事業特別会計）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長崎県後期高齢者医療広域連合（普通会計）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〃（後期高齢者医療事業会計）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530</v>
      </c>
      <c r="D34" s="1184"/>
      <c r="E34" s="1185"/>
      <c r="F34" s="32">
        <v>4.8899999999999997</v>
      </c>
      <c r="G34" s="33">
        <v>4.6500000000000004</v>
      </c>
      <c r="H34" s="33">
        <v>4.78</v>
      </c>
      <c r="I34" s="33">
        <v>4.96</v>
      </c>
      <c r="J34" s="34">
        <v>5.51</v>
      </c>
      <c r="K34" s="22"/>
      <c r="L34" s="22"/>
      <c r="M34" s="22"/>
      <c r="N34" s="22"/>
      <c r="O34" s="22"/>
      <c r="P34" s="22"/>
    </row>
    <row r="35" spans="1:16" ht="39" customHeight="1" x14ac:dyDescent="0.15">
      <c r="A35" s="22"/>
      <c r="B35" s="35"/>
      <c r="C35" s="1178" t="s">
        <v>531</v>
      </c>
      <c r="D35" s="1179"/>
      <c r="E35" s="1180"/>
      <c r="F35" s="36">
        <v>4.25</v>
      </c>
      <c r="G35" s="37">
        <v>4.3099999999999996</v>
      </c>
      <c r="H35" s="37">
        <v>4.28</v>
      </c>
      <c r="I35" s="37">
        <v>4.41</v>
      </c>
      <c r="J35" s="38">
        <v>4.45</v>
      </c>
      <c r="K35" s="22"/>
      <c r="L35" s="22"/>
      <c r="M35" s="22"/>
      <c r="N35" s="22"/>
      <c r="O35" s="22"/>
      <c r="P35" s="22"/>
    </row>
    <row r="36" spans="1:16" ht="39" customHeight="1" x14ac:dyDescent="0.15">
      <c r="A36" s="22"/>
      <c r="B36" s="35"/>
      <c r="C36" s="1178" t="s">
        <v>532</v>
      </c>
      <c r="D36" s="1179"/>
      <c r="E36" s="1180"/>
      <c r="F36" s="36">
        <v>0.28999999999999998</v>
      </c>
      <c r="G36" s="37">
        <v>7.0000000000000007E-2</v>
      </c>
      <c r="H36" s="37">
        <v>0.55000000000000004</v>
      </c>
      <c r="I36" s="37">
        <v>0.35</v>
      </c>
      <c r="J36" s="38">
        <v>0.63</v>
      </c>
      <c r="K36" s="22"/>
      <c r="L36" s="22"/>
      <c r="M36" s="22"/>
      <c r="N36" s="22"/>
      <c r="O36" s="22"/>
      <c r="P36" s="22"/>
    </row>
    <row r="37" spans="1:16" ht="39" customHeight="1" x14ac:dyDescent="0.15">
      <c r="A37" s="22"/>
      <c r="B37" s="35"/>
      <c r="C37" s="1178" t="s">
        <v>533</v>
      </c>
      <c r="D37" s="1179"/>
      <c r="E37" s="1180"/>
      <c r="F37" s="36">
        <v>0.02</v>
      </c>
      <c r="G37" s="37">
        <v>0.02</v>
      </c>
      <c r="H37" s="37">
        <v>0.02</v>
      </c>
      <c r="I37" s="37">
        <v>0.02</v>
      </c>
      <c r="J37" s="38">
        <v>0.02</v>
      </c>
      <c r="K37" s="22"/>
      <c r="L37" s="22"/>
      <c r="M37" s="22"/>
      <c r="N37" s="22"/>
      <c r="O37" s="22"/>
      <c r="P37" s="22"/>
    </row>
    <row r="38" spans="1:16" ht="39" customHeight="1" x14ac:dyDescent="0.15">
      <c r="A38" s="22"/>
      <c r="B38" s="35"/>
      <c r="C38" s="1178" t="s">
        <v>534</v>
      </c>
      <c r="D38" s="1179"/>
      <c r="E38" s="1180"/>
      <c r="F38" s="36">
        <v>0</v>
      </c>
      <c r="G38" s="37">
        <v>0</v>
      </c>
      <c r="H38" s="37">
        <v>0</v>
      </c>
      <c r="I38" s="37">
        <v>0</v>
      </c>
      <c r="J38" s="38">
        <v>0</v>
      </c>
      <c r="K38" s="22"/>
      <c r="L38" s="22"/>
      <c r="M38" s="22"/>
      <c r="N38" s="22"/>
      <c r="O38" s="22"/>
      <c r="P38" s="22"/>
    </row>
    <row r="39" spans="1:16" ht="39" customHeight="1" x14ac:dyDescent="0.15">
      <c r="A39" s="22"/>
      <c r="B39" s="35"/>
      <c r="C39" s="1178" t="s">
        <v>535</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536</v>
      </c>
      <c r="D40" s="1179"/>
      <c r="E40" s="1180"/>
      <c r="F40" s="36">
        <v>1</v>
      </c>
      <c r="G40" s="37">
        <v>0</v>
      </c>
      <c r="H40" s="37">
        <v>0</v>
      </c>
      <c r="I40" s="37">
        <v>0</v>
      </c>
      <c r="J40" s="38">
        <v>0</v>
      </c>
      <c r="K40" s="22"/>
      <c r="L40" s="22"/>
      <c r="M40" s="22"/>
      <c r="N40" s="22"/>
      <c r="O40" s="22"/>
      <c r="P40" s="22"/>
    </row>
    <row r="41" spans="1:16" ht="39" customHeight="1" x14ac:dyDescent="0.15">
      <c r="A41" s="22"/>
      <c r="B41" s="35"/>
      <c r="C41" s="1178" t="s">
        <v>537</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538</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539</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4798</v>
      </c>
      <c r="L45" s="60">
        <v>4811</v>
      </c>
      <c r="M45" s="60">
        <v>4399</v>
      </c>
      <c r="N45" s="60">
        <v>4072</v>
      </c>
      <c r="O45" s="61">
        <v>3877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189</v>
      </c>
      <c r="L48" s="64">
        <v>201</v>
      </c>
      <c r="M48" s="64">
        <v>217</v>
      </c>
      <c r="N48" s="64">
        <v>216</v>
      </c>
      <c r="O48" s="65">
        <v>184</v>
      </c>
      <c r="P48" s="48"/>
      <c r="Q48" s="48"/>
      <c r="R48" s="48"/>
      <c r="S48" s="48"/>
      <c r="T48" s="48"/>
      <c r="U48" s="48"/>
    </row>
    <row r="49" spans="1:21" ht="30.75" customHeight="1" x14ac:dyDescent="0.15">
      <c r="A49" s="48"/>
      <c r="B49" s="1196"/>
      <c r="C49" s="1197"/>
      <c r="D49" s="62"/>
      <c r="E49" s="1188" t="s">
        <v>16</v>
      </c>
      <c r="F49" s="1188"/>
      <c r="G49" s="1188"/>
      <c r="H49" s="1188"/>
      <c r="I49" s="1188"/>
      <c r="J49" s="1189"/>
      <c r="K49" s="63">
        <v>249</v>
      </c>
      <c r="L49" s="64">
        <v>252</v>
      </c>
      <c r="M49" s="64">
        <v>259</v>
      </c>
      <c r="N49" s="64">
        <v>267</v>
      </c>
      <c r="O49" s="65">
        <v>281</v>
      </c>
      <c r="P49" s="48"/>
      <c r="Q49" s="48"/>
      <c r="R49" s="48"/>
      <c r="S49" s="48"/>
      <c r="T49" s="48"/>
      <c r="U49" s="48"/>
    </row>
    <row r="50" spans="1:21" ht="30.75" customHeight="1" x14ac:dyDescent="0.15">
      <c r="A50" s="48"/>
      <c r="B50" s="1196"/>
      <c r="C50" s="1197"/>
      <c r="D50" s="62"/>
      <c r="E50" s="1188" t="s">
        <v>17</v>
      </c>
      <c r="F50" s="1188"/>
      <c r="G50" s="1188"/>
      <c r="H50" s="1188"/>
      <c r="I50" s="1188"/>
      <c r="J50" s="1189"/>
      <c r="K50" s="63">
        <v>85</v>
      </c>
      <c r="L50" s="64">
        <v>69</v>
      </c>
      <c r="M50" s="64">
        <v>50</v>
      </c>
      <c r="N50" s="64">
        <v>43</v>
      </c>
      <c r="O50" s="65">
        <v>40</v>
      </c>
      <c r="P50" s="48"/>
      <c r="Q50" s="48"/>
      <c r="R50" s="48"/>
      <c r="S50" s="48"/>
      <c r="T50" s="48"/>
      <c r="U50" s="48"/>
    </row>
    <row r="51" spans="1:21" ht="30.75" customHeight="1" x14ac:dyDescent="0.15">
      <c r="A51" s="48"/>
      <c r="B51" s="1198"/>
      <c r="C51" s="1199"/>
      <c r="D51" s="66"/>
      <c r="E51" s="1188" t="s">
        <v>18</v>
      </c>
      <c r="F51" s="1188"/>
      <c r="G51" s="1188"/>
      <c r="H51" s="1188"/>
      <c r="I51" s="1188"/>
      <c r="J51" s="1189"/>
      <c r="K51" s="63">
        <v>3</v>
      </c>
      <c r="L51" s="64" t="s">
        <v>486</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3656</v>
      </c>
      <c r="L52" s="64">
        <v>3670</v>
      </c>
      <c r="M52" s="64">
        <v>3725</v>
      </c>
      <c r="N52" s="64">
        <v>3685</v>
      </c>
      <c r="O52" s="65">
        <v>3670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1668</v>
      </c>
      <c r="L53" s="69">
        <v>1663</v>
      </c>
      <c r="M53" s="69">
        <v>1200</v>
      </c>
      <c r="N53" s="69">
        <v>913</v>
      </c>
      <c r="O53" s="70">
        <v>712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36895</v>
      </c>
      <c r="J41" s="83">
        <v>37285</v>
      </c>
      <c r="K41" s="83">
        <v>36684</v>
      </c>
      <c r="L41" s="83">
        <v>35635</v>
      </c>
      <c r="M41" s="84">
        <v>35142</v>
      </c>
    </row>
    <row r="42" spans="2:13" ht="27.75" customHeight="1" x14ac:dyDescent="0.15">
      <c r="B42" s="1204"/>
      <c r="C42" s="1205"/>
      <c r="D42" s="85"/>
      <c r="E42" s="1210" t="s">
        <v>26</v>
      </c>
      <c r="F42" s="1210"/>
      <c r="G42" s="1210"/>
      <c r="H42" s="1211"/>
      <c r="I42" s="86">
        <v>291</v>
      </c>
      <c r="J42" s="87">
        <v>233</v>
      </c>
      <c r="K42" s="87">
        <v>194</v>
      </c>
      <c r="L42" s="87">
        <v>161</v>
      </c>
      <c r="M42" s="88">
        <v>133</v>
      </c>
    </row>
    <row r="43" spans="2:13" ht="27.75" customHeight="1" x14ac:dyDescent="0.15">
      <c r="B43" s="1204"/>
      <c r="C43" s="1205"/>
      <c r="D43" s="85"/>
      <c r="E43" s="1210" t="s">
        <v>27</v>
      </c>
      <c r="F43" s="1210"/>
      <c r="G43" s="1210"/>
      <c r="H43" s="1211"/>
      <c r="I43" s="86">
        <v>1774</v>
      </c>
      <c r="J43" s="87">
        <v>1809</v>
      </c>
      <c r="K43" s="87">
        <v>1886</v>
      </c>
      <c r="L43" s="87">
        <v>1904</v>
      </c>
      <c r="M43" s="88">
        <v>1720</v>
      </c>
    </row>
    <row r="44" spans="2:13" ht="27.75" customHeight="1" x14ac:dyDescent="0.15">
      <c r="B44" s="1204"/>
      <c r="C44" s="1205"/>
      <c r="D44" s="85"/>
      <c r="E44" s="1210" t="s">
        <v>28</v>
      </c>
      <c r="F44" s="1210"/>
      <c r="G44" s="1210"/>
      <c r="H44" s="1211"/>
      <c r="I44" s="86">
        <v>2847</v>
      </c>
      <c r="J44" s="87">
        <v>2724</v>
      </c>
      <c r="K44" s="87">
        <v>2579</v>
      </c>
      <c r="L44" s="87">
        <v>2507</v>
      </c>
      <c r="M44" s="88">
        <v>2420</v>
      </c>
    </row>
    <row r="45" spans="2:13" ht="27.75" customHeight="1" x14ac:dyDescent="0.15">
      <c r="B45" s="1204"/>
      <c r="C45" s="1205"/>
      <c r="D45" s="85"/>
      <c r="E45" s="1210" t="s">
        <v>29</v>
      </c>
      <c r="F45" s="1210"/>
      <c r="G45" s="1210"/>
      <c r="H45" s="1211"/>
      <c r="I45" s="86">
        <v>3702</v>
      </c>
      <c r="J45" s="87">
        <v>3137</v>
      </c>
      <c r="K45" s="87">
        <v>2741</v>
      </c>
      <c r="L45" s="87">
        <v>2312</v>
      </c>
      <c r="M45" s="88">
        <v>2617</v>
      </c>
    </row>
    <row r="46" spans="2:13" ht="27.75" customHeight="1" x14ac:dyDescent="0.15">
      <c r="B46" s="1204"/>
      <c r="C46" s="1205"/>
      <c r="D46" s="89"/>
      <c r="E46" s="1210" t="s">
        <v>30</v>
      </c>
      <c r="F46" s="1210"/>
      <c r="G46" s="1210"/>
      <c r="H46" s="1211"/>
      <c r="I46" s="86">
        <v>19</v>
      </c>
      <c r="J46" s="87">
        <v>18</v>
      </c>
      <c r="K46" s="87">
        <v>17</v>
      </c>
      <c r="L46" s="87">
        <v>16</v>
      </c>
      <c r="M46" s="88">
        <v>15</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9460</v>
      </c>
      <c r="J50" s="87">
        <v>9133</v>
      </c>
      <c r="K50" s="87">
        <v>9882</v>
      </c>
      <c r="L50" s="87">
        <v>10967</v>
      </c>
      <c r="M50" s="88">
        <v>11451</v>
      </c>
    </row>
    <row r="51" spans="2:13" ht="27.75" customHeight="1" x14ac:dyDescent="0.15">
      <c r="B51" s="1204"/>
      <c r="C51" s="1205"/>
      <c r="D51" s="85"/>
      <c r="E51" s="1210" t="s">
        <v>36</v>
      </c>
      <c r="F51" s="1210"/>
      <c r="G51" s="1210"/>
      <c r="H51" s="1211"/>
      <c r="I51" s="86">
        <v>1692</v>
      </c>
      <c r="J51" s="87">
        <v>1659</v>
      </c>
      <c r="K51" s="87">
        <v>1555</v>
      </c>
      <c r="L51" s="87">
        <v>1534</v>
      </c>
      <c r="M51" s="88">
        <v>1452</v>
      </c>
    </row>
    <row r="52" spans="2:13" ht="27.75" customHeight="1" x14ac:dyDescent="0.15">
      <c r="B52" s="1206"/>
      <c r="C52" s="1207"/>
      <c r="D52" s="85"/>
      <c r="E52" s="1210" t="s">
        <v>37</v>
      </c>
      <c r="F52" s="1210"/>
      <c r="G52" s="1210"/>
      <c r="H52" s="1211"/>
      <c r="I52" s="86">
        <v>28945</v>
      </c>
      <c r="J52" s="87">
        <v>29665</v>
      </c>
      <c r="K52" s="87">
        <v>29863</v>
      </c>
      <c r="L52" s="87">
        <v>29224</v>
      </c>
      <c r="M52" s="88">
        <v>28884</v>
      </c>
    </row>
    <row r="53" spans="2:13" ht="27.75" customHeight="1" thickBot="1" x14ac:dyDescent="0.2">
      <c r="B53" s="1217" t="s">
        <v>21</v>
      </c>
      <c r="C53" s="1218"/>
      <c r="D53" s="92"/>
      <c r="E53" s="1219" t="s">
        <v>38</v>
      </c>
      <c r="F53" s="1219"/>
      <c r="G53" s="1219"/>
      <c r="H53" s="1220"/>
      <c r="I53" s="93">
        <v>5430</v>
      </c>
      <c r="J53" s="94">
        <v>4750</v>
      </c>
      <c r="K53" s="94">
        <v>2802</v>
      </c>
      <c r="L53" s="94">
        <v>809</v>
      </c>
      <c r="M53" s="95">
        <v>259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571</v>
      </c>
      <c r="I42" s="354"/>
      <c r="J42" s="354"/>
      <c r="K42" s="354"/>
      <c r="L42" s="246"/>
      <c r="M42" s="246"/>
      <c r="N42" s="246"/>
      <c r="O42" s="246"/>
    </row>
    <row r="43" spans="2:17" x14ac:dyDescent="0.15">
      <c r="B43" s="250"/>
      <c r="C43" s="246"/>
      <c r="D43" s="246"/>
      <c r="E43" s="246"/>
      <c r="F43" s="246"/>
      <c r="G43" s="1235" t="s">
        <v>581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572</v>
      </c>
    </row>
    <row r="50" spans="1:17" x14ac:dyDescent="0.15">
      <c r="B50" s="250"/>
      <c r="C50" s="246"/>
      <c r="D50" s="246"/>
      <c r="E50" s="246"/>
      <c r="F50" s="246"/>
      <c r="G50" s="1244"/>
      <c r="H50" s="1245"/>
      <c r="I50" s="1245"/>
      <c r="J50" s="1246"/>
      <c r="K50" s="356" t="s">
        <v>525</v>
      </c>
      <c r="L50" s="356" t="s">
        <v>526</v>
      </c>
      <c r="M50" s="356" t="s">
        <v>527</v>
      </c>
      <c r="N50" s="356" t="s">
        <v>528</v>
      </c>
      <c r="O50" s="356" t="s">
        <v>529</v>
      </c>
    </row>
    <row r="51" spans="1:17" x14ac:dyDescent="0.15">
      <c r="B51" s="250"/>
      <c r="C51" s="246"/>
      <c r="D51" s="246"/>
      <c r="E51" s="246"/>
      <c r="F51" s="246"/>
      <c r="G51" s="1247" t="s">
        <v>573</v>
      </c>
      <c r="H51" s="1248"/>
      <c r="I51" s="1253" t="s">
        <v>574</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579</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575</v>
      </c>
      <c r="H55" s="1228"/>
      <c r="I55" s="1233" t="s">
        <v>574</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579</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576</v>
      </c>
      <c r="C63" s="246"/>
      <c r="D63" s="246"/>
      <c r="E63" s="246"/>
      <c r="F63" s="246"/>
      <c r="G63" s="246"/>
      <c r="H63" s="246"/>
      <c r="I63" s="246"/>
      <c r="J63" s="246"/>
      <c r="K63" s="246"/>
      <c r="L63" s="246"/>
      <c r="M63" s="246"/>
      <c r="N63" s="246"/>
      <c r="O63" s="246"/>
    </row>
    <row r="64" spans="1:17" x14ac:dyDescent="0.15">
      <c r="B64" s="250"/>
      <c r="C64" s="246"/>
      <c r="D64" s="246"/>
      <c r="E64" s="246"/>
      <c r="F64" s="246"/>
      <c r="G64" s="353" t="s">
        <v>571</v>
      </c>
      <c r="I64" s="354"/>
      <c r="J64" s="354"/>
      <c r="K64" s="354"/>
      <c r="L64" s="246"/>
      <c r="M64" s="246"/>
      <c r="N64" s="246"/>
      <c r="O64" s="246"/>
    </row>
    <row r="65" spans="2:30" x14ac:dyDescent="0.15">
      <c r="B65" s="250"/>
      <c r="C65" s="246"/>
      <c r="D65" s="246"/>
      <c r="E65" s="246"/>
      <c r="F65" s="246"/>
      <c r="G65" s="1235" t="s">
        <v>580</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577</v>
      </c>
      <c r="I71" s="370"/>
      <c r="J71" s="366"/>
      <c r="K71" s="366"/>
      <c r="L71" s="367"/>
      <c r="M71" s="366"/>
      <c r="N71" s="367"/>
      <c r="O71" s="368"/>
    </row>
    <row r="72" spans="2:30" x14ac:dyDescent="0.15">
      <c r="B72" s="250"/>
      <c r="C72" s="246"/>
      <c r="D72" s="246"/>
      <c r="E72" s="246"/>
      <c r="F72" s="246"/>
      <c r="G72" s="1244"/>
      <c r="H72" s="1245"/>
      <c r="I72" s="1245"/>
      <c r="J72" s="1246"/>
      <c r="K72" s="356" t="s">
        <v>525</v>
      </c>
      <c r="L72" s="356" t="s">
        <v>526</v>
      </c>
      <c r="M72" s="356" t="s">
        <v>527</v>
      </c>
      <c r="N72" s="356" t="s">
        <v>528</v>
      </c>
      <c r="O72" s="356" t="s">
        <v>529</v>
      </c>
    </row>
    <row r="73" spans="2:30" x14ac:dyDescent="0.15">
      <c r="B73" s="250"/>
      <c r="C73" s="246"/>
      <c r="D73" s="246"/>
      <c r="E73" s="246"/>
      <c r="F73" s="246"/>
      <c r="G73" s="1247" t="s">
        <v>573</v>
      </c>
      <c r="H73" s="1248"/>
      <c r="I73" s="1253" t="s">
        <v>574</v>
      </c>
      <c r="J73" s="1253"/>
      <c r="K73" s="1234">
        <v>37.6</v>
      </c>
      <c r="L73" s="1234">
        <v>32.700000000000003</v>
      </c>
      <c r="M73" s="1221">
        <v>19.600000000000001</v>
      </c>
      <c r="N73" s="1221">
        <v>5.6</v>
      </c>
      <c r="O73" s="1221">
        <v>1.8</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578</v>
      </c>
      <c r="J75" s="1233"/>
      <c r="K75" s="1225">
        <v>11.7</v>
      </c>
      <c r="L75" s="1225">
        <v>11.1</v>
      </c>
      <c r="M75" s="1225">
        <v>10.4</v>
      </c>
      <c r="N75" s="1225">
        <v>8.6999999999999993</v>
      </c>
      <c r="O75" s="1225">
        <v>6.6</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575</v>
      </c>
      <c r="H77" s="1228"/>
      <c r="I77" s="1233" t="s">
        <v>574</v>
      </c>
      <c r="J77" s="1233"/>
      <c r="K77" s="1234">
        <v>76.2</v>
      </c>
      <c r="L77" s="1234">
        <v>65.3</v>
      </c>
      <c r="M77" s="1221">
        <v>60.8</v>
      </c>
      <c r="N77" s="1221">
        <v>58.5</v>
      </c>
      <c r="O77" s="1221">
        <v>54.6</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578</v>
      </c>
      <c r="J79" s="1223"/>
      <c r="K79" s="1224">
        <v>12.8</v>
      </c>
      <c r="L79" s="1224">
        <v>12</v>
      </c>
      <c r="M79" s="1224">
        <v>11.1</v>
      </c>
      <c r="N79" s="1224">
        <v>10.7</v>
      </c>
      <c r="O79" s="1224">
        <v>10</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82494</v>
      </c>
      <c r="E3" s="118"/>
      <c r="F3" s="119">
        <v>75709</v>
      </c>
      <c r="G3" s="120"/>
      <c r="H3" s="121"/>
    </row>
    <row r="4" spans="1:8" x14ac:dyDescent="0.15">
      <c r="A4" s="122"/>
      <c r="B4" s="123"/>
      <c r="C4" s="124"/>
      <c r="D4" s="125">
        <v>40310</v>
      </c>
      <c r="E4" s="126"/>
      <c r="F4" s="127">
        <v>35212</v>
      </c>
      <c r="G4" s="128"/>
      <c r="H4" s="129"/>
    </row>
    <row r="5" spans="1:8" x14ac:dyDescent="0.15">
      <c r="A5" s="110" t="s">
        <v>519</v>
      </c>
      <c r="B5" s="115"/>
      <c r="C5" s="116"/>
      <c r="D5" s="117">
        <v>156338</v>
      </c>
      <c r="E5" s="118"/>
      <c r="F5" s="119">
        <v>90961</v>
      </c>
      <c r="G5" s="120"/>
      <c r="H5" s="121"/>
    </row>
    <row r="6" spans="1:8" x14ac:dyDescent="0.15">
      <c r="A6" s="122"/>
      <c r="B6" s="123"/>
      <c r="C6" s="124"/>
      <c r="D6" s="125">
        <v>97771</v>
      </c>
      <c r="E6" s="126"/>
      <c r="F6" s="127">
        <v>37720</v>
      </c>
      <c r="G6" s="128"/>
      <c r="H6" s="129"/>
    </row>
    <row r="7" spans="1:8" x14ac:dyDescent="0.15">
      <c r="A7" s="110" t="s">
        <v>520</v>
      </c>
      <c r="B7" s="115"/>
      <c r="C7" s="116"/>
      <c r="D7" s="117">
        <v>128474</v>
      </c>
      <c r="E7" s="118"/>
      <c r="F7" s="119">
        <v>106614</v>
      </c>
      <c r="G7" s="120"/>
      <c r="H7" s="121"/>
    </row>
    <row r="8" spans="1:8" x14ac:dyDescent="0.15">
      <c r="A8" s="122"/>
      <c r="B8" s="123"/>
      <c r="C8" s="124"/>
      <c r="D8" s="125">
        <v>60262</v>
      </c>
      <c r="E8" s="126"/>
      <c r="F8" s="127">
        <v>45545</v>
      </c>
      <c r="G8" s="128"/>
      <c r="H8" s="129"/>
    </row>
    <row r="9" spans="1:8" x14ac:dyDescent="0.15">
      <c r="A9" s="110" t="s">
        <v>521</v>
      </c>
      <c r="B9" s="115"/>
      <c r="C9" s="116"/>
      <c r="D9" s="117">
        <v>97604</v>
      </c>
      <c r="E9" s="118"/>
      <c r="F9" s="119">
        <v>85459</v>
      </c>
      <c r="G9" s="120"/>
      <c r="H9" s="121"/>
    </row>
    <row r="10" spans="1:8" x14ac:dyDescent="0.15">
      <c r="A10" s="122"/>
      <c r="B10" s="123"/>
      <c r="C10" s="124"/>
      <c r="D10" s="125">
        <v>52802</v>
      </c>
      <c r="E10" s="126"/>
      <c r="F10" s="127">
        <v>44378</v>
      </c>
      <c r="G10" s="128"/>
      <c r="H10" s="129"/>
    </row>
    <row r="11" spans="1:8" x14ac:dyDescent="0.15">
      <c r="A11" s="110" t="s">
        <v>522</v>
      </c>
      <c r="B11" s="115"/>
      <c r="C11" s="116"/>
      <c r="D11" s="117">
        <v>117568</v>
      </c>
      <c r="E11" s="118"/>
      <c r="F11" s="119">
        <v>83280</v>
      </c>
      <c r="G11" s="120"/>
      <c r="H11" s="121"/>
    </row>
    <row r="12" spans="1:8" x14ac:dyDescent="0.15">
      <c r="A12" s="122"/>
      <c r="B12" s="123"/>
      <c r="C12" s="130"/>
      <c r="D12" s="125">
        <v>61939</v>
      </c>
      <c r="E12" s="126"/>
      <c r="F12" s="127">
        <v>43123</v>
      </c>
      <c r="G12" s="128"/>
      <c r="H12" s="129"/>
    </row>
    <row r="13" spans="1:8" x14ac:dyDescent="0.15">
      <c r="A13" s="110"/>
      <c r="B13" s="115"/>
      <c r="C13" s="131"/>
      <c r="D13" s="132">
        <v>116496</v>
      </c>
      <c r="E13" s="133"/>
      <c r="F13" s="134">
        <v>88405</v>
      </c>
      <c r="G13" s="135"/>
      <c r="H13" s="121"/>
    </row>
    <row r="14" spans="1:8" x14ac:dyDescent="0.15">
      <c r="A14" s="122"/>
      <c r="B14" s="123"/>
      <c r="C14" s="124"/>
      <c r="D14" s="125">
        <v>62617</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4.8899999999999997</v>
      </c>
      <c r="C19" s="136">
        <f>ROUND(VALUE(SUBSTITUTE(実質収支比率等に係る経年分析!G$48,"▲","-")),2)</f>
        <v>4.6500000000000004</v>
      </c>
      <c r="D19" s="136">
        <f>ROUND(VALUE(SUBSTITUTE(実質収支比率等に係る経年分析!H$48,"▲","-")),2)</f>
        <v>4.79</v>
      </c>
      <c r="E19" s="136">
        <f>ROUND(VALUE(SUBSTITUTE(実質収支比率等に係る経年分析!I$48,"▲","-")),2)</f>
        <v>4.96</v>
      </c>
      <c r="F19" s="136">
        <f>ROUND(VALUE(SUBSTITUTE(実質収支比率等に係る経年分析!J$48,"▲","-")),2)</f>
        <v>5.52</v>
      </c>
    </row>
    <row r="20" spans="1:11" x14ac:dyDescent="0.15">
      <c r="A20" s="136" t="s">
        <v>43</v>
      </c>
      <c r="B20" s="136">
        <f>ROUND(VALUE(SUBSTITUTE(実質収支比率等に係る経年分析!F$47,"▲","-")),2)</f>
        <v>26.06</v>
      </c>
      <c r="C20" s="136">
        <f>ROUND(VALUE(SUBSTITUTE(実質収支比率等に係る経年分析!G$47,"▲","-")),2)</f>
        <v>25.95</v>
      </c>
      <c r="D20" s="136">
        <f>ROUND(VALUE(SUBSTITUTE(実質収支比率等に係る経年分析!H$47,"▲","-")),2)</f>
        <v>28.59</v>
      </c>
      <c r="E20" s="136">
        <f>ROUND(VALUE(SUBSTITUTE(実質収支比率等に係る経年分析!I$47,"▲","-")),2)</f>
        <v>28.8</v>
      </c>
      <c r="F20" s="136">
        <f>ROUND(VALUE(SUBSTITUTE(実質収支比率等に係る経年分析!J$47,"▲","-")),2)</f>
        <v>28.92</v>
      </c>
    </row>
    <row r="21" spans="1:11" x14ac:dyDescent="0.15">
      <c r="A21" s="136" t="s">
        <v>44</v>
      </c>
      <c r="B21" s="136">
        <f>IF(ISNUMBER(VALUE(SUBSTITUTE(実質収支比率等に係る経年分析!F$49,"▲","-"))),ROUND(VALUE(SUBSTITUTE(実質収支比率等に係る経年分析!F$49,"▲","-")),2),NA())</f>
        <v>5.55</v>
      </c>
      <c r="C21" s="136">
        <f>IF(ISNUMBER(VALUE(SUBSTITUTE(実質収支比率等に係る経年分析!G$49,"▲","-"))),ROUND(VALUE(SUBSTITUTE(実質収支比率等に係る経年分析!G$49,"▲","-")),2),NA())</f>
        <v>2.35</v>
      </c>
      <c r="D21" s="136">
        <f>IF(ISNUMBER(VALUE(SUBSTITUTE(実質収支比率等に係る経年分析!H$49,"▲","-"))),ROUND(VALUE(SUBSTITUTE(実質収支比率等に係る経年分析!H$49,"▲","-")),2),NA())</f>
        <v>4.51</v>
      </c>
      <c r="E21" s="136">
        <f>IF(ISNUMBER(VALUE(SUBSTITUTE(実質収支比率等に係る経年分析!I$49,"▲","-"))),ROUND(VALUE(SUBSTITUTE(実質収支比率等に係る経年分析!I$49,"▲","-")),2),NA())</f>
        <v>2.6</v>
      </c>
      <c r="F21" s="136">
        <f>IF(ISNUMBER(VALUE(SUBSTITUTE(実質収支比率等に係る経年分析!J$49,"▲","-"))),ROUND(VALUE(SUBSTITUTE(実質収支比率等に係る経年分析!J$49,"▲","-")),2),NA())</f>
        <v>2.4900000000000002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国民健康保険事業特別会計（直営診療施設勘定）</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国民健康保険事業特別会計（事業勘定）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土地取得事業特別会計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診療所事業特別会計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x14ac:dyDescent="0.15">
      <c r="A34" s="137" t="str">
        <f>IF(連結実質赤字比率に係る赤字・黒字の構成分析!C$36="",NA(),連結実質赤字比率に係る赤字・黒字の構成分析!C$36)</f>
        <v>介護保険事業特別会計（事業勘定）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0.28999999999999998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7.0000000000000007E-2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0.55000000000000004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0.63</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4.3099999999999996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4.28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4.41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4.8899999999999997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4.6500000000000004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4.78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5.51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3656</v>
      </c>
      <c r="E42" s="138"/>
      <c r="F42" s="138"/>
      <c r="G42" s="138">
        <f>'実質公債費比率（分子）の構造'!L$52</f>
        <v>3670</v>
      </c>
      <c r="H42" s="138"/>
      <c r="I42" s="138"/>
      <c r="J42" s="138">
        <f>'実質公債費比率（分子）の構造'!M$52</f>
        <v>3725</v>
      </c>
      <c r="K42" s="138"/>
      <c r="L42" s="138"/>
      <c r="M42" s="138">
        <f>'実質公債費比率（分子）の構造'!N$52</f>
        <v>3685</v>
      </c>
      <c r="N42" s="138"/>
      <c r="O42" s="138"/>
      <c r="P42" s="138">
        <f>'実質公債費比率（分子）の構造'!O$52</f>
        <v>3670</v>
      </c>
    </row>
    <row r="43" spans="1:16" x14ac:dyDescent="0.15">
      <c r="A43" s="138" t="s">
        <v>52</v>
      </c>
      <c r="B43" s="138">
        <f>'実質公債費比率（分子）の構造'!K$51</f>
        <v>3</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85</v>
      </c>
      <c r="C44" s="138"/>
      <c r="D44" s="138"/>
      <c r="E44" s="138">
        <f>'実質公債費比率（分子）の構造'!L$50</f>
        <v>69</v>
      </c>
      <c r="F44" s="138"/>
      <c r="G44" s="138"/>
      <c r="H44" s="138">
        <f>'実質公債費比率（分子）の構造'!M$50</f>
        <v>50</v>
      </c>
      <c r="I44" s="138"/>
      <c r="J44" s="138"/>
      <c r="K44" s="138">
        <f>'実質公債費比率（分子）の構造'!N$50</f>
        <v>43</v>
      </c>
      <c r="L44" s="138"/>
      <c r="M44" s="138"/>
      <c r="N44" s="138">
        <f>'実質公債費比率（分子）の構造'!O$50</f>
        <v>40</v>
      </c>
      <c r="O44" s="138"/>
      <c r="P44" s="138"/>
    </row>
    <row r="45" spans="1:16" x14ac:dyDescent="0.15">
      <c r="A45" s="138" t="s">
        <v>54</v>
      </c>
      <c r="B45" s="138">
        <f>'実質公債費比率（分子）の構造'!K$49</f>
        <v>249</v>
      </c>
      <c r="C45" s="138"/>
      <c r="D45" s="138"/>
      <c r="E45" s="138">
        <f>'実質公債費比率（分子）の構造'!L$49</f>
        <v>252</v>
      </c>
      <c r="F45" s="138"/>
      <c r="G45" s="138"/>
      <c r="H45" s="138">
        <f>'実質公債費比率（分子）の構造'!M$49</f>
        <v>259</v>
      </c>
      <c r="I45" s="138"/>
      <c r="J45" s="138"/>
      <c r="K45" s="138">
        <f>'実質公債費比率（分子）の構造'!N$49</f>
        <v>267</v>
      </c>
      <c r="L45" s="138"/>
      <c r="M45" s="138"/>
      <c r="N45" s="138">
        <f>'実質公債費比率（分子）の構造'!O$49</f>
        <v>281</v>
      </c>
      <c r="O45" s="138"/>
      <c r="P45" s="138"/>
    </row>
    <row r="46" spans="1:16" x14ac:dyDescent="0.15">
      <c r="A46" s="138" t="s">
        <v>55</v>
      </c>
      <c r="B46" s="138">
        <f>'実質公債費比率（分子）の構造'!K$48</f>
        <v>189</v>
      </c>
      <c r="C46" s="138"/>
      <c r="D46" s="138"/>
      <c r="E46" s="138">
        <f>'実質公債費比率（分子）の構造'!L$48</f>
        <v>201</v>
      </c>
      <c r="F46" s="138"/>
      <c r="G46" s="138"/>
      <c r="H46" s="138">
        <f>'実質公債費比率（分子）の構造'!M$48</f>
        <v>217</v>
      </c>
      <c r="I46" s="138"/>
      <c r="J46" s="138"/>
      <c r="K46" s="138">
        <f>'実質公債費比率（分子）の構造'!N$48</f>
        <v>216</v>
      </c>
      <c r="L46" s="138"/>
      <c r="M46" s="138"/>
      <c r="N46" s="138">
        <f>'実質公債費比率（分子）の構造'!O$48</f>
        <v>184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4798</v>
      </c>
      <c r="C49" s="138"/>
      <c r="D49" s="138"/>
      <c r="E49" s="138">
        <f>'実質公債費比率（分子）の構造'!L$45</f>
        <v>4811</v>
      </c>
      <c r="F49" s="138"/>
      <c r="G49" s="138"/>
      <c r="H49" s="138">
        <f>'実質公債費比率（分子）の構造'!M$45</f>
        <v>4399</v>
      </c>
      <c r="I49" s="138"/>
      <c r="J49" s="138"/>
      <c r="K49" s="138">
        <f>'実質公債費比率（分子）の構造'!N$45</f>
        <v>4072</v>
      </c>
      <c r="L49" s="138"/>
      <c r="M49" s="138"/>
      <c r="N49" s="138">
        <f>'実質公債費比率（分子）の構造'!O$45</f>
        <v>3877</v>
      </c>
      <c r="O49" s="138"/>
      <c r="P49" s="138"/>
    </row>
    <row r="50" spans="1:16" x14ac:dyDescent="0.15">
      <c r="A50" s="138" t="s">
        <v>59</v>
      </c>
      <c r="B50" s="138" t="e">
        <f>NA()</f>
        <v>#N/A</v>
      </c>
      <c r="C50" s="138">
        <f>IF(ISNUMBER('実質公債費比率（分子）の構造'!K$53),'実質公債費比率（分子）の構造'!K$53,NA())</f>
        <v>1668</v>
      </c>
      <c r="D50" s="138" t="e">
        <f>NA()</f>
        <v>#N/A</v>
      </c>
      <c r="E50" s="138" t="e">
        <f>NA()</f>
        <v>#N/A</v>
      </c>
      <c r="F50" s="138">
        <f>IF(ISNUMBER('実質公債費比率（分子）の構造'!L$53),'実質公債費比率（分子）の構造'!L$53,NA())</f>
        <v>1663</v>
      </c>
      <c r="G50" s="138" t="e">
        <f>NA()</f>
        <v>#N/A</v>
      </c>
      <c r="H50" s="138" t="e">
        <f>NA()</f>
        <v>#N/A</v>
      </c>
      <c r="I50" s="138">
        <f>IF(ISNUMBER('実質公債費比率（分子）の構造'!M$53),'実質公債費比率（分子）の構造'!M$53,NA())</f>
        <v>1200</v>
      </c>
      <c r="J50" s="138" t="e">
        <f>NA()</f>
        <v>#N/A</v>
      </c>
      <c r="K50" s="138" t="e">
        <f>NA()</f>
        <v>#N/A</v>
      </c>
      <c r="L50" s="138">
        <f>IF(ISNUMBER('実質公債費比率（分子）の構造'!N$53),'実質公債費比率（分子）の構造'!N$53,NA())</f>
        <v>913</v>
      </c>
      <c r="M50" s="138" t="e">
        <f>NA()</f>
        <v>#N/A</v>
      </c>
      <c r="N50" s="138" t="e">
        <f>NA()</f>
        <v>#N/A</v>
      </c>
      <c r="O50" s="138">
        <f>IF(ISNUMBER('実質公債費比率（分子）の構造'!O$53),'実質公債費比率（分子）の構造'!O$53,NA())</f>
        <v>712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28945</v>
      </c>
      <c r="E56" s="137"/>
      <c r="F56" s="137"/>
      <c r="G56" s="137">
        <f>'将来負担比率（分子）の構造'!J$52</f>
        <v>29665</v>
      </c>
      <c r="H56" s="137"/>
      <c r="I56" s="137"/>
      <c r="J56" s="137">
        <f>'将来負担比率（分子）の構造'!K$52</f>
        <v>29863</v>
      </c>
      <c r="K56" s="137"/>
      <c r="L56" s="137"/>
      <c r="M56" s="137">
        <f>'将来負担比率（分子）の構造'!L$52</f>
        <v>29224</v>
      </c>
      <c r="N56" s="137"/>
      <c r="O56" s="137"/>
      <c r="P56" s="137">
        <f>'将来負担比率（分子）の構造'!M$52</f>
        <v>28884</v>
      </c>
    </row>
    <row r="57" spans="1:16" x14ac:dyDescent="0.15">
      <c r="A57" s="137" t="s">
        <v>36</v>
      </c>
      <c r="B57" s="137"/>
      <c r="C57" s="137"/>
      <c r="D57" s="137">
        <f>'将来負担比率（分子）の構造'!I$51</f>
        <v>1692</v>
      </c>
      <c r="E57" s="137"/>
      <c r="F57" s="137"/>
      <c r="G57" s="137">
        <f>'将来負担比率（分子）の構造'!J$51</f>
        <v>1659</v>
      </c>
      <c r="H57" s="137"/>
      <c r="I57" s="137"/>
      <c r="J57" s="137">
        <f>'将来負担比率（分子）の構造'!K$51</f>
        <v>1555</v>
      </c>
      <c r="K57" s="137"/>
      <c r="L57" s="137"/>
      <c r="M57" s="137">
        <f>'将来負担比率（分子）の構造'!L$51</f>
        <v>1534</v>
      </c>
      <c r="N57" s="137"/>
      <c r="O57" s="137"/>
      <c r="P57" s="137">
        <f>'将来負担比率（分子）の構造'!M$51</f>
        <v>1452</v>
      </c>
    </row>
    <row r="58" spans="1:16" x14ac:dyDescent="0.15">
      <c r="A58" s="137" t="s">
        <v>35</v>
      </c>
      <c r="B58" s="137"/>
      <c r="C58" s="137"/>
      <c r="D58" s="137">
        <f>'将来負担比率（分子）の構造'!I$50</f>
        <v>9460</v>
      </c>
      <c r="E58" s="137"/>
      <c r="F58" s="137"/>
      <c r="G58" s="137">
        <f>'将来負担比率（分子）の構造'!J$50</f>
        <v>9133</v>
      </c>
      <c r="H58" s="137"/>
      <c r="I58" s="137"/>
      <c r="J58" s="137">
        <f>'将来負担比率（分子）の構造'!K$50</f>
        <v>9882</v>
      </c>
      <c r="K58" s="137"/>
      <c r="L58" s="137"/>
      <c r="M58" s="137">
        <f>'将来負担比率（分子）の構造'!L$50</f>
        <v>10967</v>
      </c>
      <c r="N58" s="137"/>
      <c r="O58" s="137"/>
      <c r="P58" s="137">
        <f>'将来負担比率（分子）の構造'!M$50</f>
        <v>11451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19</v>
      </c>
      <c r="C61" s="137"/>
      <c r="D61" s="137"/>
      <c r="E61" s="137">
        <f>'将来負担比率（分子）の構造'!J$46</f>
        <v>18</v>
      </c>
      <c r="F61" s="137"/>
      <c r="G61" s="137"/>
      <c r="H61" s="137">
        <f>'将来負担比率（分子）の構造'!K$46</f>
        <v>17</v>
      </c>
      <c r="I61" s="137"/>
      <c r="J61" s="137"/>
      <c r="K61" s="137">
        <f>'将来負担比率（分子）の構造'!L$46</f>
        <v>16</v>
      </c>
      <c r="L61" s="137"/>
      <c r="M61" s="137"/>
      <c r="N61" s="137">
        <f>'将来負担比率（分子）の構造'!M$46</f>
        <v>15</v>
      </c>
      <c r="O61" s="137"/>
      <c r="P61" s="137"/>
    </row>
    <row r="62" spans="1:16" x14ac:dyDescent="0.15">
      <c r="A62" s="137" t="s">
        <v>29</v>
      </c>
      <c r="B62" s="137">
        <f>'将来負担比率（分子）の構造'!I$45</f>
        <v>3702</v>
      </c>
      <c r="C62" s="137"/>
      <c r="D62" s="137"/>
      <c r="E62" s="137">
        <f>'将来負担比率（分子）の構造'!J$45</f>
        <v>3137</v>
      </c>
      <c r="F62" s="137"/>
      <c r="G62" s="137"/>
      <c r="H62" s="137">
        <f>'将来負担比率（分子）の構造'!K$45</f>
        <v>2741</v>
      </c>
      <c r="I62" s="137"/>
      <c r="J62" s="137"/>
      <c r="K62" s="137">
        <f>'将来負担比率（分子）の構造'!L$45</f>
        <v>2312</v>
      </c>
      <c r="L62" s="137"/>
      <c r="M62" s="137"/>
      <c r="N62" s="137">
        <f>'将来負担比率（分子）の構造'!M$45</f>
        <v>2617</v>
      </c>
      <c r="O62" s="137"/>
      <c r="P62" s="137"/>
    </row>
    <row r="63" spans="1:16" x14ac:dyDescent="0.15">
      <c r="A63" s="137" t="s">
        <v>28</v>
      </c>
      <c r="B63" s="137">
        <f>'将来負担比率（分子）の構造'!I$44</f>
        <v>2847</v>
      </c>
      <c r="C63" s="137"/>
      <c r="D63" s="137"/>
      <c r="E63" s="137">
        <f>'将来負担比率（分子）の構造'!J$44</f>
        <v>2724</v>
      </c>
      <c r="F63" s="137"/>
      <c r="G63" s="137"/>
      <c r="H63" s="137">
        <f>'将来負担比率（分子）の構造'!K$44</f>
        <v>2579</v>
      </c>
      <c r="I63" s="137"/>
      <c r="J63" s="137"/>
      <c r="K63" s="137">
        <f>'将来負担比率（分子）の構造'!L$44</f>
        <v>2507</v>
      </c>
      <c r="L63" s="137"/>
      <c r="M63" s="137"/>
      <c r="N63" s="137">
        <f>'将来負担比率（分子）の構造'!M$44</f>
        <v>2420</v>
      </c>
      <c r="O63" s="137"/>
      <c r="P63" s="137"/>
    </row>
    <row r="64" spans="1:16" x14ac:dyDescent="0.15">
      <c r="A64" s="137" t="s">
        <v>27</v>
      </c>
      <c r="B64" s="137">
        <f>'将来負担比率（分子）の構造'!I$43</f>
        <v>1774</v>
      </c>
      <c r="C64" s="137"/>
      <c r="D64" s="137"/>
      <c r="E64" s="137">
        <f>'将来負担比率（分子）の構造'!J$43</f>
        <v>1809</v>
      </c>
      <c r="F64" s="137"/>
      <c r="G64" s="137"/>
      <c r="H64" s="137">
        <f>'将来負担比率（分子）の構造'!K$43</f>
        <v>1886</v>
      </c>
      <c r="I64" s="137"/>
      <c r="J64" s="137"/>
      <c r="K64" s="137">
        <f>'将来負担比率（分子）の構造'!L$43</f>
        <v>1904</v>
      </c>
      <c r="L64" s="137"/>
      <c r="M64" s="137"/>
      <c r="N64" s="137">
        <f>'将来負担比率（分子）の構造'!M$43</f>
        <v>1720</v>
      </c>
      <c r="O64" s="137"/>
      <c r="P64" s="137"/>
    </row>
    <row r="65" spans="1:16" x14ac:dyDescent="0.15">
      <c r="A65" s="137" t="s">
        <v>26</v>
      </c>
      <c r="B65" s="137">
        <f>'将来負担比率（分子）の構造'!I$42</f>
        <v>291</v>
      </c>
      <c r="C65" s="137"/>
      <c r="D65" s="137"/>
      <c r="E65" s="137">
        <f>'将来負担比率（分子）の構造'!J$42</f>
        <v>233</v>
      </c>
      <c r="F65" s="137"/>
      <c r="G65" s="137"/>
      <c r="H65" s="137">
        <f>'将来負担比率（分子）の構造'!K$42</f>
        <v>194</v>
      </c>
      <c r="I65" s="137"/>
      <c r="J65" s="137"/>
      <c r="K65" s="137">
        <f>'将来負担比率（分子）の構造'!L$42</f>
        <v>161</v>
      </c>
      <c r="L65" s="137"/>
      <c r="M65" s="137"/>
      <c r="N65" s="137">
        <f>'将来負担比率（分子）の構造'!M$42</f>
        <v>133</v>
      </c>
      <c r="O65" s="137"/>
      <c r="P65" s="137"/>
    </row>
    <row r="66" spans="1:16" x14ac:dyDescent="0.15">
      <c r="A66" s="137" t="s">
        <v>25</v>
      </c>
      <c r="B66" s="137">
        <f>'将来負担比率（分子）の構造'!I$41</f>
        <v>36895</v>
      </c>
      <c r="C66" s="137"/>
      <c r="D66" s="137"/>
      <c r="E66" s="137">
        <f>'将来負担比率（分子）の構造'!J$41</f>
        <v>37285</v>
      </c>
      <c r="F66" s="137"/>
      <c r="G66" s="137"/>
      <c r="H66" s="137">
        <f>'将来負担比率（分子）の構造'!K$41</f>
        <v>36684</v>
      </c>
      <c r="I66" s="137"/>
      <c r="J66" s="137"/>
      <c r="K66" s="137">
        <f>'将来負担比率（分子）の構造'!L$41</f>
        <v>35635</v>
      </c>
      <c r="L66" s="137"/>
      <c r="M66" s="137"/>
      <c r="N66" s="137">
        <f>'将来負担比率（分子）の構造'!M$41</f>
        <v>35142</v>
      </c>
      <c r="O66" s="137"/>
      <c r="P66" s="137"/>
    </row>
    <row r="67" spans="1:16" x14ac:dyDescent="0.15">
      <c r="A67" s="137" t="s">
        <v>63</v>
      </c>
      <c r="B67" s="137" t="e">
        <f>NA()</f>
        <v>#N/A</v>
      </c>
      <c r="C67" s="137">
        <f>IF(ISNUMBER('将来負担比率（分子）の構造'!I$53), IF('将来負担比率（分子）の構造'!I$53 &lt; 0, 0, '将来負担比率（分子）の構造'!I$53), NA())</f>
        <v>5430</v>
      </c>
      <c r="D67" s="137" t="e">
        <f>NA()</f>
        <v>#N/A</v>
      </c>
      <c r="E67" s="137" t="e">
        <f>NA()</f>
        <v>#N/A</v>
      </c>
      <c r="F67" s="137">
        <f>IF(ISNUMBER('将来負担比率（分子）の構造'!J$53), IF('将来負担比率（分子）の構造'!J$53 &lt; 0, 0, '将来負担比率（分子）の構造'!J$53), NA())</f>
        <v>4750</v>
      </c>
      <c r="G67" s="137" t="e">
        <f>NA()</f>
        <v>#N/A</v>
      </c>
      <c r="H67" s="137" t="e">
        <f>NA()</f>
        <v>#N/A</v>
      </c>
      <c r="I67" s="137">
        <f>IF(ISNUMBER('将来負担比率（分子）の構造'!K$53), IF('将来負担比率（分子）の構造'!K$53 &lt; 0, 0, '将来負担比率（分子）の構造'!K$53), NA())</f>
        <v>2802</v>
      </c>
      <c r="J67" s="137" t="e">
        <f>NA()</f>
        <v>#N/A</v>
      </c>
      <c r="K67" s="137" t="e">
        <f>NA()</f>
        <v>#N/A</v>
      </c>
      <c r="L67" s="137">
        <f>IF(ISNUMBER('将来負担比率（分子）の構造'!L$53), IF('将来負担比率（分子）の構造'!L$53 &lt; 0, 0, '将来負担比率（分子）の構造'!L$53), NA())</f>
        <v>809</v>
      </c>
      <c r="M67" s="137" t="e">
        <f>NA()</f>
        <v>#N/A</v>
      </c>
      <c r="N67" s="137" t="e">
        <f>NA()</f>
        <v>#N/A</v>
      </c>
      <c r="O67" s="137">
        <f>IF(ISNUMBER('将来負担比率（分子）の構造'!M$53), IF('将来負担比率（分子）の構造'!M$53 &lt; 0, 0, '将来負担比率（分子）の構造'!M$53), NA())</f>
        <v>259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3485329</v>
      </c>
      <c r="S5" s="615"/>
      <c r="T5" s="615"/>
      <c r="U5" s="615"/>
      <c r="V5" s="615"/>
      <c r="W5" s="615"/>
      <c r="X5" s="615"/>
      <c r="Y5" s="616"/>
      <c r="Z5" s="617">
        <v>11.2</v>
      </c>
      <c r="AA5" s="617"/>
      <c r="AB5" s="617"/>
      <c r="AC5" s="617"/>
      <c r="AD5" s="618">
        <v>3351501</v>
      </c>
      <c r="AE5" s="618"/>
      <c r="AF5" s="618"/>
      <c r="AG5" s="618"/>
      <c r="AH5" s="618"/>
      <c r="AI5" s="618"/>
      <c r="AJ5" s="618"/>
      <c r="AK5" s="618"/>
      <c r="AL5" s="619">
        <v>20.100000000000001</v>
      </c>
      <c r="AM5" s="620"/>
      <c r="AN5" s="620"/>
      <c r="AO5" s="621"/>
      <c r="AP5" s="611" t="s">
        <v>208</v>
      </c>
      <c r="AQ5" s="612"/>
      <c r="AR5" s="612"/>
      <c r="AS5" s="612"/>
      <c r="AT5" s="612"/>
      <c r="AU5" s="612"/>
      <c r="AV5" s="612"/>
      <c r="AW5" s="612"/>
      <c r="AX5" s="612"/>
      <c r="AY5" s="612"/>
      <c r="AZ5" s="612"/>
      <c r="BA5" s="612"/>
      <c r="BB5" s="612"/>
      <c r="BC5" s="612"/>
      <c r="BD5" s="612"/>
      <c r="BE5" s="612"/>
      <c r="BF5" s="613"/>
      <c r="BG5" s="625">
        <v>3349176</v>
      </c>
      <c r="BH5" s="626"/>
      <c r="BI5" s="626"/>
      <c r="BJ5" s="626"/>
      <c r="BK5" s="626"/>
      <c r="BL5" s="626"/>
      <c r="BM5" s="626"/>
      <c r="BN5" s="627"/>
      <c r="BO5" s="628">
        <v>96.1</v>
      </c>
      <c r="BP5" s="628"/>
      <c r="BQ5" s="628"/>
      <c r="BR5" s="628"/>
      <c r="BS5" s="629">
        <v>17821</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233254</v>
      </c>
      <c r="S6" s="626"/>
      <c r="T6" s="626"/>
      <c r="U6" s="626"/>
      <c r="V6" s="626"/>
      <c r="W6" s="626"/>
      <c r="X6" s="626"/>
      <c r="Y6" s="627"/>
      <c r="Z6" s="628">
        <v>0.8</v>
      </c>
      <c r="AA6" s="628"/>
      <c r="AB6" s="628"/>
      <c r="AC6" s="628"/>
      <c r="AD6" s="629">
        <v>233254</v>
      </c>
      <c r="AE6" s="629"/>
      <c r="AF6" s="629"/>
      <c r="AG6" s="629"/>
      <c r="AH6" s="629"/>
      <c r="AI6" s="629"/>
      <c r="AJ6" s="629"/>
      <c r="AK6" s="629"/>
      <c r="AL6" s="630">
        <v>1.4</v>
      </c>
      <c r="AM6" s="631"/>
      <c r="AN6" s="631"/>
      <c r="AO6" s="632"/>
      <c r="AP6" s="622" t="s">
        <v>213</v>
      </c>
      <c r="AQ6" s="623"/>
      <c r="AR6" s="623"/>
      <c r="AS6" s="623"/>
      <c r="AT6" s="623"/>
      <c r="AU6" s="623"/>
      <c r="AV6" s="623"/>
      <c r="AW6" s="623"/>
      <c r="AX6" s="623"/>
      <c r="AY6" s="623"/>
      <c r="AZ6" s="623"/>
      <c r="BA6" s="623"/>
      <c r="BB6" s="623"/>
      <c r="BC6" s="623"/>
      <c r="BD6" s="623"/>
      <c r="BE6" s="623"/>
      <c r="BF6" s="624"/>
      <c r="BG6" s="625">
        <v>3349176</v>
      </c>
      <c r="BH6" s="626"/>
      <c r="BI6" s="626"/>
      <c r="BJ6" s="626"/>
      <c r="BK6" s="626"/>
      <c r="BL6" s="626"/>
      <c r="BM6" s="626"/>
      <c r="BN6" s="627"/>
      <c r="BO6" s="628">
        <v>96.1</v>
      </c>
      <c r="BP6" s="628"/>
      <c r="BQ6" s="628"/>
      <c r="BR6" s="628"/>
      <c r="BS6" s="629">
        <v>17821</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210542</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210542</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3757</v>
      </c>
      <c r="S7" s="626"/>
      <c r="T7" s="626"/>
      <c r="U7" s="626"/>
      <c r="V7" s="626"/>
      <c r="W7" s="626"/>
      <c r="X7" s="626"/>
      <c r="Y7" s="627"/>
      <c r="Z7" s="628">
        <v>0</v>
      </c>
      <c r="AA7" s="628"/>
      <c r="AB7" s="628"/>
      <c r="AC7" s="628"/>
      <c r="AD7" s="629">
        <v>3757</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1383047</v>
      </c>
      <c r="BH7" s="626"/>
      <c r="BI7" s="626"/>
      <c r="BJ7" s="626"/>
      <c r="BK7" s="626"/>
      <c r="BL7" s="626"/>
      <c r="BM7" s="626"/>
      <c r="BN7" s="627"/>
      <c r="BO7" s="628">
        <v>39.700000000000003</v>
      </c>
      <c r="BP7" s="628"/>
      <c r="BQ7" s="628"/>
      <c r="BR7" s="628"/>
      <c r="BS7" s="629">
        <v>17821</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3442703</v>
      </c>
      <c r="CS7" s="626"/>
      <c r="CT7" s="626"/>
      <c r="CU7" s="626"/>
      <c r="CV7" s="626"/>
      <c r="CW7" s="626"/>
      <c r="CX7" s="626"/>
      <c r="CY7" s="627"/>
      <c r="CZ7" s="628">
        <v>11.6</v>
      </c>
      <c r="DA7" s="628"/>
      <c r="DB7" s="628"/>
      <c r="DC7" s="628"/>
      <c r="DD7" s="634">
        <v>216698</v>
      </c>
      <c r="DE7" s="626"/>
      <c r="DF7" s="626"/>
      <c r="DG7" s="626"/>
      <c r="DH7" s="626"/>
      <c r="DI7" s="626"/>
      <c r="DJ7" s="626"/>
      <c r="DK7" s="626"/>
      <c r="DL7" s="626"/>
      <c r="DM7" s="626"/>
      <c r="DN7" s="626"/>
      <c r="DO7" s="626"/>
      <c r="DP7" s="627"/>
      <c r="DQ7" s="634">
        <v>2557947</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7537</v>
      </c>
      <c r="S8" s="626"/>
      <c r="T8" s="626"/>
      <c r="U8" s="626"/>
      <c r="V8" s="626"/>
      <c r="W8" s="626"/>
      <c r="X8" s="626"/>
      <c r="Y8" s="627"/>
      <c r="Z8" s="628">
        <v>0</v>
      </c>
      <c r="AA8" s="628"/>
      <c r="AB8" s="628"/>
      <c r="AC8" s="628"/>
      <c r="AD8" s="629">
        <v>7537</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55937</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8555074</v>
      </c>
      <c r="CS8" s="626"/>
      <c r="CT8" s="626"/>
      <c r="CU8" s="626"/>
      <c r="CV8" s="626"/>
      <c r="CW8" s="626"/>
      <c r="CX8" s="626"/>
      <c r="CY8" s="627"/>
      <c r="CZ8" s="628">
        <v>28.7</v>
      </c>
      <c r="DA8" s="628"/>
      <c r="DB8" s="628"/>
      <c r="DC8" s="628"/>
      <c r="DD8" s="634">
        <v>145196</v>
      </c>
      <c r="DE8" s="626"/>
      <c r="DF8" s="626"/>
      <c r="DG8" s="626"/>
      <c r="DH8" s="626"/>
      <c r="DI8" s="626"/>
      <c r="DJ8" s="626"/>
      <c r="DK8" s="626"/>
      <c r="DL8" s="626"/>
      <c r="DM8" s="626"/>
      <c r="DN8" s="626"/>
      <c r="DO8" s="626"/>
      <c r="DP8" s="627"/>
      <c r="DQ8" s="634">
        <v>4205223</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4404</v>
      </c>
      <c r="S9" s="626"/>
      <c r="T9" s="626"/>
      <c r="U9" s="626"/>
      <c r="V9" s="626"/>
      <c r="W9" s="626"/>
      <c r="X9" s="626"/>
      <c r="Y9" s="627"/>
      <c r="Z9" s="628">
        <v>0</v>
      </c>
      <c r="AA9" s="628"/>
      <c r="AB9" s="628"/>
      <c r="AC9" s="628"/>
      <c r="AD9" s="629">
        <v>4404</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1171508</v>
      </c>
      <c r="BH9" s="626"/>
      <c r="BI9" s="626"/>
      <c r="BJ9" s="626"/>
      <c r="BK9" s="626"/>
      <c r="BL9" s="626"/>
      <c r="BM9" s="626"/>
      <c r="BN9" s="627"/>
      <c r="BO9" s="628">
        <v>33.6</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3953689</v>
      </c>
      <c r="CS9" s="626"/>
      <c r="CT9" s="626"/>
      <c r="CU9" s="626"/>
      <c r="CV9" s="626"/>
      <c r="CW9" s="626"/>
      <c r="CX9" s="626"/>
      <c r="CY9" s="627"/>
      <c r="CZ9" s="628">
        <v>13.3</v>
      </c>
      <c r="DA9" s="628"/>
      <c r="DB9" s="628"/>
      <c r="DC9" s="628"/>
      <c r="DD9" s="634">
        <v>760932</v>
      </c>
      <c r="DE9" s="626"/>
      <c r="DF9" s="626"/>
      <c r="DG9" s="626"/>
      <c r="DH9" s="626"/>
      <c r="DI9" s="626"/>
      <c r="DJ9" s="626"/>
      <c r="DK9" s="626"/>
      <c r="DL9" s="626"/>
      <c r="DM9" s="626"/>
      <c r="DN9" s="626"/>
      <c r="DO9" s="626"/>
      <c r="DP9" s="627"/>
      <c r="DQ9" s="634">
        <v>3226955</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640759</v>
      </c>
      <c r="S10" s="626"/>
      <c r="T10" s="626"/>
      <c r="U10" s="626"/>
      <c r="V10" s="626"/>
      <c r="W10" s="626"/>
      <c r="X10" s="626"/>
      <c r="Y10" s="627"/>
      <c r="Z10" s="628">
        <v>2.1</v>
      </c>
      <c r="AA10" s="628"/>
      <c r="AB10" s="628"/>
      <c r="AC10" s="628"/>
      <c r="AD10" s="629">
        <v>640759</v>
      </c>
      <c r="AE10" s="629"/>
      <c r="AF10" s="629"/>
      <c r="AG10" s="629"/>
      <c r="AH10" s="629"/>
      <c r="AI10" s="629"/>
      <c r="AJ10" s="629"/>
      <c r="AK10" s="629"/>
      <c r="AL10" s="630">
        <v>3.8</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65682</v>
      </c>
      <c r="BH10" s="626"/>
      <c r="BI10" s="626"/>
      <c r="BJ10" s="626"/>
      <c r="BK10" s="626"/>
      <c r="BL10" s="626"/>
      <c r="BM10" s="626"/>
      <c r="BN10" s="627"/>
      <c r="BO10" s="628">
        <v>1.9</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21316</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20934</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5493</v>
      </c>
      <c r="S11" s="626"/>
      <c r="T11" s="626"/>
      <c r="U11" s="626"/>
      <c r="V11" s="626"/>
      <c r="W11" s="626"/>
      <c r="X11" s="626"/>
      <c r="Y11" s="627"/>
      <c r="Z11" s="628">
        <v>0</v>
      </c>
      <c r="AA11" s="628"/>
      <c r="AB11" s="628"/>
      <c r="AC11" s="628"/>
      <c r="AD11" s="629">
        <v>5493</v>
      </c>
      <c r="AE11" s="629"/>
      <c r="AF11" s="629"/>
      <c r="AG11" s="629"/>
      <c r="AH11" s="629"/>
      <c r="AI11" s="629"/>
      <c r="AJ11" s="629"/>
      <c r="AK11" s="629"/>
      <c r="AL11" s="630">
        <v>0</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89920</v>
      </c>
      <c r="BH11" s="626"/>
      <c r="BI11" s="626"/>
      <c r="BJ11" s="626"/>
      <c r="BK11" s="626"/>
      <c r="BL11" s="626"/>
      <c r="BM11" s="626"/>
      <c r="BN11" s="627"/>
      <c r="BO11" s="628">
        <v>2.6</v>
      </c>
      <c r="BP11" s="628"/>
      <c r="BQ11" s="628"/>
      <c r="BR11" s="628"/>
      <c r="BS11" s="634">
        <v>17821</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2067359</v>
      </c>
      <c r="CS11" s="626"/>
      <c r="CT11" s="626"/>
      <c r="CU11" s="626"/>
      <c r="CV11" s="626"/>
      <c r="CW11" s="626"/>
      <c r="CX11" s="626"/>
      <c r="CY11" s="627"/>
      <c r="CZ11" s="628">
        <v>6.9</v>
      </c>
      <c r="DA11" s="628"/>
      <c r="DB11" s="628"/>
      <c r="DC11" s="628"/>
      <c r="DD11" s="634">
        <v>649246</v>
      </c>
      <c r="DE11" s="626"/>
      <c r="DF11" s="626"/>
      <c r="DG11" s="626"/>
      <c r="DH11" s="626"/>
      <c r="DI11" s="626"/>
      <c r="DJ11" s="626"/>
      <c r="DK11" s="626"/>
      <c r="DL11" s="626"/>
      <c r="DM11" s="626"/>
      <c r="DN11" s="626"/>
      <c r="DO11" s="626"/>
      <c r="DP11" s="627"/>
      <c r="DQ11" s="634">
        <v>961505</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1525767</v>
      </c>
      <c r="BH12" s="626"/>
      <c r="BI12" s="626"/>
      <c r="BJ12" s="626"/>
      <c r="BK12" s="626"/>
      <c r="BL12" s="626"/>
      <c r="BM12" s="626"/>
      <c r="BN12" s="627"/>
      <c r="BO12" s="628">
        <v>43.8</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1243326</v>
      </c>
      <c r="CS12" s="626"/>
      <c r="CT12" s="626"/>
      <c r="CU12" s="626"/>
      <c r="CV12" s="626"/>
      <c r="CW12" s="626"/>
      <c r="CX12" s="626"/>
      <c r="CY12" s="627"/>
      <c r="CZ12" s="628">
        <v>4.2</v>
      </c>
      <c r="DA12" s="628"/>
      <c r="DB12" s="628"/>
      <c r="DC12" s="628"/>
      <c r="DD12" s="634">
        <v>46758</v>
      </c>
      <c r="DE12" s="626"/>
      <c r="DF12" s="626"/>
      <c r="DG12" s="626"/>
      <c r="DH12" s="626"/>
      <c r="DI12" s="626"/>
      <c r="DJ12" s="626"/>
      <c r="DK12" s="626"/>
      <c r="DL12" s="626"/>
      <c r="DM12" s="626"/>
      <c r="DN12" s="626"/>
      <c r="DO12" s="626"/>
      <c r="DP12" s="627"/>
      <c r="DQ12" s="634">
        <v>985813</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32412</v>
      </c>
      <c r="S13" s="626"/>
      <c r="T13" s="626"/>
      <c r="U13" s="626"/>
      <c r="V13" s="626"/>
      <c r="W13" s="626"/>
      <c r="X13" s="626"/>
      <c r="Y13" s="627"/>
      <c r="Z13" s="628">
        <v>0.1</v>
      </c>
      <c r="AA13" s="628"/>
      <c r="AB13" s="628"/>
      <c r="AC13" s="628"/>
      <c r="AD13" s="629">
        <v>32412</v>
      </c>
      <c r="AE13" s="629"/>
      <c r="AF13" s="629"/>
      <c r="AG13" s="629"/>
      <c r="AH13" s="629"/>
      <c r="AI13" s="629"/>
      <c r="AJ13" s="629"/>
      <c r="AK13" s="629"/>
      <c r="AL13" s="630">
        <v>0.2</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1491805</v>
      </c>
      <c r="BH13" s="626"/>
      <c r="BI13" s="626"/>
      <c r="BJ13" s="626"/>
      <c r="BK13" s="626"/>
      <c r="BL13" s="626"/>
      <c r="BM13" s="626"/>
      <c r="BN13" s="627"/>
      <c r="BO13" s="628">
        <v>42.8</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1400168</v>
      </c>
      <c r="CS13" s="626"/>
      <c r="CT13" s="626"/>
      <c r="CU13" s="626"/>
      <c r="CV13" s="626"/>
      <c r="CW13" s="626"/>
      <c r="CX13" s="626"/>
      <c r="CY13" s="627"/>
      <c r="CZ13" s="628">
        <v>4.7</v>
      </c>
      <c r="DA13" s="628"/>
      <c r="DB13" s="628"/>
      <c r="DC13" s="628"/>
      <c r="DD13" s="634">
        <v>847382</v>
      </c>
      <c r="DE13" s="626"/>
      <c r="DF13" s="626"/>
      <c r="DG13" s="626"/>
      <c r="DH13" s="626"/>
      <c r="DI13" s="626"/>
      <c r="DJ13" s="626"/>
      <c r="DK13" s="626"/>
      <c r="DL13" s="626"/>
      <c r="DM13" s="626"/>
      <c r="DN13" s="626"/>
      <c r="DO13" s="626"/>
      <c r="DP13" s="627"/>
      <c r="DQ13" s="634">
        <v>539473</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149194</v>
      </c>
      <c r="BH14" s="626"/>
      <c r="BI14" s="626"/>
      <c r="BJ14" s="626"/>
      <c r="BK14" s="626"/>
      <c r="BL14" s="626"/>
      <c r="BM14" s="626"/>
      <c r="BN14" s="627"/>
      <c r="BO14" s="628">
        <v>4.3</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954212</v>
      </c>
      <c r="CS14" s="626"/>
      <c r="CT14" s="626"/>
      <c r="CU14" s="626"/>
      <c r="CV14" s="626"/>
      <c r="CW14" s="626"/>
      <c r="CX14" s="626"/>
      <c r="CY14" s="627"/>
      <c r="CZ14" s="628">
        <v>3.2</v>
      </c>
      <c r="DA14" s="628"/>
      <c r="DB14" s="628"/>
      <c r="DC14" s="628"/>
      <c r="DD14" s="634">
        <v>134270</v>
      </c>
      <c r="DE14" s="626"/>
      <c r="DF14" s="626"/>
      <c r="DG14" s="626"/>
      <c r="DH14" s="626"/>
      <c r="DI14" s="626"/>
      <c r="DJ14" s="626"/>
      <c r="DK14" s="626"/>
      <c r="DL14" s="626"/>
      <c r="DM14" s="626"/>
      <c r="DN14" s="626"/>
      <c r="DO14" s="626"/>
      <c r="DP14" s="627"/>
      <c r="DQ14" s="634">
        <v>790691</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5231</v>
      </c>
      <c r="S15" s="626"/>
      <c r="T15" s="626"/>
      <c r="U15" s="626"/>
      <c r="V15" s="626"/>
      <c r="W15" s="626"/>
      <c r="X15" s="626"/>
      <c r="Y15" s="627"/>
      <c r="Z15" s="628">
        <v>0</v>
      </c>
      <c r="AA15" s="628"/>
      <c r="AB15" s="628"/>
      <c r="AC15" s="628"/>
      <c r="AD15" s="629">
        <v>5231</v>
      </c>
      <c r="AE15" s="629"/>
      <c r="AF15" s="629"/>
      <c r="AG15" s="629"/>
      <c r="AH15" s="629"/>
      <c r="AI15" s="629"/>
      <c r="AJ15" s="629"/>
      <c r="AK15" s="629"/>
      <c r="AL15" s="630">
        <v>0</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289545</v>
      </c>
      <c r="BH15" s="626"/>
      <c r="BI15" s="626"/>
      <c r="BJ15" s="626"/>
      <c r="BK15" s="626"/>
      <c r="BL15" s="626"/>
      <c r="BM15" s="626"/>
      <c r="BN15" s="627"/>
      <c r="BO15" s="628">
        <v>8.3000000000000007</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3525658</v>
      </c>
      <c r="CS15" s="626"/>
      <c r="CT15" s="626"/>
      <c r="CU15" s="626"/>
      <c r="CV15" s="626"/>
      <c r="CW15" s="626"/>
      <c r="CX15" s="626"/>
      <c r="CY15" s="627"/>
      <c r="CZ15" s="628">
        <v>11.8</v>
      </c>
      <c r="DA15" s="628"/>
      <c r="DB15" s="628"/>
      <c r="DC15" s="628"/>
      <c r="DD15" s="634">
        <v>1702014</v>
      </c>
      <c r="DE15" s="626"/>
      <c r="DF15" s="626"/>
      <c r="DG15" s="626"/>
      <c r="DH15" s="626"/>
      <c r="DI15" s="626"/>
      <c r="DJ15" s="626"/>
      <c r="DK15" s="626"/>
      <c r="DL15" s="626"/>
      <c r="DM15" s="626"/>
      <c r="DN15" s="626"/>
      <c r="DO15" s="626"/>
      <c r="DP15" s="627"/>
      <c r="DQ15" s="634">
        <v>1774242</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14392282</v>
      </c>
      <c r="S16" s="626"/>
      <c r="T16" s="626"/>
      <c r="U16" s="626"/>
      <c r="V16" s="626"/>
      <c r="W16" s="626"/>
      <c r="X16" s="626"/>
      <c r="Y16" s="627"/>
      <c r="Z16" s="628">
        <v>46.3</v>
      </c>
      <c r="AA16" s="628"/>
      <c r="AB16" s="628"/>
      <c r="AC16" s="628"/>
      <c r="AD16" s="629">
        <v>12364023</v>
      </c>
      <c r="AE16" s="629"/>
      <c r="AF16" s="629"/>
      <c r="AG16" s="629"/>
      <c r="AH16" s="629"/>
      <c r="AI16" s="629"/>
      <c r="AJ16" s="629"/>
      <c r="AK16" s="629"/>
      <c r="AL16" s="630">
        <v>74.099999999999994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v>1623</v>
      </c>
      <c r="BH16" s="626"/>
      <c r="BI16" s="626"/>
      <c r="BJ16" s="626"/>
      <c r="BK16" s="626"/>
      <c r="BL16" s="626"/>
      <c r="BM16" s="626"/>
      <c r="BN16" s="627"/>
      <c r="BO16" s="628">
        <v>0</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52454</v>
      </c>
      <c r="CS16" s="626"/>
      <c r="CT16" s="626"/>
      <c r="CU16" s="626"/>
      <c r="CV16" s="626"/>
      <c r="CW16" s="626"/>
      <c r="CX16" s="626"/>
      <c r="CY16" s="627"/>
      <c r="CZ16" s="628">
        <v>0.2</v>
      </c>
      <c r="DA16" s="628"/>
      <c r="DB16" s="628"/>
      <c r="DC16" s="628"/>
      <c r="DD16" s="634" t="s">
        <v>112</v>
      </c>
      <c r="DE16" s="626"/>
      <c r="DF16" s="626"/>
      <c r="DG16" s="626"/>
      <c r="DH16" s="626"/>
      <c r="DI16" s="626"/>
      <c r="DJ16" s="626"/>
      <c r="DK16" s="626"/>
      <c r="DL16" s="626"/>
      <c r="DM16" s="626"/>
      <c r="DN16" s="626"/>
      <c r="DO16" s="626"/>
      <c r="DP16" s="627"/>
      <c r="DQ16" s="634">
        <v>12736</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12364023</v>
      </c>
      <c r="S17" s="626"/>
      <c r="T17" s="626"/>
      <c r="U17" s="626"/>
      <c r="V17" s="626"/>
      <c r="W17" s="626"/>
      <c r="X17" s="626"/>
      <c r="Y17" s="627"/>
      <c r="Z17" s="628">
        <v>39.799999999999997</v>
      </c>
      <c r="AA17" s="628"/>
      <c r="AB17" s="628"/>
      <c r="AC17" s="628"/>
      <c r="AD17" s="629">
        <v>12364023</v>
      </c>
      <c r="AE17" s="629"/>
      <c r="AF17" s="629"/>
      <c r="AG17" s="629"/>
      <c r="AH17" s="629"/>
      <c r="AI17" s="629"/>
      <c r="AJ17" s="629"/>
      <c r="AK17" s="629"/>
      <c r="AL17" s="630">
        <v>74.099999999999994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4317806</v>
      </c>
      <c r="CS17" s="626"/>
      <c r="CT17" s="626"/>
      <c r="CU17" s="626"/>
      <c r="CV17" s="626"/>
      <c r="CW17" s="626"/>
      <c r="CX17" s="626"/>
      <c r="CY17" s="627"/>
      <c r="CZ17" s="628">
        <v>14.5</v>
      </c>
      <c r="DA17" s="628"/>
      <c r="DB17" s="628"/>
      <c r="DC17" s="628"/>
      <c r="DD17" s="634" t="s">
        <v>112</v>
      </c>
      <c r="DE17" s="626"/>
      <c r="DF17" s="626"/>
      <c r="DG17" s="626"/>
      <c r="DH17" s="626"/>
      <c r="DI17" s="626"/>
      <c r="DJ17" s="626"/>
      <c r="DK17" s="626"/>
      <c r="DL17" s="626"/>
      <c r="DM17" s="626"/>
      <c r="DN17" s="626"/>
      <c r="DO17" s="626"/>
      <c r="DP17" s="627"/>
      <c r="DQ17" s="634">
        <v>4220772</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2028259</v>
      </c>
      <c r="S18" s="626"/>
      <c r="T18" s="626"/>
      <c r="U18" s="626"/>
      <c r="V18" s="626"/>
      <c r="W18" s="626"/>
      <c r="X18" s="626"/>
      <c r="Y18" s="627"/>
      <c r="Z18" s="628">
        <v>6.5</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v>14009</v>
      </c>
      <c r="CS18" s="626"/>
      <c r="CT18" s="626"/>
      <c r="CU18" s="626"/>
      <c r="CV18" s="626"/>
      <c r="CW18" s="626"/>
      <c r="CX18" s="626"/>
      <c r="CY18" s="627"/>
      <c r="CZ18" s="628">
        <v>0</v>
      </c>
      <c r="DA18" s="628"/>
      <c r="DB18" s="628"/>
      <c r="DC18" s="628"/>
      <c r="DD18" s="634" t="s">
        <v>112</v>
      </c>
      <c r="DE18" s="626"/>
      <c r="DF18" s="626"/>
      <c r="DG18" s="626"/>
      <c r="DH18" s="626"/>
      <c r="DI18" s="626"/>
      <c r="DJ18" s="626"/>
      <c r="DK18" s="626"/>
      <c r="DL18" s="626"/>
      <c r="DM18" s="626"/>
      <c r="DN18" s="626"/>
      <c r="DO18" s="626"/>
      <c r="DP18" s="627"/>
      <c r="DQ18" s="634">
        <v>14009</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136153</v>
      </c>
      <c r="BH19" s="626"/>
      <c r="BI19" s="626"/>
      <c r="BJ19" s="626"/>
      <c r="BK19" s="626"/>
      <c r="BL19" s="626"/>
      <c r="BM19" s="626"/>
      <c r="BN19" s="627"/>
      <c r="BO19" s="628">
        <v>3.9</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18810458</v>
      </c>
      <c r="S20" s="626"/>
      <c r="T20" s="626"/>
      <c r="U20" s="626"/>
      <c r="V20" s="626"/>
      <c r="W20" s="626"/>
      <c r="X20" s="626"/>
      <c r="Y20" s="627"/>
      <c r="Z20" s="628">
        <v>60.5</v>
      </c>
      <c r="AA20" s="628"/>
      <c r="AB20" s="628"/>
      <c r="AC20" s="628"/>
      <c r="AD20" s="629">
        <v>16648371</v>
      </c>
      <c r="AE20" s="629"/>
      <c r="AF20" s="629"/>
      <c r="AG20" s="629"/>
      <c r="AH20" s="629"/>
      <c r="AI20" s="629"/>
      <c r="AJ20" s="629"/>
      <c r="AK20" s="629"/>
      <c r="AL20" s="630">
        <v>99.7</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136153</v>
      </c>
      <c r="BH20" s="626"/>
      <c r="BI20" s="626"/>
      <c r="BJ20" s="626"/>
      <c r="BK20" s="626"/>
      <c r="BL20" s="626"/>
      <c r="BM20" s="626"/>
      <c r="BN20" s="627"/>
      <c r="BO20" s="628">
        <v>3.9</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29758316</v>
      </c>
      <c r="CS20" s="626"/>
      <c r="CT20" s="626"/>
      <c r="CU20" s="626"/>
      <c r="CV20" s="626"/>
      <c r="CW20" s="626"/>
      <c r="CX20" s="626"/>
      <c r="CY20" s="627"/>
      <c r="CZ20" s="628">
        <v>100</v>
      </c>
      <c r="DA20" s="628"/>
      <c r="DB20" s="628"/>
      <c r="DC20" s="628"/>
      <c r="DD20" s="634">
        <v>4502496</v>
      </c>
      <c r="DE20" s="626"/>
      <c r="DF20" s="626"/>
      <c r="DG20" s="626"/>
      <c r="DH20" s="626"/>
      <c r="DI20" s="626"/>
      <c r="DJ20" s="626"/>
      <c r="DK20" s="626"/>
      <c r="DL20" s="626"/>
      <c r="DM20" s="626"/>
      <c r="DN20" s="626"/>
      <c r="DO20" s="626"/>
      <c r="DP20" s="627"/>
      <c r="DQ20" s="634">
        <v>19520842</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5179</v>
      </c>
      <c r="S21" s="626"/>
      <c r="T21" s="626"/>
      <c r="U21" s="626"/>
      <c r="V21" s="626"/>
      <c r="W21" s="626"/>
      <c r="X21" s="626"/>
      <c r="Y21" s="627"/>
      <c r="Z21" s="628">
        <v>0</v>
      </c>
      <c r="AA21" s="628"/>
      <c r="AB21" s="628"/>
      <c r="AC21" s="628"/>
      <c r="AD21" s="629">
        <v>5179</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2325</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159041</v>
      </c>
      <c r="S22" s="626"/>
      <c r="T22" s="626"/>
      <c r="U22" s="626"/>
      <c r="V22" s="626"/>
      <c r="W22" s="626"/>
      <c r="X22" s="626"/>
      <c r="Y22" s="627"/>
      <c r="Z22" s="628">
        <v>0.5</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176201</v>
      </c>
      <c r="S23" s="626"/>
      <c r="T23" s="626"/>
      <c r="U23" s="626"/>
      <c r="V23" s="626"/>
      <c r="W23" s="626"/>
      <c r="X23" s="626"/>
      <c r="Y23" s="627"/>
      <c r="Z23" s="628">
        <v>0.6</v>
      </c>
      <c r="AA23" s="628"/>
      <c r="AB23" s="628"/>
      <c r="AC23" s="628"/>
      <c r="AD23" s="629">
        <v>4116</v>
      </c>
      <c r="AE23" s="629"/>
      <c r="AF23" s="629"/>
      <c r="AG23" s="629"/>
      <c r="AH23" s="629"/>
      <c r="AI23" s="629"/>
      <c r="AJ23" s="629"/>
      <c r="AK23" s="629"/>
      <c r="AL23" s="630">
        <v>0</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133828</v>
      </c>
      <c r="BH23" s="626"/>
      <c r="BI23" s="626"/>
      <c r="BJ23" s="626"/>
      <c r="BK23" s="626"/>
      <c r="BL23" s="626"/>
      <c r="BM23" s="626"/>
      <c r="BN23" s="627"/>
      <c r="BO23" s="628">
        <v>3.8</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129739</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14348097</v>
      </c>
      <c r="CS24" s="615"/>
      <c r="CT24" s="615"/>
      <c r="CU24" s="615"/>
      <c r="CV24" s="615"/>
      <c r="CW24" s="615"/>
      <c r="CX24" s="615"/>
      <c r="CY24" s="616"/>
      <c r="CZ24" s="652">
        <v>48.2</v>
      </c>
      <c r="DA24" s="653"/>
      <c r="DB24" s="653"/>
      <c r="DC24" s="654"/>
      <c r="DD24" s="651">
        <v>10440185</v>
      </c>
      <c r="DE24" s="615"/>
      <c r="DF24" s="615"/>
      <c r="DG24" s="615"/>
      <c r="DH24" s="615"/>
      <c r="DI24" s="615"/>
      <c r="DJ24" s="615"/>
      <c r="DK24" s="616"/>
      <c r="DL24" s="651">
        <v>9724746</v>
      </c>
      <c r="DM24" s="615"/>
      <c r="DN24" s="615"/>
      <c r="DO24" s="615"/>
      <c r="DP24" s="615"/>
      <c r="DQ24" s="615"/>
      <c r="DR24" s="615"/>
      <c r="DS24" s="615"/>
      <c r="DT24" s="615"/>
      <c r="DU24" s="615"/>
      <c r="DV24" s="616"/>
      <c r="DW24" s="619">
        <v>56</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4125507</v>
      </c>
      <c r="S25" s="626"/>
      <c r="T25" s="626"/>
      <c r="U25" s="626"/>
      <c r="V25" s="626"/>
      <c r="W25" s="626"/>
      <c r="X25" s="626"/>
      <c r="Y25" s="627"/>
      <c r="Z25" s="628">
        <v>13.3</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4904071</v>
      </c>
      <c r="CS25" s="657"/>
      <c r="CT25" s="657"/>
      <c r="CU25" s="657"/>
      <c r="CV25" s="657"/>
      <c r="CW25" s="657"/>
      <c r="CX25" s="657"/>
      <c r="CY25" s="658"/>
      <c r="CZ25" s="659">
        <v>16.5</v>
      </c>
      <c r="DA25" s="660"/>
      <c r="DB25" s="660"/>
      <c r="DC25" s="661"/>
      <c r="DD25" s="634">
        <v>4693278</v>
      </c>
      <c r="DE25" s="657"/>
      <c r="DF25" s="657"/>
      <c r="DG25" s="657"/>
      <c r="DH25" s="657"/>
      <c r="DI25" s="657"/>
      <c r="DJ25" s="657"/>
      <c r="DK25" s="658"/>
      <c r="DL25" s="634">
        <v>4420376</v>
      </c>
      <c r="DM25" s="657"/>
      <c r="DN25" s="657"/>
      <c r="DO25" s="657"/>
      <c r="DP25" s="657"/>
      <c r="DQ25" s="657"/>
      <c r="DR25" s="657"/>
      <c r="DS25" s="657"/>
      <c r="DT25" s="657"/>
      <c r="DU25" s="657"/>
      <c r="DV25" s="658"/>
      <c r="DW25" s="630">
        <v>25.5</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v>20501</v>
      </c>
      <c r="S26" s="626"/>
      <c r="T26" s="626"/>
      <c r="U26" s="626"/>
      <c r="V26" s="626"/>
      <c r="W26" s="626"/>
      <c r="X26" s="626"/>
      <c r="Y26" s="627"/>
      <c r="Z26" s="628">
        <v>0.1</v>
      </c>
      <c r="AA26" s="628"/>
      <c r="AB26" s="628"/>
      <c r="AC26" s="628"/>
      <c r="AD26" s="629">
        <v>20501</v>
      </c>
      <c r="AE26" s="629"/>
      <c r="AF26" s="629"/>
      <c r="AG26" s="629"/>
      <c r="AH26" s="629"/>
      <c r="AI26" s="629"/>
      <c r="AJ26" s="629"/>
      <c r="AK26" s="629"/>
      <c r="AL26" s="630">
        <v>0.1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3147730</v>
      </c>
      <c r="CS26" s="626"/>
      <c r="CT26" s="626"/>
      <c r="CU26" s="626"/>
      <c r="CV26" s="626"/>
      <c r="CW26" s="626"/>
      <c r="CX26" s="626"/>
      <c r="CY26" s="627"/>
      <c r="CZ26" s="659">
        <v>10.6</v>
      </c>
      <c r="DA26" s="660"/>
      <c r="DB26" s="660"/>
      <c r="DC26" s="661"/>
      <c r="DD26" s="634">
        <v>2985159</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2231108</v>
      </c>
      <c r="S27" s="626"/>
      <c r="T27" s="626"/>
      <c r="U27" s="626"/>
      <c r="V27" s="626"/>
      <c r="W27" s="626"/>
      <c r="X27" s="626"/>
      <c r="Y27" s="627"/>
      <c r="Z27" s="628">
        <v>7.2</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3485329</v>
      </c>
      <c r="BH27" s="626"/>
      <c r="BI27" s="626"/>
      <c r="BJ27" s="626"/>
      <c r="BK27" s="626"/>
      <c r="BL27" s="626"/>
      <c r="BM27" s="626"/>
      <c r="BN27" s="627"/>
      <c r="BO27" s="628">
        <v>100</v>
      </c>
      <c r="BP27" s="628"/>
      <c r="BQ27" s="628"/>
      <c r="BR27" s="628"/>
      <c r="BS27" s="634">
        <v>17821</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5126322</v>
      </c>
      <c r="CS27" s="657"/>
      <c r="CT27" s="657"/>
      <c r="CU27" s="657"/>
      <c r="CV27" s="657"/>
      <c r="CW27" s="657"/>
      <c r="CX27" s="657"/>
      <c r="CY27" s="658"/>
      <c r="CZ27" s="659">
        <v>17.2</v>
      </c>
      <c r="DA27" s="660"/>
      <c r="DB27" s="660"/>
      <c r="DC27" s="661"/>
      <c r="DD27" s="634">
        <v>1526237</v>
      </c>
      <c r="DE27" s="657"/>
      <c r="DF27" s="657"/>
      <c r="DG27" s="657"/>
      <c r="DH27" s="657"/>
      <c r="DI27" s="657"/>
      <c r="DJ27" s="657"/>
      <c r="DK27" s="658"/>
      <c r="DL27" s="634">
        <v>1524018</v>
      </c>
      <c r="DM27" s="657"/>
      <c r="DN27" s="657"/>
      <c r="DO27" s="657"/>
      <c r="DP27" s="657"/>
      <c r="DQ27" s="657"/>
      <c r="DR27" s="657"/>
      <c r="DS27" s="657"/>
      <c r="DT27" s="657"/>
      <c r="DU27" s="657"/>
      <c r="DV27" s="658"/>
      <c r="DW27" s="630">
        <v>8.8000000000000007</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83055</v>
      </c>
      <c r="S28" s="626"/>
      <c r="T28" s="626"/>
      <c r="U28" s="626"/>
      <c r="V28" s="626"/>
      <c r="W28" s="626"/>
      <c r="X28" s="626"/>
      <c r="Y28" s="627"/>
      <c r="Z28" s="628">
        <v>0.3</v>
      </c>
      <c r="AA28" s="628"/>
      <c r="AB28" s="628"/>
      <c r="AC28" s="628"/>
      <c r="AD28" s="629">
        <v>4268</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4317704</v>
      </c>
      <c r="CS28" s="626"/>
      <c r="CT28" s="626"/>
      <c r="CU28" s="626"/>
      <c r="CV28" s="626"/>
      <c r="CW28" s="626"/>
      <c r="CX28" s="626"/>
      <c r="CY28" s="627"/>
      <c r="CZ28" s="659">
        <v>14.5</v>
      </c>
      <c r="DA28" s="660"/>
      <c r="DB28" s="660"/>
      <c r="DC28" s="661"/>
      <c r="DD28" s="634">
        <v>4220670</v>
      </c>
      <c r="DE28" s="626"/>
      <c r="DF28" s="626"/>
      <c r="DG28" s="626"/>
      <c r="DH28" s="626"/>
      <c r="DI28" s="626"/>
      <c r="DJ28" s="626"/>
      <c r="DK28" s="627"/>
      <c r="DL28" s="634">
        <v>3780352</v>
      </c>
      <c r="DM28" s="626"/>
      <c r="DN28" s="626"/>
      <c r="DO28" s="626"/>
      <c r="DP28" s="626"/>
      <c r="DQ28" s="626"/>
      <c r="DR28" s="626"/>
      <c r="DS28" s="626"/>
      <c r="DT28" s="626"/>
      <c r="DU28" s="626"/>
      <c r="DV28" s="627"/>
      <c r="DW28" s="630">
        <v>21.8</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189456</v>
      </c>
      <c r="S29" s="626"/>
      <c r="T29" s="626"/>
      <c r="U29" s="626"/>
      <c r="V29" s="626"/>
      <c r="W29" s="626"/>
      <c r="X29" s="626"/>
      <c r="Y29" s="627"/>
      <c r="Z29" s="628">
        <v>0.6</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4317278</v>
      </c>
      <c r="CS29" s="657"/>
      <c r="CT29" s="657"/>
      <c r="CU29" s="657"/>
      <c r="CV29" s="657"/>
      <c r="CW29" s="657"/>
      <c r="CX29" s="657"/>
      <c r="CY29" s="658"/>
      <c r="CZ29" s="659">
        <v>14.5</v>
      </c>
      <c r="DA29" s="660"/>
      <c r="DB29" s="660"/>
      <c r="DC29" s="661"/>
      <c r="DD29" s="634">
        <v>4220244</v>
      </c>
      <c r="DE29" s="657"/>
      <c r="DF29" s="657"/>
      <c r="DG29" s="657"/>
      <c r="DH29" s="657"/>
      <c r="DI29" s="657"/>
      <c r="DJ29" s="657"/>
      <c r="DK29" s="658"/>
      <c r="DL29" s="634">
        <v>3779926</v>
      </c>
      <c r="DM29" s="657"/>
      <c r="DN29" s="657"/>
      <c r="DO29" s="657"/>
      <c r="DP29" s="657"/>
      <c r="DQ29" s="657"/>
      <c r="DR29" s="657"/>
      <c r="DS29" s="657"/>
      <c r="DT29" s="657"/>
      <c r="DU29" s="657"/>
      <c r="DV29" s="658"/>
      <c r="DW29" s="630">
        <v>21.8</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305641</v>
      </c>
      <c r="S30" s="626"/>
      <c r="T30" s="626"/>
      <c r="U30" s="626"/>
      <c r="V30" s="626"/>
      <c r="W30" s="626"/>
      <c r="X30" s="626"/>
      <c r="Y30" s="627"/>
      <c r="Z30" s="628">
        <v>1</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98.7</v>
      </c>
      <c r="BH30" s="684"/>
      <c r="BI30" s="684"/>
      <c r="BJ30" s="684"/>
      <c r="BK30" s="684"/>
      <c r="BL30" s="684"/>
      <c r="BM30" s="620">
        <v>91.1</v>
      </c>
      <c r="BN30" s="684"/>
      <c r="BO30" s="684"/>
      <c r="BP30" s="684"/>
      <c r="BQ30" s="685"/>
      <c r="BR30" s="683">
        <v>98.3</v>
      </c>
      <c r="BS30" s="684"/>
      <c r="BT30" s="684"/>
      <c r="BU30" s="684"/>
      <c r="BV30" s="684"/>
      <c r="BW30" s="684"/>
      <c r="BX30" s="620">
        <v>86.1</v>
      </c>
      <c r="BY30" s="684"/>
      <c r="BZ30" s="684"/>
      <c r="CA30" s="684"/>
      <c r="CB30" s="685"/>
      <c r="CD30" s="688"/>
      <c r="CE30" s="689"/>
      <c r="CF30" s="639" t="s">
        <v>291</v>
      </c>
      <c r="CG30" s="640"/>
      <c r="CH30" s="640"/>
      <c r="CI30" s="640"/>
      <c r="CJ30" s="640"/>
      <c r="CK30" s="640"/>
      <c r="CL30" s="640"/>
      <c r="CM30" s="640"/>
      <c r="CN30" s="640"/>
      <c r="CO30" s="640"/>
      <c r="CP30" s="640"/>
      <c r="CQ30" s="641"/>
      <c r="CR30" s="625">
        <v>3983054</v>
      </c>
      <c r="CS30" s="626"/>
      <c r="CT30" s="626"/>
      <c r="CU30" s="626"/>
      <c r="CV30" s="626"/>
      <c r="CW30" s="626"/>
      <c r="CX30" s="626"/>
      <c r="CY30" s="627"/>
      <c r="CZ30" s="659">
        <v>13.4</v>
      </c>
      <c r="DA30" s="660"/>
      <c r="DB30" s="660"/>
      <c r="DC30" s="661"/>
      <c r="DD30" s="634">
        <v>3902634</v>
      </c>
      <c r="DE30" s="626"/>
      <c r="DF30" s="626"/>
      <c r="DG30" s="626"/>
      <c r="DH30" s="626"/>
      <c r="DI30" s="626"/>
      <c r="DJ30" s="626"/>
      <c r="DK30" s="627"/>
      <c r="DL30" s="634">
        <v>3462868</v>
      </c>
      <c r="DM30" s="626"/>
      <c r="DN30" s="626"/>
      <c r="DO30" s="626"/>
      <c r="DP30" s="626"/>
      <c r="DQ30" s="626"/>
      <c r="DR30" s="626"/>
      <c r="DS30" s="626"/>
      <c r="DT30" s="626"/>
      <c r="DU30" s="626"/>
      <c r="DV30" s="627"/>
      <c r="DW30" s="630">
        <v>19.899999999999999</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1096236</v>
      </c>
      <c r="S31" s="626"/>
      <c r="T31" s="626"/>
      <c r="U31" s="626"/>
      <c r="V31" s="626"/>
      <c r="W31" s="626"/>
      <c r="X31" s="626"/>
      <c r="Y31" s="627"/>
      <c r="Z31" s="628">
        <v>3.5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99.1</v>
      </c>
      <c r="BH31" s="657"/>
      <c r="BI31" s="657"/>
      <c r="BJ31" s="657"/>
      <c r="BK31" s="657"/>
      <c r="BL31" s="657"/>
      <c r="BM31" s="631">
        <v>94.6</v>
      </c>
      <c r="BN31" s="681"/>
      <c r="BO31" s="681"/>
      <c r="BP31" s="681"/>
      <c r="BQ31" s="682"/>
      <c r="BR31" s="680">
        <v>98.8</v>
      </c>
      <c r="BS31" s="657"/>
      <c r="BT31" s="657"/>
      <c r="BU31" s="657"/>
      <c r="BV31" s="657"/>
      <c r="BW31" s="657"/>
      <c r="BX31" s="631">
        <v>93.6</v>
      </c>
      <c r="BY31" s="681"/>
      <c r="BZ31" s="681"/>
      <c r="CA31" s="681"/>
      <c r="CB31" s="682"/>
      <c r="CD31" s="688"/>
      <c r="CE31" s="689"/>
      <c r="CF31" s="639" t="s">
        <v>295</v>
      </c>
      <c r="CG31" s="640"/>
      <c r="CH31" s="640"/>
      <c r="CI31" s="640"/>
      <c r="CJ31" s="640"/>
      <c r="CK31" s="640"/>
      <c r="CL31" s="640"/>
      <c r="CM31" s="640"/>
      <c r="CN31" s="640"/>
      <c r="CO31" s="640"/>
      <c r="CP31" s="640"/>
      <c r="CQ31" s="641"/>
      <c r="CR31" s="625">
        <v>334224</v>
      </c>
      <c r="CS31" s="657"/>
      <c r="CT31" s="657"/>
      <c r="CU31" s="657"/>
      <c r="CV31" s="657"/>
      <c r="CW31" s="657"/>
      <c r="CX31" s="657"/>
      <c r="CY31" s="658"/>
      <c r="CZ31" s="659">
        <v>1.1000000000000001</v>
      </c>
      <c r="DA31" s="660"/>
      <c r="DB31" s="660"/>
      <c r="DC31" s="661"/>
      <c r="DD31" s="634">
        <v>317610</v>
      </c>
      <c r="DE31" s="657"/>
      <c r="DF31" s="657"/>
      <c r="DG31" s="657"/>
      <c r="DH31" s="657"/>
      <c r="DI31" s="657"/>
      <c r="DJ31" s="657"/>
      <c r="DK31" s="658"/>
      <c r="DL31" s="634">
        <v>317058</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276419</v>
      </c>
      <c r="S32" s="626"/>
      <c r="T32" s="626"/>
      <c r="U32" s="626"/>
      <c r="V32" s="626"/>
      <c r="W32" s="626"/>
      <c r="X32" s="626"/>
      <c r="Y32" s="627"/>
      <c r="Z32" s="628">
        <v>0.9</v>
      </c>
      <c r="AA32" s="628"/>
      <c r="AB32" s="628"/>
      <c r="AC32" s="628"/>
      <c r="AD32" s="629">
        <v>9284</v>
      </c>
      <c r="AE32" s="629"/>
      <c r="AF32" s="629"/>
      <c r="AG32" s="629"/>
      <c r="AH32" s="629"/>
      <c r="AI32" s="629"/>
      <c r="AJ32" s="629"/>
      <c r="AK32" s="629"/>
      <c r="AL32" s="630">
        <v>0.1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98.2</v>
      </c>
      <c r="BH32" s="693"/>
      <c r="BI32" s="693"/>
      <c r="BJ32" s="693"/>
      <c r="BK32" s="693"/>
      <c r="BL32" s="693"/>
      <c r="BM32" s="694">
        <v>86.6</v>
      </c>
      <c r="BN32" s="693"/>
      <c r="BO32" s="693"/>
      <c r="BP32" s="693"/>
      <c r="BQ32" s="695"/>
      <c r="BR32" s="692">
        <v>97.6</v>
      </c>
      <c r="BS32" s="693"/>
      <c r="BT32" s="693"/>
      <c r="BU32" s="693"/>
      <c r="BV32" s="693"/>
      <c r="BW32" s="693"/>
      <c r="BX32" s="694">
        <v>78.099999999999994</v>
      </c>
      <c r="BY32" s="693"/>
      <c r="BZ32" s="693"/>
      <c r="CA32" s="693"/>
      <c r="CB32" s="695"/>
      <c r="CD32" s="690"/>
      <c r="CE32" s="691"/>
      <c r="CF32" s="639" t="s">
        <v>298</v>
      </c>
      <c r="CG32" s="640"/>
      <c r="CH32" s="640"/>
      <c r="CI32" s="640"/>
      <c r="CJ32" s="640"/>
      <c r="CK32" s="640"/>
      <c r="CL32" s="640"/>
      <c r="CM32" s="640"/>
      <c r="CN32" s="640"/>
      <c r="CO32" s="640"/>
      <c r="CP32" s="640"/>
      <c r="CQ32" s="641"/>
      <c r="CR32" s="625">
        <v>426</v>
      </c>
      <c r="CS32" s="626"/>
      <c r="CT32" s="626"/>
      <c r="CU32" s="626"/>
      <c r="CV32" s="626"/>
      <c r="CW32" s="626"/>
      <c r="CX32" s="626"/>
      <c r="CY32" s="627"/>
      <c r="CZ32" s="659">
        <v>0</v>
      </c>
      <c r="DA32" s="660"/>
      <c r="DB32" s="660"/>
      <c r="DC32" s="661"/>
      <c r="DD32" s="634">
        <v>426</v>
      </c>
      <c r="DE32" s="626"/>
      <c r="DF32" s="626"/>
      <c r="DG32" s="626"/>
      <c r="DH32" s="626"/>
      <c r="DI32" s="626"/>
      <c r="DJ32" s="626"/>
      <c r="DK32" s="627"/>
      <c r="DL32" s="634">
        <v>426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3490000</v>
      </c>
      <c r="S33" s="626"/>
      <c r="T33" s="626"/>
      <c r="U33" s="626"/>
      <c r="V33" s="626"/>
      <c r="W33" s="626"/>
      <c r="X33" s="626"/>
      <c r="Y33" s="627"/>
      <c r="Z33" s="628">
        <v>11.2</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10855269</v>
      </c>
      <c r="CS33" s="657"/>
      <c r="CT33" s="657"/>
      <c r="CU33" s="657"/>
      <c r="CV33" s="657"/>
      <c r="CW33" s="657"/>
      <c r="CX33" s="657"/>
      <c r="CY33" s="658"/>
      <c r="CZ33" s="659">
        <v>36.5</v>
      </c>
      <c r="DA33" s="660"/>
      <c r="DB33" s="660"/>
      <c r="DC33" s="661"/>
      <c r="DD33" s="634">
        <v>8217343</v>
      </c>
      <c r="DE33" s="657"/>
      <c r="DF33" s="657"/>
      <c r="DG33" s="657"/>
      <c r="DH33" s="657"/>
      <c r="DI33" s="657"/>
      <c r="DJ33" s="657"/>
      <c r="DK33" s="658"/>
      <c r="DL33" s="634">
        <v>5842682</v>
      </c>
      <c r="DM33" s="657"/>
      <c r="DN33" s="657"/>
      <c r="DO33" s="657"/>
      <c r="DP33" s="657"/>
      <c r="DQ33" s="657"/>
      <c r="DR33" s="657"/>
      <c r="DS33" s="657"/>
      <c r="DT33" s="657"/>
      <c r="DU33" s="657"/>
      <c r="DV33" s="658"/>
      <c r="DW33" s="630">
        <v>33.6</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3786045</v>
      </c>
      <c r="CS34" s="626"/>
      <c r="CT34" s="626"/>
      <c r="CU34" s="626"/>
      <c r="CV34" s="626"/>
      <c r="CW34" s="626"/>
      <c r="CX34" s="626"/>
      <c r="CY34" s="627"/>
      <c r="CZ34" s="659">
        <v>12.7</v>
      </c>
      <c r="DA34" s="660"/>
      <c r="DB34" s="660"/>
      <c r="DC34" s="661"/>
      <c r="DD34" s="634">
        <v>2868857</v>
      </c>
      <c r="DE34" s="626"/>
      <c r="DF34" s="626"/>
      <c r="DG34" s="626"/>
      <c r="DH34" s="626"/>
      <c r="DI34" s="626"/>
      <c r="DJ34" s="626"/>
      <c r="DK34" s="627"/>
      <c r="DL34" s="634">
        <v>2358692</v>
      </c>
      <c r="DM34" s="626"/>
      <c r="DN34" s="626"/>
      <c r="DO34" s="626"/>
      <c r="DP34" s="626"/>
      <c r="DQ34" s="626"/>
      <c r="DR34" s="626"/>
      <c r="DS34" s="626"/>
      <c r="DT34" s="626"/>
      <c r="DU34" s="626"/>
      <c r="DV34" s="627"/>
      <c r="DW34" s="630">
        <v>13.6</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671800</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4134953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t="s">
        <v>215</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169569</v>
      </c>
      <c r="CS35" s="657"/>
      <c r="CT35" s="657"/>
      <c r="CU35" s="657"/>
      <c r="CV35" s="657"/>
      <c r="CW35" s="657"/>
      <c r="CX35" s="657"/>
      <c r="CY35" s="658"/>
      <c r="CZ35" s="659">
        <v>0.6</v>
      </c>
      <c r="DA35" s="660"/>
      <c r="DB35" s="660"/>
      <c r="DC35" s="661"/>
      <c r="DD35" s="634">
        <v>155302</v>
      </c>
      <c r="DE35" s="657"/>
      <c r="DF35" s="657"/>
      <c r="DG35" s="657"/>
      <c r="DH35" s="657"/>
      <c r="DI35" s="657"/>
      <c r="DJ35" s="657"/>
      <c r="DK35" s="658"/>
      <c r="DL35" s="634">
        <v>155302</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31098541</v>
      </c>
      <c r="S36" s="698"/>
      <c r="T36" s="698"/>
      <c r="U36" s="698"/>
      <c r="V36" s="698"/>
      <c r="W36" s="698"/>
      <c r="X36" s="698"/>
      <c r="Y36" s="699"/>
      <c r="Z36" s="700">
        <v>100</v>
      </c>
      <c r="AA36" s="700"/>
      <c r="AB36" s="700"/>
      <c r="AC36" s="700"/>
      <c r="AD36" s="701">
        <v>16691719</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1233976</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-290216</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3261951</v>
      </c>
      <c r="CS36" s="626"/>
      <c r="CT36" s="626"/>
      <c r="CU36" s="626"/>
      <c r="CV36" s="626"/>
      <c r="CW36" s="626"/>
      <c r="CX36" s="626"/>
      <c r="CY36" s="627"/>
      <c r="CZ36" s="659">
        <v>11</v>
      </c>
      <c r="DA36" s="660"/>
      <c r="DB36" s="660"/>
      <c r="DC36" s="661"/>
      <c r="DD36" s="634">
        <v>2325197</v>
      </c>
      <c r="DE36" s="626"/>
      <c r="DF36" s="626"/>
      <c r="DG36" s="626"/>
      <c r="DH36" s="626"/>
      <c r="DI36" s="626"/>
      <c r="DJ36" s="626"/>
      <c r="DK36" s="627"/>
      <c r="DL36" s="634">
        <v>1696986</v>
      </c>
      <c r="DM36" s="626"/>
      <c r="DN36" s="626"/>
      <c r="DO36" s="626"/>
      <c r="DP36" s="626"/>
      <c r="DQ36" s="626"/>
      <c r="DR36" s="626"/>
      <c r="DS36" s="626"/>
      <c r="DT36" s="626"/>
      <c r="DU36" s="626"/>
      <c r="DV36" s="627"/>
      <c r="DW36" s="630">
        <v>9.8000000000000007</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233606</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8040</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41241</v>
      </c>
      <c r="CS37" s="657"/>
      <c r="CT37" s="657"/>
      <c r="CU37" s="657"/>
      <c r="CV37" s="657"/>
      <c r="CW37" s="657"/>
      <c r="CX37" s="657"/>
      <c r="CY37" s="658"/>
      <c r="CZ37" s="659">
        <v>0.1</v>
      </c>
      <c r="DA37" s="660"/>
      <c r="DB37" s="660"/>
      <c r="DC37" s="661"/>
      <c r="DD37" s="634">
        <v>41241</v>
      </c>
      <c r="DE37" s="657"/>
      <c r="DF37" s="657"/>
      <c r="DG37" s="657"/>
      <c r="DH37" s="657"/>
      <c r="DI37" s="657"/>
      <c r="DJ37" s="657"/>
      <c r="DK37" s="658"/>
      <c r="DL37" s="634">
        <v>40023</v>
      </c>
      <c r="DM37" s="657"/>
      <c r="DN37" s="657"/>
      <c r="DO37" s="657"/>
      <c r="DP37" s="657"/>
      <c r="DQ37" s="657"/>
      <c r="DR37" s="657"/>
      <c r="DS37" s="657"/>
      <c r="DT37" s="657"/>
      <c r="DU37" s="657"/>
      <c r="DV37" s="658"/>
      <c r="DW37" s="630">
        <v>0.2</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29038</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12890</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2871939</v>
      </c>
      <c r="CS38" s="626"/>
      <c r="CT38" s="626"/>
      <c r="CU38" s="626"/>
      <c r="CV38" s="626"/>
      <c r="CW38" s="626"/>
      <c r="CX38" s="626"/>
      <c r="CY38" s="627"/>
      <c r="CZ38" s="659">
        <v>9.6999999999999993</v>
      </c>
      <c r="DA38" s="660"/>
      <c r="DB38" s="660"/>
      <c r="DC38" s="661"/>
      <c r="DD38" s="634">
        <v>2459392</v>
      </c>
      <c r="DE38" s="626"/>
      <c r="DF38" s="626"/>
      <c r="DG38" s="626"/>
      <c r="DH38" s="626"/>
      <c r="DI38" s="626"/>
      <c r="DJ38" s="626"/>
      <c r="DK38" s="627"/>
      <c r="DL38" s="634">
        <v>1631702</v>
      </c>
      <c r="DM38" s="626"/>
      <c r="DN38" s="626"/>
      <c r="DO38" s="626"/>
      <c r="DP38" s="626"/>
      <c r="DQ38" s="626"/>
      <c r="DR38" s="626"/>
      <c r="DS38" s="626"/>
      <c r="DT38" s="626"/>
      <c r="DU38" s="626"/>
      <c r="DV38" s="627"/>
      <c r="DW38" s="630">
        <v>9.4</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v>22361</v>
      </c>
      <c r="BA39" s="626"/>
      <c r="BB39" s="626"/>
      <c r="BC39" s="626"/>
      <c r="BD39" s="657"/>
      <c r="BE39" s="657"/>
      <c r="BF39" s="682"/>
      <c r="BG39" s="710" t="s">
        <v>320</v>
      </c>
      <c r="BH39" s="711"/>
      <c r="BI39" s="711"/>
      <c r="BJ39" s="711"/>
      <c r="BK39" s="711"/>
      <c r="BL39" s="189"/>
      <c r="BM39" s="640" t="s">
        <v>321</v>
      </c>
      <c r="BN39" s="640"/>
      <c r="BO39" s="640"/>
      <c r="BP39" s="640"/>
      <c r="BQ39" s="640"/>
      <c r="BR39" s="640"/>
      <c r="BS39" s="640"/>
      <c r="BT39" s="640"/>
      <c r="BU39" s="641"/>
      <c r="BV39" s="625">
        <v>85</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716671</v>
      </c>
      <c r="CS39" s="657"/>
      <c r="CT39" s="657"/>
      <c r="CU39" s="657"/>
      <c r="CV39" s="657"/>
      <c r="CW39" s="657"/>
      <c r="CX39" s="657"/>
      <c r="CY39" s="658"/>
      <c r="CZ39" s="659">
        <v>2.4</v>
      </c>
      <c r="DA39" s="660"/>
      <c r="DB39" s="660"/>
      <c r="DC39" s="661"/>
      <c r="DD39" s="634">
        <v>388409</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906386</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131</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49094</v>
      </c>
      <c r="CS40" s="626"/>
      <c r="CT40" s="626"/>
      <c r="CU40" s="626"/>
      <c r="CV40" s="626"/>
      <c r="CW40" s="626"/>
      <c r="CX40" s="626"/>
      <c r="CY40" s="627"/>
      <c r="CZ40" s="659">
        <v>0.2</v>
      </c>
      <c r="DA40" s="660"/>
      <c r="DB40" s="660"/>
      <c r="DC40" s="661"/>
      <c r="DD40" s="634">
        <v>20186</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1709586</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312</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4554950</v>
      </c>
      <c r="CS42" s="626"/>
      <c r="CT42" s="626"/>
      <c r="CU42" s="626"/>
      <c r="CV42" s="626"/>
      <c r="CW42" s="626"/>
      <c r="CX42" s="626"/>
      <c r="CY42" s="627"/>
      <c r="CZ42" s="659">
        <v>15.3</v>
      </c>
      <c r="DA42" s="708"/>
      <c r="DB42" s="708"/>
      <c r="DC42" s="709"/>
      <c r="DD42" s="634">
        <v>863314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107919</v>
      </c>
      <c r="CS43" s="657"/>
      <c r="CT43" s="657"/>
      <c r="CU43" s="657"/>
      <c r="CV43" s="657"/>
      <c r="CW43" s="657"/>
      <c r="CX43" s="657"/>
      <c r="CY43" s="658"/>
      <c r="CZ43" s="659">
        <v>0.4</v>
      </c>
      <c r="DA43" s="660"/>
      <c r="DB43" s="660"/>
      <c r="DC43" s="661"/>
      <c r="DD43" s="634">
        <v>107919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4502496</v>
      </c>
      <c r="CS44" s="626"/>
      <c r="CT44" s="626"/>
      <c r="CU44" s="626"/>
      <c r="CV44" s="626"/>
      <c r="CW44" s="626"/>
      <c r="CX44" s="626"/>
      <c r="CY44" s="627"/>
      <c r="CZ44" s="659">
        <v>15.1</v>
      </c>
      <c r="DA44" s="708"/>
      <c r="DB44" s="708"/>
      <c r="DC44" s="709"/>
      <c r="DD44" s="634">
        <v>850578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2017431</v>
      </c>
      <c r="CS45" s="657"/>
      <c r="CT45" s="657"/>
      <c r="CU45" s="657"/>
      <c r="CV45" s="657"/>
      <c r="CW45" s="657"/>
      <c r="CX45" s="657"/>
      <c r="CY45" s="658"/>
      <c r="CZ45" s="659">
        <v>6.8</v>
      </c>
      <c r="DA45" s="660"/>
      <c r="DB45" s="660"/>
      <c r="DC45" s="661"/>
      <c r="DD45" s="634">
        <v>77449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2372077</v>
      </c>
      <c r="CS46" s="626"/>
      <c r="CT46" s="626"/>
      <c r="CU46" s="626"/>
      <c r="CV46" s="626"/>
      <c r="CW46" s="626"/>
      <c r="CX46" s="626"/>
      <c r="CY46" s="627"/>
      <c r="CZ46" s="659">
        <v>8</v>
      </c>
      <c r="DA46" s="708"/>
      <c r="DB46" s="708"/>
      <c r="DC46" s="709"/>
      <c r="DD46" s="634">
        <v>761996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52454</v>
      </c>
      <c r="CS47" s="657"/>
      <c r="CT47" s="657"/>
      <c r="CU47" s="657"/>
      <c r="CV47" s="657"/>
      <c r="CW47" s="657"/>
      <c r="CX47" s="657"/>
      <c r="CY47" s="658"/>
      <c r="CZ47" s="659">
        <v>0.2</v>
      </c>
      <c r="DA47" s="660"/>
      <c r="DB47" s="660"/>
      <c r="DC47" s="661"/>
      <c r="DD47" s="634">
        <v>12736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29758316</v>
      </c>
      <c r="CS49" s="693"/>
      <c r="CT49" s="693"/>
      <c r="CU49" s="693"/>
      <c r="CV49" s="693"/>
      <c r="CW49" s="693"/>
      <c r="CX49" s="693"/>
      <c r="CY49" s="720"/>
      <c r="CZ49" s="721">
        <v>100</v>
      </c>
      <c r="DA49" s="722"/>
      <c r="DB49" s="722"/>
      <c r="DC49" s="723"/>
      <c r="DD49" s="724">
        <v>19520842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31087</v>
      </c>
      <c r="R7" s="755"/>
      <c r="S7" s="755"/>
      <c r="T7" s="755"/>
      <c r="U7" s="755"/>
      <c r="V7" s="755">
        <v>29746</v>
      </c>
      <c r="W7" s="755"/>
      <c r="X7" s="755"/>
      <c r="Y7" s="755"/>
      <c r="Z7" s="755"/>
      <c r="AA7" s="755">
        <v>1340</v>
      </c>
      <c r="AB7" s="755"/>
      <c r="AC7" s="755"/>
      <c r="AD7" s="755"/>
      <c r="AE7" s="756"/>
      <c r="AF7" s="757">
        <v>954</v>
      </c>
      <c r="AG7" s="758"/>
      <c r="AH7" s="758"/>
      <c r="AI7" s="758"/>
      <c r="AJ7" s="759"/>
      <c r="AK7" s="794">
        <v>302</v>
      </c>
      <c r="AL7" s="795"/>
      <c r="AM7" s="795"/>
      <c r="AN7" s="795"/>
      <c r="AO7" s="795"/>
      <c r="AP7" s="795">
        <v>35142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554</v>
      </c>
      <c r="BT7" s="799"/>
      <c r="BU7" s="799"/>
      <c r="BV7" s="799"/>
      <c r="BW7" s="799"/>
      <c r="BX7" s="799"/>
      <c r="BY7" s="799"/>
      <c r="BZ7" s="799"/>
      <c r="CA7" s="799"/>
      <c r="CB7" s="799"/>
      <c r="CC7" s="799"/>
      <c r="CD7" s="799"/>
      <c r="CE7" s="799"/>
      <c r="CF7" s="799"/>
      <c r="CG7" s="800"/>
      <c r="CH7" s="791">
        <v>0</v>
      </c>
      <c r="CI7" s="792"/>
      <c r="CJ7" s="792"/>
      <c r="CK7" s="792"/>
      <c r="CL7" s="793"/>
      <c r="CM7" s="791">
        <v>2</v>
      </c>
      <c r="CN7" s="792"/>
      <c r="CO7" s="792"/>
      <c r="CP7" s="792"/>
      <c r="CQ7" s="793"/>
      <c r="CR7" s="791">
        <v>90</v>
      </c>
      <c r="CS7" s="792"/>
      <c r="CT7" s="792"/>
      <c r="CU7" s="792"/>
      <c r="CV7" s="793"/>
      <c r="CW7" s="791">
        <v>14</v>
      </c>
      <c r="CX7" s="792"/>
      <c r="CY7" s="792"/>
      <c r="CZ7" s="792"/>
      <c r="DA7" s="793"/>
      <c r="DB7" s="791" t="s">
        <v>562</v>
      </c>
      <c r="DC7" s="792"/>
      <c r="DD7" s="792"/>
      <c r="DE7" s="792"/>
      <c r="DF7" s="793"/>
      <c r="DG7" s="791" t="s">
        <v>562</v>
      </c>
      <c r="DH7" s="792"/>
      <c r="DI7" s="792"/>
      <c r="DJ7" s="792"/>
      <c r="DK7" s="793"/>
      <c r="DL7" s="791" t="s">
        <v>563</v>
      </c>
      <c r="DM7" s="792"/>
      <c r="DN7" s="792"/>
      <c r="DO7" s="792"/>
      <c r="DP7" s="793"/>
      <c r="DQ7" s="791" t="s">
        <v>562</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66</v>
      </c>
      <c r="R8" s="779"/>
      <c r="S8" s="779"/>
      <c r="T8" s="779"/>
      <c r="U8" s="779"/>
      <c r="V8" s="779">
        <v>66</v>
      </c>
      <c r="W8" s="779"/>
      <c r="X8" s="779"/>
      <c r="Y8" s="779"/>
      <c r="Z8" s="779"/>
      <c r="AA8" s="779" t="s">
        <v>540</v>
      </c>
      <c r="AB8" s="779"/>
      <c r="AC8" s="779"/>
      <c r="AD8" s="779"/>
      <c r="AE8" s="780"/>
      <c r="AF8" s="781" t="s">
        <v>112</v>
      </c>
      <c r="AG8" s="782"/>
      <c r="AH8" s="782"/>
      <c r="AI8" s="782"/>
      <c r="AJ8" s="783"/>
      <c r="AK8" s="784">
        <v>35</v>
      </c>
      <c r="AL8" s="785"/>
      <c r="AM8" s="785"/>
      <c r="AN8" s="785"/>
      <c r="AO8" s="785"/>
      <c r="AP8" s="785" t="s">
        <v>541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555</v>
      </c>
      <c r="BT8" s="789"/>
      <c r="BU8" s="789"/>
      <c r="BV8" s="789"/>
      <c r="BW8" s="789"/>
      <c r="BX8" s="789"/>
      <c r="BY8" s="789"/>
      <c r="BZ8" s="789"/>
      <c r="CA8" s="789"/>
      <c r="CB8" s="789"/>
      <c r="CC8" s="789"/>
      <c r="CD8" s="789"/>
      <c r="CE8" s="789"/>
      <c r="CF8" s="789"/>
      <c r="CG8" s="790"/>
      <c r="CH8" s="801">
        <v>4</v>
      </c>
      <c r="CI8" s="802"/>
      <c r="CJ8" s="802"/>
      <c r="CK8" s="802"/>
      <c r="CL8" s="803"/>
      <c r="CM8" s="801">
        <v>-71</v>
      </c>
      <c r="CN8" s="802"/>
      <c r="CO8" s="802"/>
      <c r="CP8" s="802"/>
      <c r="CQ8" s="803"/>
      <c r="CR8" s="801">
        <v>3</v>
      </c>
      <c r="CS8" s="802"/>
      <c r="CT8" s="802"/>
      <c r="CU8" s="802"/>
      <c r="CV8" s="803"/>
      <c r="CW8" s="801" t="s">
        <v>562</v>
      </c>
      <c r="CX8" s="802"/>
      <c r="CY8" s="802"/>
      <c r="CZ8" s="802"/>
      <c r="DA8" s="803"/>
      <c r="DB8" s="801" t="s">
        <v>563</v>
      </c>
      <c r="DC8" s="802"/>
      <c r="DD8" s="802"/>
      <c r="DE8" s="802"/>
      <c r="DF8" s="803"/>
      <c r="DG8" s="801" t="s">
        <v>562</v>
      </c>
      <c r="DH8" s="802"/>
      <c r="DI8" s="802"/>
      <c r="DJ8" s="802"/>
      <c r="DK8" s="803"/>
      <c r="DL8" s="801" t="s">
        <v>562</v>
      </c>
      <c r="DM8" s="802"/>
      <c r="DN8" s="802"/>
      <c r="DO8" s="802"/>
      <c r="DP8" s="803"/>
      <c r="DQ8" s="801" t="s">
        <v>562</v>
      </c>
      <c r="DR8" s="802"/>
      <c r="DS8" s="802"/>
      <c r="DT8" s="802"/>
      <c r="DU8" s="803"/>
      <c r="DV8" s="804"/>
      <c r="DW8" s="805"/>
      <c r="DX8" s="805"/>
      <c r="DY8" s="805"/>
      <c r="DZ8" s="806"/>
      <c r="EA8" s="207"/>
    </row>
    <row r="9" spans="1:131" s="208" customFormat="1" ht="26.25" customHeight="1" x14ac:dyDescent="0.15">
      <c r="A9" s="214">
        <v>3</v>
      </c>
      <c r="B9" s="775" t="s">
        <v>366</v>
      </c>
      <c r="C9" s="776"/>
      <c r="D9" s="776"/>
      <c r="E9" s="776"/>
      <c r="F9" s="776"/>
      <c r="G9" s="776"/>
      <c r="H9" s="776"/>
      <c r="I9" s="776"/>
      <c r="J9" s="776"/>
      <c r="K9" s="776"/>
      <c r="L9" s="776"/>
      <c r="M9" s="776"/>
      <c r="N9" s="776"/>
      <c r="O9" s="776"/>
      <c r="P9" s="777"/>
      <c r="Q9" s="778">
        <v>72</v>
      </c>
      <c r="R9" s="779"/>
      <c r="S9" s="779"/>
      <c r="T9" s="779"/>
      <c r="U9" s="779"/>
      <c r="V9" s="779">
        <v>72</v>
      </c>
      <c r="W9" s="779"/>
      <c r="X9" s="779"/>
      <c r="Y9" s="779"/>
      <c r="Z9" s="779"/>
      <c r="AA9" s="779" t="s">
        <v>541</v>
      </c>
      <c r="AB9" s="779"/>
      <c r="AC9" s="779"/>
      <c r="AD9" s="779"/>
      <c r="AE9" s="780"/>
      <c r="AF9" s="781" t="s">
        <v>112</v>
      </c>
      <c r="AG9" s="782"/>
      <c r="AH9" s="782"/>
      <c r="AI9" s="782"/>
      <c r="AJ9" s="783"/>
      <c r="AK9" s="784" t="s">
        <v>562</v>
      </c>
      <c r="AL9" s="785"/>
      <c r="AM9" s="785"/>
      <c r="AN9" s="785"/>
      <c r="AO9" s="785"/>
      <c r="AP9" s="785" t="s">
        <v>541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556</v>
      </c>
      <c r="BT9" s="789"/>
      <c r="BU9" s="789"/>
      <c r="BV9" s="789"/>
      <c r="BW9" s="789"/>
      <c r="BX9" s="789"/>
      <c r="BY9" s="789"/>
      <c r="BZ9" s="789"/>
      <c r="CA9" s="789"/>
      <c r="CB9" s="789"/>
      <c r="CC9" s="789"/>
      <c r="CD9" s="789"/>
      <c r="CE9" s="789"/>
      <c r="CF9" s="789"/>
      <c r="CG9" s="790"/>
      <c r="CH9" s="801">
        <v>-1</v>
      </c>
      <c r="CI9" s="802"/>
      <c r="CJ9" s="802"/>
      <c r="CK9" s="802"/>
      <c r="CL9" s="803"/>
      <c r="CM9" s="801">
        <v>42</v>
      </c>
      <c r="CN9" s="802"/>
      <c r="CO9" s="802"/>
      <c r="CP9" s="802"/>
      <c r="CQ9" s="803"/>
      <c r="CR9" s="801">
        <v>55</v>
      </c>
      <c r="CS9" s="802"/>
      <c r="CT9" s="802"/>
      <c r="CU9" s="802"/>
      <c r="CV9" s="803"/>
      <c r="CW9" s="801">
        <v>0</v>
      </c>
      <c r="CX9" s="802"/>
      <c r="CY9" s="802"/>
      <c r="CZ9" s="802"/>
      <c r="DA9" s="803"/>
      <c r="DB9" s="801" t="s">
        <v>562</v>
      </c>
      <c r="DC9" s="802"/>
      <c r="DD9" s="802"/>
      <c r="DE9" s="802"/>
      <c r="DF9" s="803"/>
      <c r="DG9" s="801" t="s">
        <v>562</v>
      </c>
      <c r="DH9" s="802"/>
      <c r="DI9" s="802"/>
      <c r="DJ9" s="802"/>
      <c r="DK9" s="803"/>
      <c r="DL9" s="801" t="s">
        <v>562</v>
      </c>
      <c r="DM9" s="802"/>
      <c r="DN9" s="802"/>
      <c r="DO9" s="802"/>
      <c r="DP9" s="803"/>
      <c r="DQ9" s="801" t="s">
        <v>562</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557</v>
      </c>
      <c r="BT10" s="789"/>
      <c r="BU10" s="789"/>
      <c r="BV10" s="789"/>
      <c r="BW10" s="789"/>
      <c r="BX10" s="789"/>
      <c r="BY10" s="789"/>
      <c r="BZ10" s="789"/>
      <c r="CA10" s="789"/>
      <c r="CB10" s="789"/>
      <c r="CC10" s="789"/>
      <c r="CD10" s="789"/>
      <c r="CE10" s="789"/>
      <c r="CF10" s="789"/>
      <c r="CG10" s="790"/>
      <c r="CH10" s="801">
        <v>10</v>
      </c>
      <c r="CI10" s="802"/>
      <c r="CJ10" s="802"/>
      <c r="CK10" s="802"/>
      <c r="CL10" s="803"/>
      <c r="CM10" s="801">
        <v>18</v>
      </c>
      <c r="CN10" s="802"/>
      <c r="CO10" s="802"/>
      <c r="CP10" s="802"/>
      <c r="CQ10" s="803"/>
      <c r="CR10" s="801">
        <v>5</v>
      </c>
      <c r="CS10" s="802"/>
      <c r="CT10" s="802"/>
      <c r="CU10" s="802"/>
      <c r="CV10" s="803"/>
      <c r="CW10" s="801" t="s">
        <v>562</v>
      </c>
      <c r="CX10" s="802"/>
      <c r="CY10" s="802"/>
      <c r="CZ10" s="802"/>
      <c r="DA10" s="803"/>
      <c r="DB10" s="801" t="s">
        <v>562</v>
      </c>
      <c r="DC10" s="802"/>
      <c r="DD10" s="802"/>
      <c r="DE10" s="802"/>
      <c r="DF10" s="803"/>
      <c r="DG10" s="801" t="s">
        <v>563</v>
      </c>
      <c r="DH10" s="802"/>
      <c r="DI10" s="802"/>
      <c r="DJ10" s="802"/>
      <c r="DK10" s="803"/>
      <c r="DL10" s="801" t="s">
        <v>564</v>
      </c>
      <c r="DM10" s="802"/>
      <c r="DN10" s="802"/>
      <c r="DO10" s="802"/>
      <c r="DP10" s="803"/>
      <c r="DQ10" s="801" t="s">
        <v>565</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558</v>
      </c>
      <c r="BT11" s="789"/>
      <c r="BU11" s="789"/>
      <c r="BV11" s="789"/>
      <c r="BW11" s="789"/>
      <c r="BX11" s="789"/>
      <c r="BY11" s="789"/>
      <c r="BZ11" s="789"/>
      <c r="CA11" s="789"/>
      <c r="CB11" s="789"/>
      <c r="CC11" s="789"/>
      <c r="CD11" s="789"/>
      <c r="CE11" s="789"/>
      <c r="CF11" s="789"/>
      <c r="CG11" s="790"/>
      <c r="CH11" s="801">
        <v>5</v>
      </c>
      <c r="CI11" s="802"/>
      <c r="CJ11" s="802"/>
      <c r="CK11" s="802"/>
      <c r="CL11" s="803"/>
      <c r="CM11" s="801">
        <v>-17</v>
      </c>
      <c r="CN11" s="802"/>
      <c r="CO11" s="802"/>
      <c r="CP11" s="802"/>
      <c r="CQ11" s="803"/>
      <c r="CR11" s="801">
        <v>2</v>
      </c>
      <c r="CS11" s="802"/>
      <c r="CT11" s="802"/>
      <c r="CU11" s="802"/>
      <c r="CV11" s="803"/>
      <c r="CW11" s="801">
        <v>14</v>
      </c>
      <c r="CX11" s="802"/>
      <c r="CY11" s="802"/>
      <c r="CZ11" s="802"/>
      <c r="DA11" s="803"/>
      <c r="DB11" s="801" t="s">
        <v>563</v>
      </c>
      <c r="DC11" s="802"/>
      <c r="DD11" s="802"/>
      <c r="DE11" s="802"/>
      <c r="DF11" s="803"/>
      <c r="DG11" s="801" t="s">
        <v>562</v>
      </c>
      <c r="DH11" s="802"/>
      <c r="DI11" s="802"/>
      <c r="DJ11" s="802"/>
      <c r="DK11" s="803"/>
      <c r="DL11" s="801" t="s">
        <v>562</v>
      </c>
      <c r="DM11" s="802"/>
      <c r="DN11" s="802"/>
      <c r="DO11" s="802"/>
      <c r="DP11" s="803"/>
      <c r="DQ11" s="801" t="s">
        <v>563</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t="s">
        <v>560</v>
      </c>
      <c r="BS12" s="788" t="s">
        <v>559</v>
      </c>
      <c r="BT12" s="789"/>
      <c r="BU12" s="789"/>
      <c r="BV12" s="789"/>
      <c r="BW12" s="789"/>
      <c r="BX12" s="789"/>
      <c r="BY12" s="789"/>
      <c r="BZ12" s="789"/>
      <c r="CA12" s="789"/>
      <c r="CB12" s="789"/>
      <c r="CC12" s="789"/>
      <c r="CD12" s="789"/>
      <c r="CE12" s="789"/>
      <c r="CF12" s="789"/>
      <c r="CG12" s="790"/>
      <c r="CH12" s="801">
        <v>46</v>
      </c>
      <c r="CI12" s="802"/>
      <c r="CJ12" s="802"/>
      <c r="CK12" s="802"/>
      <c r="CL12" s="803"/>
      <c r="CM12" s="801">
        <v>5591</v>
      </c>
      <c r="CN12" s="802"/>
      <c r="CO12" s="802"/>
      <c r="CP12" s="802"/>
      <c r="CQ12" s="803"/>
      <c r="CR12" s="801">
        <v>0</v>
      </c>
      <c r="CS12" s="802"/>
      <c r="CT12" s="802"/>
      <c r="CU12" s="802"/>
      <c r="CV12" s="803"/>
      <c r="CW12" s="801" t="s">
        <v>562</v>
      </c>
      <c r="CX12" s="802"/>
      <c r="CY12" s="802"/>
      <c r="CZ12" s="802"/>
      <c r="DA12" s="803"/>
      <c r="DB12" s="801">
        <v>164</v>
      </c>
      <c r="DC12" s="802"/>
      <c r="DD12" s="802"/>
      <c r="DE12" s="802"/>
      <c r="DF12" s="803"/>
      <c r="DG12" s="801" t="s">
        <v>562</v>
      </c>
      <c r="DH12" s="802"/>
      <c r="DI12" s="802"/>
      <c r="DJ12" s="802"/>
      <c r="DK12" s="803"/>
      <c r="DL12" s="801">
        <v>146</v>
      </c>
      <c r="DM12" s="802"/>
      <c r="DN12" s="802"/>
      <c r="DO12" s="802"/>
      <c r="DP12" s="803"/>
      <c r="DQ12" s="801">
        <v>15</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31099</v>
      </c>
      <c r="R23" s="814"/>
      <c r="S23" s="814"/>
      <c r="T23" s="814"/>
      <c r="U23" s="814"/>
      <c r="V23" s="814">
        <v>29758</v>
      </c>
      <c r="W23" s="814"/>
      <c r="X23" s="814"/>
      <c r="Y23" s="814"/>
      <c r="Z23" s="814"/>
      <c r="AA23" s="814">
        <v>1340</v>
      </c>
      <c r="AB23" s="814"/>
      <c r="AC23" s="814"/>
      <c r="AD23" s="814"/>
      <c r="AE23" s="815"/>
      <c r="AF23" s="816">
        <v>954</v>
      </c>
      <c r="AG23" s="814"/>
      <c r="AH23" s="814"/>
      <c r="AI23" s="814"/>
      <c r="AJ23" s="817"/>
      <c r="AK23" s="818"/>
      <c r="AL23" s="819"/>
      <c r="AM23" s="819"/>
      <c r="AN23" s="819"/>
      <c r="AO23" s="819"/>
      <c r="AP23" s="814">
        <v>35142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6980</v>
      </c>
      <c r="R28" s="843"/>
      <c r="S28" s="843"/>
      <c r="T28" s="843"/>
      <c r="U28" s="843"/>
      <c r="V28" s="843">
        <v>6980</v>
      </c>
      <c r="W28" s="843"/>
      <c r="X28" s="843"/>
      <c r="Y28" s="843"/>
      <c r="Z28" s="843"/>
      <c r="AA28" s="843" t="s">
        <v>541</v>
      </c>
      <c r="AB28" s="843"/>
      <c r="AC28" s="843"/>
      <c r="AD28" s="843"/>
      <c r="AE28" s="844"/>
      <c r="AF28" s="845" t="s">
        <v>381</v>
      </c>
      <c r="AG28" s="843"/>
      <c r="AH28" s="843"/>
      <c r="AI28" s="843"/>
      <c r="AJ28" s="846"/>
      <c r="AK28" s="847">
        <v>627</v>
      </c>
      <c r="AL28" s="838"/>
      <c r="AM28" s="838"/>
      <c r="AN28" s="838"/>
      <c r="AO28" s="838"/>
      <c r="AP28" s="838" t="s">
        <v>544</v>
      </c>
      <c r="AQ28" s="838"/>
      <c r="AR28" s="838"/>
      <c r="AS28" s="838"/>
      <c r="AT28" s="838"/>
      <c r="AU28" s="838" t="s">
        <v>545</v>
      </c>
      <c r="AV28" s="838"/>
      <c r="AW28" s="838"/>
      <c r="AX28" s="838"/>
      <c r="AY28" s="838"/>
      <c r="AZ28" s="839" t="s">
        <v>562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490</v>
      </c>
      <c r="R29" s="779"/>
      <c r="S29" s="779"/>
      <c r="T29" s="779"/>
      <c r="U29" s="779"/>
      <c r="V29" s="779">
        <v>490</v>
      </c>
      <c r="W29" s="779"/>
      <c r="X29" s="779"/>
      <c r="Y29" s="779"/>
      <c r="Z29" s="779"/>
      <c r="AA29" s="779" t="s">
        <v>541</v>
      </c>
      <c r="AB29" s="779"/>
      <c r="AC29" s="779"/>
      <c r="AD29" s="779"/>
      <c r="AE29" s="780"/>
      <c r="AF29" s="781" t="s">
        <v>112</v>
      </c>
      <c r="AG29" s="782"/>
      <c r="AH29" s="782"/>
      <c r="AI29" s="782"/>
      <c r="AJ29" s="783"/>
      <c r="AK29" s="850">
        <v>221</v>
      </c>
      <c r="AL29" s="851"/>
      <c r="AM29" s="851"/>
      <c r="AN29" s="851"/>
      <c r="AO29" s="851"/>
      <c r="AP29" s="851">
        <v>136</v>
      </c>
      <c r="AQ29" s="851"/>
      <c r="AR29" s="851"/>
      <c r="AS29" s="851"/>
      <c r="AT29" s="851"/>
      <c r="AU29" s="851">
        <v>44</v>
      </c>
      <c r="AV29" s="851"/>
      <c r="AW29" s="851"/>
      <c r="AX29" s="851"/>
      <c r="AY29" s="851"/>
      <c r="AZ29" s="852" t="s">
        <v>562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5820</v>
      </c>
      <c r="R30" s="779"/>
      <c r="S30" s="779"/>
      <c r="T30" s="779"/>
      <c r="U30" s="779"/>
      <c r="V30" s="779">
        <v>5710</v>
      </c>
      <c r="W30" s="779"/>
      <c r="X30" s="779"/>
      <c r="Y30" s="779"/>
      <c r="Z30" s="779"/>
      <c r="AA30" s="779">
        <v>110</v>
      </c>
      <c r="AB30" s="779"/>
      <c r="AC30" s="779"/>
      <c r="AD30" s="779"/>
      <c r="AE30" s="780"/>
      <c r="AF30" s="781">
        <v>110</v>
      </c>
      <c r="AG30" s="782"/>
      <c r="AH30" s="782"/>
      <c r="AI30" s="782"/>
      <c r="AJ30" s="783"/>
      <c r="AK30" s="850">
        <v>881</v>
      </c>
      <c r="AL30" s="851"/>
      <c r="AM30" s="851"/>
      <c r="AN30" s="851"/>
      <c r="AO30" s="851"/>
      <c r="AP30" s="851">
        <v>17</v>
      </c>
      <c r="AQ30" s="851"/>
      <c r="AR30" s="851"/>
      <c r="AS30" s="851"/>
      <c r="AT30" s="851"/>
      <c r="AU30" s="851">
        <v>3</v>
      </c>
      <c r="AV30" s="851"/>
      <c r="AW30" s="851"/>
      <c r="AX30" s="851"/>
      <c r="AY30" s="851"/>
      <c r="AZ30" s="852" t="s">
        <v>563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46</v>
      </c>
      <c r="R31" s="779"/>
      <c r="S31" s="779"/>
      <c r="T31" s="779"/>
      <c r="U31" s="779"/>
      <c r="V31" s="779">
        <v>46</v>
      </c>
      <c r="W31" s="779"/>
      <c r="X31" s="779"/>
      <c r="Y31" s="779"/>
      <c r="Z31" s="779"/>
      <c r="AA31" s="779" t="s">
        <v>542</v>
      </c>
      <c r="AB31" s="779"/>
      <c r="AC31" s="779"/>
      <c r="AD31" s="779"/>
      <c r="AE31" s="780"/>
      <c r="AF31" s="781" t="s">
        <v>112</v>
      </c>
      <c r="AG31" s="782"/>
      <c r="AH31" s="782"/>
      <c r="AI31" s="782"/>
      <c r="AJ31" s="783"/>
      <c r="AK31" s="850">
        <v>3</v>
      </c>
      <c r="AL31" s="851"/>
      <c r="AM31" s="851"/>
      <c r="AN31" s="851"/>
      <c r="AO31" s="851"/>
      <c r="AP31" s="851" t="s">
        <v>541</v>
      </c>
      <c r="AQ31" s="851"/>
      <c r="AR31" s="851"/>
      <c r="AS31" s="851"/>
      <c r="AT31" s="851"/>
      <c r="AU31" s="851" t="s">
        <v>543</v>
      </c>
      <c r="AV31" s="851"/>
      <c r="AW31" s="851"/>
      <c r="AX31" s="851"/>
      <c r="AY31" s="851"/>
      <c r="AZ31" s="852" t="s">
        <v>562</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499</v>
      </c>
      <c r="R32" s="779"/>
      <c r="S32" s="779"/>
      <c r="T32" s="779"/>
      <c r="U32" s="779"/>
      <c r="V32" s="779">
        <v>494</v>
      </c>
      <c r="W32" s="779"/>
      <c r="X32" s="779"/>
      <c r="Y32" s="779"/>
      <c r="Z32" s="779"/>
      <c r="AA32" s="779">
        <v>5</v>
      </c>
      <c r="AB32" s="779"/>
      <c r="AC32" s="779"/>
      <c r="AD32" s="779"/>
      <c r="AE32" s="780"/>
      <c r="AF32" s="781">
        <v>5</v>
      </c>
      <c r="AG32" s="782"/>
      <c r="AH32" s="782"/>
      <c r="AI32" s="782"/>
      <c r="AJ32" s="783"/>
      <c r="AK32" s="850">
        <v>231</v>
      </c>
      <c r="AL32" s="851"/>
      <c r="AM32" s="851"/>
      <c r="AN32" s="851"/>
      <c r="AO32" s="851"/>
      <c r="AP32" s="851" t="s">
        <v>541</v>
      </c>
      <c r="AQ32" s="851"/>
      <c r="AR32" s="851"/>
      <c r="AS32" s="851"/>
      <c r="AT32" s="851"/>
      <c r="AU32" s="851" t="s">
        <v>541</v>
      </c>
      <c r="AV32" s="851"/>
      <c r="AW32" s="851"/>
      <c r="AX32" s="851"/>
      <c r="AY32" s="851"/>
      <c r="AZ32" s="852" t="s">
        <v>562</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618</v>
      </c>
      <c r="R33" s="779"/>
      <c r="S33" s="779"/>
      <c r="T33" s="779"/>
      <c r="U33" s="779"/>
      <c r="V33" s="779">
        <v>540</v>
      </c>
      <c r="W33" s="779"/>
      <c r="X33" s="779"/>
      <c r="Y33" s="779"/>
      <c r="Z33" s="779"/>
      <c r="AA33" s="779">
        <v>78</v>
      </c>
      <c r="AB33" s="779"/>
      <c r="AC33" s="779"/>
      <c r="AD33" s="779"/>
      <c r="AE33" s="780"/>
      <c r="AF33" s="781">
        <v>771</v>
      </c>
      <c r="AG33" s="782"/>
      <c r="AH33" s="782"/>
      <c r="AI33" s="782"/>
      <c r="AJ33" s="783"/>
      <c r="AK33" s="850">
        <v>8</v>
      </c>
      <c r="AL33" s="851"/>
      <c r="AM33" s="851"/>
      <c r="AN33" s="851"/>
      <c r="AO33" s="851"/>
      <c r="AP33" s="851">
        <v>2823</v>
      </c>
      <c r="AQ33" s="851"/>
      <c r="AR33" s="851"/>
      <c r="AS33" s="851"/>
      <c r="AT33" s="851"/>
      <c r="AU33" s="851">
        <v>265</v>
      </c>
      <c r="AV33" s="851"/>
      <c r="AW33" s="851"/>
      <c r="AX33" s="851"/>
      <c r="AY33" s="851"/>
      <c r="AZ33" s="852" t="s">
        <v>562</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645</v>
      </c>
      <c r="R34" s="779"/>
      <c r="S34" s="779"/>
      <c r="T34" s="779"/>
      <c r="U34" s="779"/>
      <c r="V34" s="779">
        <v>645</v>
      </c>
      <c r="W34" s="779"/>
      <c r="X34" s="779"/>
      <c r="Y34" s="779"/>
      <c r="Z34" s="779"/>
      <c r="AA34" s="779" t="s">
        <v>543</v>
      </c>
      <c r="AB34" s="779"/>
      <c r="AC34" s="779"/>
      <c r="AD34" s="779"/>
      <c r="AE34" s="780"/>
      <c r="AF34" s="781" t="s">
        <v>112</v>
      </c>
      <c r="AG34" s="782"/>
      <c r="AH34" s="782"/>
      <c r="AI34" s="782"/>
      <c r="AJ34" s="783"/>
      <c r="AK34" s="850">
        <v>234</v>
      </c>
      <c r="AL34" s="851"/>
      <c r="AM34" s="851"/>
      <c r="AN34" s="851"/>
      <c r="AO34" s="851"/>
      <c r="AP34" s="851">
        <v>1449</v>
      </c>
      <c r="AQ34" s="851"/>
      <c r="AR34" s="851"/>
      <c r="AS34" s="851"/>
      <c r="AT34" s="851"/>
      <c r="AU34" s="851">
        <v>1252</v>
      </c>
      <c r="AV34" s="851"/>
      <c r="AW34" s="851"/>
      <c r="AX34" s="851"/>
      <c r="AY34" s="851"/>
      <c r="AZ34" s="852" t="s">
        <v>563</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390</v>
      </c>
      <c r="C35" s="776"/>
      <c r="D35" s="776"/>
      <c r="E35" s="776"/>
      <c r="F35" s="776"/>
      <c r="G35" s="776"/>
      <c r="H35" s="776"/>
      <c r="I35" s="776"/>
      <c r="J35" s="776"/>
      <c r="K35" s="776"/>
      <c r="L35" s="776"/>
      <c r="M35" s="776"/>
      <c r="N35" s="776"/>
      <c r="O35" s="776"/>
      <c r="P35" s="777"/>
      <c r="Q35" s="778">
        <v>37</v>
      </c>
      <c r="R35" s="779"/>
      <c r="S35" s="779"/>
      <c r="T35" s="779"/>
      <c r="U35" s="779"/>
      <c r="V35" s="779">
        <v>37</v>
      </c>
      <c r="W35" s="779"/>
      <c r="X35" s="779"/>
      <c r="Y35" s="779"/>
      <c r="Z35" s="779"/>
      <c r="AA35" s="779" t="s">
        <v>541</v>
      </c>
      <c r="AB35" s="779"/>
      <c r="AC35" s="779"/>
      <c r="AD35" s="779"/>
      <c r="AE35" s="780"/>
      <c r="AF35" s="781" t="s">
        <v>112</v>
      </c>
      <c r="AG35" s="782"/>
      <c r="AH35" s="782"/>
      <c r="AI35" s="782"/>
      <c r="AJ35" s="783"/>
      <c r="AK35" s="850">
        <v>14</v>
      </c>
      <c r="AL35" s="851"/>
      <c r="AM35" s="851"/>
      <c r="AN35" s="851"/>
      <c r="AO35" s="851"/>
      <c r="AP35" s="851" t="s">
        <v>545</v>
      </c>
      <c r="AQ35" s="851"/>
      <c r="AR35" s="851"/>
      <c r="AS35" s="851"/>
      <c r="AT35" s="851"/>
      <c r="AU35" s="851" t="s">
        <v>545</v>
      </c>
      <c r="AV35" s="851"/>
      <c r="AW35" s="851"/>
      <c r="AX35" s="851"/>
      <c r="AY35" s="851"/>
      <c r="AZ35" s="852" t="s">
        <v>564</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391</v>
      </c>
      <c r="C36" s="776"/>
      <c r="D36" s="776"/>
      <c r="E36" s="776"/>
      <c r="F36" s="776"/>
      <c r="G36" s="776"/>
      <c r="H36" s="776"/>
      <c r="I36" s="776"/>
      <c r="J36" s="776"/>
      <c r="K36" s="776"/>
      <c r="L36" s="776"/>
      <c r="M36" s="776"/>
      <c r="N36" s="776"/>
      <c r="O36" s="776"/>
      <c r="P36" s="777"/>
      <c r="Q36" s="778">
        <v>4</v>
      </c>
      <c r="R36" s="779"/>
      <c r="S36" s="779"/>
      <c r="T36" s="779"/>
      <c r="U36" s="779"/>
      <c r="V36" s="779">
        <v>4</v>
      </c>
      <c r="W36" s="779"/>
      <c r="X36" s="779"/>
      <c r="Y36" s="779"/>
      <c r="Z36" s="779"/>
      <c r="AA36" s="779" t="s">
        <v>541</v>
      </c>
      <c r="AB36" s="779"/>
      <c r="AC36" s="779"/>
      <c r="AD36" s="779"/>
      <c r="AE36" s="780"/>
      <c r="AF36" s="781" t="s">
        <v>112</v>
      </c>
      <c r="AG36" s="782"/>
      <c r="AH36" s="782"/>
      <c r="AI36" s="782"/>
      <c r="AJ36" s="783"/>
      <c r="AK36" s="850">
        <v>3</v>
      </c>
      <c r="AL36" s="851"/>
      <c r="AM36" s="851"/>
      <c r="AN36" s="851"/>
      <c r="AO36" s="851"/>
      <c r="AP36" s="851" t="s">
        <v>545</v>
      </c>
      <c r="AQ36" s="851"/>
      <c r="AR36" s="851"/>
      <c r="AS36" s="851"/>
      <c r="AT36" s="851"/>
      <c r="AU36" s="851" t="s">
        <v>545</v>
      </c>
      <c r="AV36" s="851"/>
      <c r="AW36" s="851"/>
      <c r="AX36" s="851"/>
      <c r="AY36" s="851"/>
      <c r="AZ36" s="852" t="s">
        <v>562</v>
      </c>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392</v>
      </c>
      <c r="C37" s="776"/>
      <c r="D37" s="776"/>
      <c r="E37" s="776"/>
      <c r="F37" s="776"/>
      <c r="G37" s="776"/>
      <c r="H37" s="776"/>
      <c r="I37" s="776"/>
      <c r="J37" s="776"/>
      <c r="K37" s="776"/>
      <c r="L37" s="776"/>
      <c r="M37" s="776"/>
      <c r="N37" s="776"/>
      <c r="O37" s="776"/>
      <c r="P37" s="777"/>
      <c r="Q37" s="778">
        <v>6</v>
      </c>
      <c r="R37" s="779"/>
      <c r="S37" s="779"/>
      <c r="T37" s="779"/>
      <c r="U37" s="779"/>
      <c r="V37" s="779">
        <v>6</v>
      </c>
      <c r="W37" s="779"/>
      <c r="X37" s="779"/>
      <c r="Y37" s="779"/>
      <c r="Z37" s="779"/>
      <c r="AA37" s="779" t="s">
        <v>541</v>
      </c>
      <c r="AB37" s="779"/>
      <c r="AC37" s="779"/>
      <c r="AD37" s="779"/>
      <c r="AE37" s="780"/>
      <c r="AF37" s="781" t="s">
        <v>112</v>
      </c>
      <c r="AG37" s="782"/>
      <c r="AH37" s="782"/>
      <c r="AI37" s="782"/>
      <c r="AJ37" s="783"/>
      <c r="AK37" s="850">
        <v>5</v>
      </c>
      <c r="AL37" s="851"/>
      <c r="AM37" s="851"/>
      <c r="AN37" s="851"/>
      <c r="AO37" s="851"/>
      <c r="AP37" s="851">
        <v>39</v>
      </c>
      <c r="AQ37" s="851"/>
      <c r="AR37" s="851"/>
      <c r="AS37" s="851"/>
      <c r="AT37" s="851"/>
      <c r="AU37" s="851">
        <v>37</v>
      </c>
      <c r="AV37" s="851"/>
      <c r="AW37" s="851"/>
      <c r="AX37" s="851"/>
      <c r="AY37" s="851"/>
      <c r="AZ37" s="852" t="s">
        <v>562</v>
      </c>
      <c r="BA37" s="852"/>
      <c r="BB37" s="852"/>
      <c r="BC37" s="852"/>
      <c r="BD37" s="852"/>
      <c r="BE37" s="848" t="s">
        <v>389</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393</v>
      </c>
      <c r="C38" s="776"/>
      <c r="D38" s="776"/>
      <c r="E38" s="776"/>
      <c r="F38" s="776"/>
      <c r="G38" s="776"/>
      <c r="H38" s="776"/>
      <c r="I38" s="776"/>
      <c r="J38" s="776"/>
      <c r="K38" s="776"/>
      <c r="L38" s="776"/>
      <c r="M38" s="776"/>
      <c r="N38" s="776"/>
      <c r="O38" s="776"/>
      <c r="P38" s="777"/>
      <c r="Q38" s="778">
        <v>25</v>
      </c>
      <c r="R38" s="779"/>
      <c r="S38" s="779"/>
      <c r="T38" s="779"/>
      <c r="U38" s="779"/>
      <c r="V38" s="779">
        <v>25</v>
      </c>
      <c r="W38" s="779"/>
      <c r="X38" s="779"/>
      <c r="Y38" s="779"/>
      <c r="Z38" s="779"/>
      <c r="AA38" s="779" t="s">
        <v>543</v>
      </c>
      <c r="AB38" s="779"/>
      <c r="AC38" s="779"/>
      <c r="AD38" s="779"/>
      <c r="AE38" s="780"/>
      <c r="AF38" s="781" t="s">
        <v>112</v>
      </c>
      <c r="AG38" s="782"/>
      <c r="AH38" s="782"/>
      <c r="AI38" s="782"/>
      <c r="AJ38" s="783"/>
      <c r="AK38" s="850">
        <v>22</v>
      </c>
      <c r="AL38" s="851"/>
      <c r="AM38" s="851"/>
      <c r="AN38" s="851"/>
      <c r="AO38" s="851"/>
      <c r="AP38" s="851">
        <v>129</v>
      </c>
      <c r="AQ38" s="851"/>
      <c r="AR38" s="851"/>
      <c r="AS38" s="851"/>
      <c r="AT38" s="851"/>
      <c r="AU38" s="851">
        <v>119</v>
      </c>
      <c r="AV38" s="851"/>
      <c r="AW38" s="851"/>
      <c r="AX38" s="851"/>
      <c r="AY38" s="851"/>
      <c r="AZ38" s="852" t="s">
        <v>563</v>
      </c>
      <c r="BA38" s="852"/>
      <c r="BB38" s="852"/>
      <c r="BC38" s="852"/>
      <c r="BD38" s="852"/>
      <c r="BE38" s="848" t="s">
        <v>389</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885</v>
      </c>
      <c r="AG63" s="862"/>
      <c r="AH63" s="862"/>
      <c r="AI63" s="862"/>
      <c r="AJ63" s="863"/>
      <c r="AK63" s="864"/>
      <c r="AL63" s="859"/>
      <c r="AM63" s="859"/>
      <c r="AN63" s="859"/>
      <c r="AO63" s="859"/>
      <c r="AP63" s="862">
        <v>4594</v>
      </c>
      <c r="AQ63" s="862"/>
      <c r="AR63" s="862"/>
      <c r="AS63" s="862"/>
      <c r="AT63" s="862"/>
      <c r="AU63" s="862">
        <v>1720</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398</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546</v>
      </c>
      <c r="C68" s="890"/>
      <c r="D68" s="890"/>
      <c r="E68" s="890"/>
      <c r="F68" s="890"/>
      <c r="G68" s="890"/>
      <c r="H68" s="890"/>
      <c r="I68" s="890"/>
      <c r="J68" s="890"/>
      <c r="K68" s="890"/>
      <c r="L68" s="890"/>
      <c r="M68" s="890"/>
      <c r="N68" s="890"/>
      <c r="O68" s="890"/>
      <c r="P68" s="891"/>
      <c r="Q68" s="892">
        <v>5885</v>
      </c>
      <c r="R68" s="886"/>
      <c r="S68" s="886"/>
      <c r="T68" s="886"/>
      <c r="U68" s="886"/>
      <c r="V68" s="886">
        <v>6101</v>
      </c>
      <c r="W68" s="886"/>
      <c r="X68" s="886"/>
      <c r="Y68" s="886"/>
      <c r="Z68" s="886"/>
      <c r="AA68" s="886">
        <v>-216</v>
      </c>
      <c r="AB68" s="886"/>
      <c r="AC68" s="886"/>
      <c r="AD68" s="886"/>
      <c r="AE68" s="886"/>
      <c r="AF68" s="886">
        <v>2555</v>
      </c>
      <c r="AG68" s="886"/>
      <c r="AH68" s="886"/>
      <c r="AI68" s="886"/>
      <c r="AJ68" s="886"/>
      <c r="AK68" s="886" t="s">
        <v>562</v>
      </c>
      <c r="AL68" s="886"/>
      <c r="AM68" s="886"/>
      <c r="AN68" s="886"/>
      <c r="AO68" s="886"/>
      <c r="AP68" s="886">
        <v>6900</v>
      </c>
      <c r="AQ68" s="886"/>
      <c r="AR68" s="886"/>
      <c r="AS68" s="886"/>
      <c r="AT68" s="886"/>
      <c r="AU68" s="886">
        <v>2420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547</v>
      </c>
      <c r="C69" s="894"/>
      <c r="D69" s="894"/>
      <c r="E69" s="894"/>
      <c r="F69" s="894"/>
      <c r="G69" s="894"/>
      <c r="H69" s="894"/>
      <c r="I69" s="894"/>
      <c r="J69" s="894"/>
      <c r="K69" s="894"/>
      <c r="L69" s="894"/>
      <c r="M69" s="894"/>
      <c r="N69" s="894"/>
      <c r="O69" s="894"/>
      <c r="P69" s="895"/>
      <c r="Q69" s="896">
        <v>12817</v>
      </c>
      <c r="R69" s="851"/>
      <c r="S69" s="851"/>
      <c r="T69" s="851"/>
      <c r="U69" s="851"/>
      <c r="V69" s="851">
        <v>10223</v>
      </c>
      <c r="W69" s="851"/>
      <c r="X69" s="851"/>
      <c r="Y69" s="851"/>
      <c r="Z69" s="851"/>
      <c r="AA69" s="851">
        <v>2594</v>
      </c>
      <c r="AB69" s="851"/>
      <c r="AC69" s="851"/>
      <c r="AD69" s="851"/>
      <c r="AE69" s="851"/>
      <c r="AF69" s="851">
        <v>2594</v>
      </c>
      <c r="AG69" s="851"/>
      <c r="AH69" s="851"/>
      <c r="AI69" s="851"/>
      <c r="AJ69" s="851"/>
      <c r="AK69" s="851">
        <v>621</v>
      </c>
      <c r="AL69" s="851"/>
      <c r="AM69" s="851"/>
      <c r="AN69" s="851"/>
      <c r="AO69" s="851"/>
      <c r="AP69" s="851" t="s">
        <v>562</v>
      </c>
      <c r="AQ69" s="851"/>
      <c r="AR69" s="851"/>
      <c r="AS69" s="851"/>
      <c r="AT69" s="851"/>
      <c r="AU69" s="851" t="s">
        <v>563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548</v>
      </c>
      <c r="C70" s="894"/>
      <c r="D70" s="894"/>
      <c r="E70" s="894"/>
      <c r="F70" s="894"/>
      <c r="G70" s="894"/>
      <c r="H70" s="894"/>
      <c r="I70" s="894"/>
      <c r="J70" s="894"/>
      <c r="K70" s="894"/>
      <c r="L70" s="894"/>
      <c r="M70" s="894"/>
      <c r="N70" s="894"/>
      <c r="O70" s="894"/>
      <c r="P70" s="895"/>
      <c r="Q70" s="896">
        <v>46</v>
      </c>
      <c r="R70" s="851"/>
      <c r="S70" s="851"/>
      <c r="T70" s="851"/>
      <c r="U70" s="851"/>
      <c r="V70" s="851">
        <v>38</v>
      </c>
      <c r="W70" s="851"/>
      <c r="X70" s="851"/>
      <c r="Y70" s="851"/>
      <c r="Z70" s="851"/>
      <c r="AA70" s="851">
        <v>9</v>
      </c>
      <c r="AB70" s="851"/>
      <c r="AC70" s="851"/>
      <c r="AD70" s="851"/>
      <c r="AE70" s="851"/>
      <c r="AF70" s="851">
        <v>9</v>
      </c>
      <c r="AG70" s="851"/>
      <c r="AH70" s="851"/>
      <c r="AI70" s="851"/>
      <c r="AJ70" s="851"/>
      <c r="AK70" s="851" t="s">
        <v>562</v>
      </c>
      <c r="AL70" s="851"/>
      <c r="AM70" s="851"/>
      <c r="AN70" s="851"/>
      <c r="AO70" s="851"/>
      <c r="AP70" s="851" t="s">
        <v>563</v>
      </c>
      <c r="AQ70" s="851"/>
      <c r="AR70" s="851"/>
      <c r="AS70" s="851"/>
      <c r="AT70" s="851"/>
      <c r="AU70" s="851" t="s">
        <v>562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549</v>
      </c>
      <c r="C71" s="894"/>
      <c r="D71" s="894"/>
      <c r="E71" s="894"/>
      <c r="F71" s="894"/>
      <c r="G71" s="894"/>
      <c r="H71" s="894"/>
      <c r="I71" s="894"/>
      <c r="J71" s="894"/>
      <c r="K71" s="894"/>
      <c r="L71" s="894"/>
      <c r="M71" s="894"/>
      <c r="N71" s="894"/>
      <c r="O71" s="894"/>
      <c r="P71" s="895"/>
      <c r="Q71" s="896">
        <v>18</v>
      </c>
      <c r="R71" s="851"/>
      <c r="S71" s="851"/>
      <c r="T71" s="851"/>
      <c r="U71" s="851"/>
      <c r="V71" s="851">
        <v>9</v>
      </c>
      <c r="W71" s="851"/>
      <c r="X71" s="851"/>
      <c r="Y71" s="851"/>
      <c r="Z71" s="851"/>
      <c r="AA71" s="851">
        <v>9</v>
      </c>
      <c r="AB71" s="851"/>
      <c r="AC71" s="851"/>
      <c r="AD71" s="851"/>
      <c r="AE71" s="851"/>
      <c r="AF71" s="851">
        <v>9</v>
      </c>
      <c r="AG71" s="851"/>
      <c r="AH71" s="851"/>
      <c r="AI71" s="851"/>
      <c r="AJ71" s="851"/>
      <c r="AK71" s="851" t="s">
        <v>562</v>
      </c>
      <c r="AL71" s="851"/>
      <c r="AM71" s="851"/>
      <c r="AN71" s="851"/>
      <c r="AO71" s="851"/>
      <c r="AP71" s="851" t="s">
        <v>563</v>
      </c>
      <c r="AQ71" s="851"/>
      <c r="AR71" s="851"/>
      <c r="AS71" s="851"/>
      <c r="AT71" s="851"/>
      <c r="AU71" s="851" t="s">
        <v>564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550</v>
      </c>
      <c r="C72" s="894"/>
      <c r="D72" s="894"/>
      <c r="E72" s="894"/>
      <c r="F72" s="894"/>
      <c r="G72" s="894"/>
      <c r="H72" s="894"/>
      <c r="I72" s="894"/>
      <c r="J72" s="894"/>
      <c r="K72" s="894"/>
      <c r="L72" s="894"/>
      <c r="M72" s="894"/>
      <c r="N72" s="894"/>
      <c r="O72" s="894"/>
      <c r="P72" s="895"/>
      <c r="Q72" s="896">
        <v>2</v>
      </c>
      <c r="R72" s="851"/>
      <c r="S72" s="851"/>
      <c r="T72" s="851"/>
      <c r="U72" s="851"/>
      <c r="V72" s="851">
        <v>2</v>
      </c>
      <c r="W72" s="851"/>
      <c r="X72" s="851"/>
      <c r="Y72" s="851"/>
      <c r="Z72" s="851"/>
      <c r="AA72" s="851">
        <v>1</v>
      </c>
      <c r="AB72" s="851"/>
      <c r="AC72" s="851"/>
      <c r="AD72" s="851"/>
      <c r="AE72" s="851"/>
      <c r="AF72" s="851">
        <v>1</v>
      </c>
      <c r="AG72" s="851"/>
      <c r="AH72" s="851"/>
      <c r="AI72" s="851"/>
      <c r="AJ72" s="851"/>
      <c r="AK72" s="851" t="s">
        <v>562</v>
      </c>
      <c r="AL72" s="851"/>
      <c r="AM72" s="851"/>
      <c r="AN72" s="851"/>
      <c r="AO72" s="851"/>
      <c r="AP72" s="851" t="s">
        <v>562</v>
      </c>
      <c r="AQ72" s="851"/>
      <c r="AR72" s="851"/>
      <c r="AS72" s="851"/>
      <c r="AT72" s="851"/>
      <c r="AU72" s="851" t="s">
        <v>563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561</v>
      </c>
      <c r="C73" s="894"/>
      <c r="D73" s="894"/>
      <c r="E73" s="894"/>
      <c r="F73" s="894"/>
      <c r="G73" s="894"/>
      <c r="H73" s="894"/>
      <c r="I73" s="894"/>
      <c r="J73" s="894"/>
      <c r="K73" s="894"/>
      <c r="L73" s="894"/>
      <c r="M73" s="894"/>
      <c r="N73" s="894"/>
      <c r="O73" s="894"/>
      <c r="P73" s="895"/>
      <c r="Q73" s="896">
        <v>3</v>
      </c>
      <c r="R73" s="851"/>
      <c r="S73" s="851"/>
      <c r="T73" s="851"/>
      <c r="U73" s="851"/>
      <c r="V73" s="851">
        <v>2</v>
      </c>
      <c r="W73" s="851"/>
      <c r="X73" s="851"/>
      <c r="Y73" s="851"/>
      <c r="Z73" s="851"/>
      <c r="AA73" s="851">
        <v>1</v>
      </c>
      <c r="AB73" s="851"/>
      <c r="AC73" s="851"/>
      <c r="AD73" s="851"/>
      <c r="AE73" s="851"/>
      <c r="AF73" s="851">
        <v>1</v>
      </c>
      <c r="AG73" s="851"/>
      <c r="AH73" s="851"/>
      <c r="AI73" s="851"/>
      <c r="AJ73" s="851"/>
      <c r="AK73" s="851" t="s">
        <v>566</v>
      </c>
      <c r="AL73" s="851"/>
      <c r="AM73" s="851"/>
      <c r="AN73" s="851"/>
      <c r="AO73" s="851"/>
      <c r="AP73" s="851" t="s">
        <v>562</v>
      </c>
      <c r="AQ73" s="851"/>
      <c r="AR73" s="851"/>
      <c r="AS73" s="851"/>
      <c r="AT73" s="851"/>
      <c r="AU73" s="851" t="s">
        <v>567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551</v>
      </c>
      <c r="C74" s="894"/>
      <c r="D74" s="894"/>
      <c r="E74" s="894"/>
      <c r="F74" s="894"/>
      <c r="G74" s="894"/>
      <c r="H74" s="894"/>
      <c r="I74" s="894"/>
      <c r="J74" s="894"/>
      <c r="K74" s="894"/>
      <c r="L74" s="894"/>
      <c r="M74" s="894"/>
      <c r="N74" s="894"/>
      <c r="O74" s="894"/>
      <c r="P74" s="895"/>
      <c r="Q74" s="896">
        <v>43</v>
      </c>
      <c r="R74" s="851"/>
      <c r="S74" s="851"/>
      <c r="T74" s="851"/>
      <c r="U74" s="851"/>
      <c r="V74" s="851">
        <v>42</v>
      </c>
      <c r="W74" s="851"/>
      <c r="X74" s="851"/>
      <c r="Y74" s="851"/>
      <c r="Z74" s="851"/>
      <c r="AA74" s="851">
        <v>2</v>
      </c>
      <c r="AB74" s="851"/>
      <c r="AC74" s="851"/>
      <c r="AD74" s="851"/>
      <c r="AE74" s="851"/>
      <c r="AF74" s="851">
        <v>2</v>
      </c>
      <c r="AG74" s="851"/>
      <c r="AH74" s="851"/>
      <c r="AI74" s="851"/>
      <c r="AJ74" s="851"/>
      <c r="AK74" s="851" t="s">
        <v>562</v>
      </c>
      <c r="AL74" s="851"/>
      <c r="AM74" s="851"/>
      <c r="AN74" s="851"/>
      <c r="AO74" s="851"/>
      <c r="AP74" s="851" t="s">
        <v>562</v>
      </c>
      <c r="AQ74" s="851"/>
      <c r="AR74" s="851"/>
      <c r="AS74" s="851"/>
      <c r="AT74" s="851"/>
      <c r="AU74" s="851" t="s">
        <v>563</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552</v>
      </c>
      <c r="C75" s="894"/>
      <c r="D75" s="894"/>
      <c r="E75" s="894"/>
      <c r="F75" s="894"/>
      <c r="G75" s="894"/>
      <c r="H75" s="894"/>
      <c r="I75" s="894"/>
      <c r="J75" s="894"/>
      <c r="K75" s="894"/>
      <c r="L75" s="894"/>
      <c r="M75" s="894"/>
      <c r="N75" s="894"/>
      <c r="O75" s="894"/>
      <c r="P75" s="895"/>
      <c r="Q75" s="899">
        <v>286</v>
      </c>
      <c r="R75" s="900"/>
      <c r="S75" s="900"/>
      <c r="T75" s="900"/>
      <c r="U75" s="850"/>
      <c r="V75" s="901">
        <v>271</v>
      </c>
      <c r="W75" s="900"/>
      <c r="X75" s="900"/>
      <c r="Y75" s="900"/>
      <c r="Z75" s="850"/>
      <c r="AA75" s="901">
        <v>15</v>
      </c>
      <c r="AB75" s="900"/>
      <c r="AC75" s="900"/>
      <c r="AD75" s="900"/>
      <c r="AE75" s="850"/>
      <c r="AF75" s="901">
        <v>15</v>
      </c>
      <c r="AG75" s="900"/>
      <c r="AH75" s="900"/>
      <c r="AI75" s="900"/>
      <c r="AJ75" s="850"/>
      <c r="AK75" s="901">
        <v>125</v>
      </c>
      <c r="AL75" s="900"/>
      <c r="AM75" s="900"/>
      <c r="AN75" s="900"/>
      <c r="AO75" s="850"/>
      <c r="AP75" s="901" t="s">
        <v>562</v>
      </c>
      <c r="AQ75" s="900"/>
      <c r="AR75" s="900"/>
      <c r="AS75" s="900"/>
      <c r="AT75" s="850"/>
      <c r="AU75" s="901" t="s">
        <v>563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553</v>
      </c>
      <c r="C76" s="894"/>
      <c r="D76" s="894"/>
      <c r="E76" s="894"/>
      <c r="F76" s="894"/>
      <c r="G76" s="894"/>
      <c r="H76" s="894"/>
      <c r="I76" s="894"/>
      <c r="J76" s="894"/>
      <c r="K76" s="894"/>
      <c r="L76" s="894"/>
      <c r="M76" s="894"/>
      <c r="N76" s="894"/>
      <c r="O76" s="894"/>
      <c r="P76" s="895"/>
      <c r="Q76" s="899">
        <v>227410</v>
      </c>
      <c r="R76" s="900"/>
      <c r="S76" s="900"/>
      <c r="T76" s="900"/>
      <c r="U76" s="850"/>
      <c r="V76" s="901">
        <v>219970</v>
      </c>
      <c r="W76" s="900"/>
      <c r="X76" s="900"/>
      <c r="Y76" s="900"/>
      <c r="Z76" s="850"/>
      <c r="AA76" s="901">
        <v>7440</v>
      </c>
      <c r="AB76" s="900"/>
      <c r="AC76" s="900"/>
      <c r="AD76" s="900"/>
      <c r="AE76" s="850"/>
      <c r="AF76" s="901">
        <v>7440</v>
      </c>
      <c r="AG76" s="900"/>
      <c r="AH76" s="900"/>
      <c r="AI76" s="900"/>
      <c r="AJ76" s="850"/>
      <c r="AK76" s="901">
        <v>71</v>
      </c>
      <c r="AL76" s="900"/>
      <c r="AM76" s="900"/>
      <c r="AN76" s="900"/>
      <c r="AO76" s="850"/>
      <c r="AP76" s="901" t="s">
        <v>562</v>
      </c>
      <c r="AQ76" s="900"/>
      <c r="AR76" s="900"/>
      <c r="AS76" s="900"/>
      <c r="AT76" s="850"/>
      <c r="AU76" s="901" t="s">
        <v>563</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12624</v>
      </c>
      <c r="AG88" s="862"/>
      <c r="AH88" s="862"/>
      <c r="AI88" s="862"/>
      <c r="AJ88" s="862"/>
      <c r="AK88" s="859"/>
      <c r="AL88" s="859"/>
      <c r="AM88" s="859"/>
      <c r="AN88" s="859"/>
      <c r="AO88" s="859"/>
      <c r="AP88" s="862">
        <v>6900</v>
      </c>
      <c r="AQ88" s="862"/>
      <c r="AR88" s="862"/>
      <c r="AS88" s="862"/>
      <c r="AT88" s="862"/>
      <c r="AU88" s="862">
        <v>2420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155</v>
      </c>
      <c r="CS102" s="870"/>
      <c r="CT102" s="870"/>
      <c r="CU102" s="870"/>
      <c r="CV102" s="913"/>
      <c r="CW102" s="912">
        <v>28</v>
      </c>
      <c r="CX102" s="870"/>
      <c r="CY102" s="870"/>
      <c r="CZ102" s="870"/>
      <c r="DA102" s="913"/>
      <c r="DB102" s="912">
        <v>164</v>
      </c>
      <c r="DC102" s="870"/>
      <c r="DD102" s="870"/>
      <c r="DE102" s="870"/>
      <c r="DF102" s="913"/>
      <c r="DG102" s="912" t="s">
        <v>568</v>
      </c>
      <c r="DH102" s="870"/>
      <c r="DI102" s="870"/>
      <c r="DJ102" s="870"/>
      <c r="DK102" s="913"/>
      <c r="DL102" s="912">
        <v>146</v>
      </c>
      <c r="DM102" s="870"/>
      <c r="DN102" s="870"/>
      <c r="DO102" s="870"/>
      <c r="DP102" s="913"/>
      <c r="DQ102" s="912">
        <v>15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286</v>
      </c>
      <c r="AG109" s="915"/>
      <c r="AH109" s="915"/>
      <c r="AI109" s="915"/>
      <c r="AJ109" s="916"/>
      <c r="AK109" s="914" t="s">
        <v>285</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286</v>
      </c>
      <c r="BW109" s="915"/>
      <c r="BX109" s="915"/>
      <c r="BY109" s="915"/>
      <c r="BZ109" s="916"/>
      <c r="CA109" s="914" t="s">
        <v>285</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286</v>
      </c>
      <c r="DM109" s="915"/>
      <c r="DN109" s="915"/>
      <c r="DO109" s="915"/>
      <c r="DP109" s="916"/>
      <c r="DQ109" s="914" t="s">
        <v>285</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4398507</v>
      </c>
      <c r="AB110" s="922"/>
      <c r="AC110" s="922"/>
      <c r="AD110" s="922"/>
      <c r="AE110" s="923"/>
      <c r="AF110" s="924">
        <v>4072203</v>
      </c>
      <c r="AG110" s="922"/>
      <c r="AH110" s="922"/>
      <c r="AI110" s="922"/>
      <c r="AJ110" s="923"/>
      <c r="AK110" s="924">
        <v>3876960</v>
      </c>
      <c r="AL110" s="922"/>
      <c r="AM110" s="922"/>
      <c r="AN110" s="922"/>
      <c r="AO110" s="923"/>
      <c r="AP110" s="925">
        <v>28</v>
      </c>
      <c r="AQ110" s="926"/>
      <c r="AR110" s="926"/>
      <c r="AS110" s="926"/>
      <c r="AT110" s="927"/>
      <c r="AU110" s="928" t="s">
        <v>61</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36683862</v>
      </c>
      <c r="BR110" s="957"/>
      <c r="BS110" s="957"/>
      <c r="BT110" s="957"/>
      <c r="BU110" s="957"/>
      <c r="BV110" s="957">
        <v>35634750</v>
      </c>
      <c r="BW110" s="957"/>
      <c r="BX110" s="957"/>
      <c r="BY110" s="957"/>
      <c r="BZ110" s="957"/>
      <c r="CA110" s="957">
        <v>35141696</v>
      </c>
      <c r="CB110" s="957"/>
      <c r="CC110" s="957"/>
      <c r="CD110" s="957"/>
      <c r="CE110" s="957"/>
      <c r="CF110" s="971">
        <v>253.6</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194352</v>
      </c>
      <c r="BR111" s="950"/>
      <c r="BS111" s="950"/>
      <c r="BT111" s="950"/>
      <c r="BU111" s="950"/>
      <c r="BV111" s="950">
        <v>161420</v>
      </c>
      <c r="BW111" s="950"/>
      <c r="BX111" s="950"/>
      <c r="BY111" s="950"/>
      <c r="BZ111" s="950"/>
      <c r="CA111" s="950">
        <v>133040</v>
      </c>
      <c r="CB111" s="950"/>
      <c r="CC111" s="950"/>
      <c r="CD111" s="950"/>
      <c r="CE111" s="950"/>
      <c r="CF111" s="944">
        <v>1</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1886426</v>
      </c>
      <c r="BR112" s="950"/>
      <c r="BS112" s="950"/>
      <c r="BT112" s="950"/>
      <c r="BU112" s="950"/>
      <c r="BV112" s="950">
        <v>1903597</v>
      </c>
      <c r="BW112" s="950"/>
      <c r="BX112" s="950"/>
      <c r="BY112" s="950"/>
      <c r="BZ112" s="950"/>
      <c r="CA112" s="950">
        <v>1720270</v>
      </c>
      <c r="CB112" s="950"/>
      <c r="CC112" s="950"/>
      <c r="CD112" s="950"/>
      <c r="CE112" s="950"/>
      <c r="CF112" s="944">
        <v>12.4</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217163</v>
      </c>
      <c r="AB113" s="964"/>
      <c r="AC113" s="964"/>
      <c r="AD113" s="964"/>
      <c r="AE113" s="965"/>
      <c r="AF113" s="966">
        <v>216252</v>
      </c>
      <c r="AG113" s="964"/>
      <c r="AH113" s="964"/>
      <c r="AI113" s="964"/>
      <c r="AJ113" s="965"/>
      <c r="AK113" s="966">
        <v>183990</v>
      </c>
      <c r="AL113" s="964"/>
      <c r="AM113" s="964"/>
      <c r="AN113" s="964"/>
      <c r="AO113" s="965"/>
      <c r="AP113" s="967">
        <v>1.3</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2578964</v>
      </c>
      <c r="BR113" s="950"/>
      <c r="BS113" s="950"/>
      <c r="BT113" s="950"/>
      <c r="BU113" s="950"/>
      <c r="BV113" s="950">
        <v>2507440</v>
      </c>
      <c r="BW113" s="950"/>
      <c r="BX113" s="950"/>
      <c r="BY113" s="950"/>
      <c r="BZ113" s="950"/>
      <c r="CA113" s="950">
        <v>2419973</v>
      </c>
      <c r="CB113" s="950"/>
      <c r="CC113" s="950"/>
      <c r="CD113" s="950"/>
      <c r="CE113" s="950"/>
      <c r="CF113" s="944">
        <v>17.5</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259040</v>
      </c>
      <c r="AB114" s="989"/>
      <c r="AC114" s="989"/>
      <c r="AD114" s="989"/>
      <c r="AE114" s="990"/>
      <c r="AF114" s="991">
        <v>266820</v>
      </c>
      <c r="AG114" s="989"/>
      <c r="AH114" s="989"/>
      <c r="AI114" s="989"/>
      <c r="AJ114" s="990"/>
      <c r="AK114" s="991">
        <v>281029</v>
      </c>
      <c r="AL114" s="989"/>
      <c r="AM114" s="989"/>
      <c r="AN114" s="989"/>
      <c r="AO114" s="990"/>
      <c r="AP114" s="992">
        <v>2</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2741327</v>
      </c>
      <c r="BR114" s="950"/>
      <c r="BS114" s="950"/>
      <c r="BT114" s="950"/>
      <c r="BU114" s="950"/>
      <c r="BV114" s="950">
        <v>2311664</v>
      </c>
      <c r="BW114" s="950"/>
      <c r="BX114" s="950"/>
      <c r="BY114" s="950"/>
      <c r="BZ114" s="950"/>
      <c r="CA114" s="950">
        <v>2617019</v>
      </c>
      <c r="CB114" s="950"/>
      <c r="CC114" s="950"/>
      <c r="CD114" s="950"/>
      <c r="CE114" s="950"/>
      <c r="CF114" s="944">
        <v>18.899999999999999</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49677</v>
      </c>
      <c r="AB115" s="964"/>
      <c r="AC115" s="964"/>
      <c r="AD115" s="964"/>
      <c r="AE115" s="965"/>
      <c r="AF115" s="966">
        <v>43253</v>
      </c>
      <c r="AG115" s="964"/>
      <c r="AH115" s="964"/>
      <c r="AI115" s="964"/>
      <c r="AJ115" s="965"/>
      <c r="AK115" s="966">
        <v>39595</v>
      </c>
      <c r="AL115" s="964"/>
      <c r="AM115" s="964"/>
      <c r="AN115" s="964"/>
      <c r="AO115" s="965"/>
      <c r="AP115" s="967">
        <v>0.3</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v>16912</v>
      </c>
      <c r="BR115" s="950"/>
      <c r="BS115" s="950"/>
      <c r="BT115" s="950"/>
      <c r="BU115" s="950"/>
      <c r="BV115" s="950">
        <v>15778</v>
      </c>
      <c r="BW115" s="950"/>
      <c r="BX115" s="950"/>
      <c r="BY115" s="950"/>
      <c r="BZ115" s="950"/>
      <c r="CA115" s="950">
        <v>14623</v>
      </c>
      <c r="CB115" s="950"/>
      <c r="CC115" s="950"/>
      <c r="CD115" s="950"/>
      <c r="CE115" s="950"/>
      <c r="CF115" s="944">
        <v>0.1</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205</v>
      </c>
      <c r="AB116" s="989"/>
      <c r="AC116" s="989"/>
      <c r="AD116" s="989"/>
      <c r="AE116" s="990"/>
      <c r="AF116" s="991">
        <v>19</v>
      </c>
      <c r="AG116" s="989"/>
      <c r="AH116" s="989"/>
      <c r="AI116" s="989"/>
      <c r="AJ116" s="990"/>
      <c r="AK116" s="991">
        <v>426</v>
      </c>
      <c r="AL116" s="989"/>
      <c r="AM116" s="989"/>
      <c r="AN116" s="989"/>
      <c r="AO116" s="990"/>
      <c r="AP116" s="992">
        <v>0</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4924592</v>
      </c>
      <c r="AB117" s="1007"/>
      <c r="AC117" s="1007"/>
      <c r="AD117" s="1007"/>
      <c r="AE117" s="1008"/>
      <c r="AF117" s="1009">
        <v>4598547</v>
      </c>
      <c r="AG117" s="1007"/>
      <c r="AH117" s="1007"/>
      <c r="AI117" s="1007"/>
      <c r="AJ117" s="1008"/>
      <c r="AK117" s="1009">
        <v>4382000</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286</v>
      </c>
      <c r="AG118" s="915"/>
      <c r="AH118" s="915"/>
      <c r="AI118" s="915"/>
      <c r="AJ118" s="916"/>
      <c r="AK118" s="914" t="s">
        <v>285</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439</v>
      </c>
      <c r="BP119" s="1036"/>
      <c r="BQ119" s="1027">
        <v>44101843</v>
      </c>
      <c r="BR119" s="1028"/>
      <c r="BS119" s="1028"/>
      <c r="BT119" s="1028"/>
      <c r="BU119" s="1028"/>
      <c r="BV119" s="1028">
        <v>42534649</v>
      </c>
      <c r="BW119" s="1028"/>
      <c r="BX119" s="1028"/>
      <c r="BY119" s="1028"/>
      <c r="BZ119" s="1028"/>
      <c r="CA119" s="1028">
        <v>42046621</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194352</v>
      </c>
      <c r="DH119" s="1014"/>
      <c r="DI119" s="1014"/>
      <c r="DJ119" s="1014"/>
      <c r="DK119" s="1015"/>
      <c r="DL119" s="1013">
        <v>161420</v>
      </c>
      <c r="DM119" s="1014"/>
      <c r="DN119" s="1014"/>
      <c r="DO119" s="1014"/>
      <c r="DP119" s="1015"/>
      <c r="DQ119" s="1013">
        <v>133040</v>
      </c>
      <c r="DR119" s="1014"/>
      <c r="DS119" s="1014"/>
      <c r="DT119" s="1014"/>
      <c r="DU119" s="1015"/>
      <c r="DV119" s="1016">
        <v>1</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9881933</v>
      </c>
      <c r="BR120" s="957"/>
      <c r="BS120" s="957"/>
      <c r="BT120" s="957"/>
      <c r="BU120" s="957"/>
      <c r="BV120" s="957">
        <v>10967263</v>
      </c>
      <c r="BW120" s="957"/>
      <c r="BX120" s="957"/>
      <c r="BY120" s="957"/>
      <c r="BZ120" s="957"/>
      <c r="CA120" s="957">
        <v>11451373</v>
      </c>
      <c r="CB120" s="957"/>
      <c r="CC120" s="957"/>
      <c r="CD120" s="957"/>
      <c r="CE120" s="957"/>
      <c r="CF120" s="971">
        <v>82.6</v>
      </c>
      <c r="CG120" s="972"/>
      <c r="CH120" s="972"/>
      <c r="CI120" s="972"/>
      <c r="CJ120" s="972"/>
      <c r="CK120" s="1037" t="s">
        <v>443</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1334955</v>
      </c>
      <c r="DH120" s="957"/>
      <c r="DI120" s="957"/>
      <c r="DJ120" s="957"/>
      <c r="DK120" s="957"/>
      <c r="DL120" s="957">
        <v>1388312</v>
      </c>
      <c r="DM120" s="957"/>
      <c r="DN120" s="957"/>
      <c r="DO120" s="957"/>
      <c r="DP120" s="957"/>
      <c r="DQ120" s="957">
        <v>1251684</v>
      </c>
      <c r="DR120" s="957"/>
      <c r="DS120" s="957"/>
      <c r="DT120" s="957"/>
      <c r="DU120" s="957"/>
      <c r="DV120" s="958">
        <v>9</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1554899</v>
      </c>
      <c r="BR121" s="950"/>
      <c r="BS121" s="950"/>
      <c r="BT121" s="950"/>
      <c r="BU121" s="950"/>
      <c r="BV121" s="950">
        <v>1534379</v>
      </c>
      <c r="BW121" s="950"/>
      <c r="BX121" s="950"/>
      <c r="BY121" s="950"/>
      <c r="BZ121" s="950"/>
      <c r="CA121" s="950">
        <v>1451890</v>
      </c>
      <c r="CB121" s="950"/>
      <c r="CC121" s="950"/>
      <c r="CD121" s="950"/>
      <c r="CE121" s="950"/>
      <c r="CF121" s="944">
        <v>10.5</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296646</v>
      </c>
      <c r="DH121" s="950"/>
      <c r="DI121" s="950"/>
      <c r="DJ121" s="950"/>
      <c r="DK121" s="950"/>
      <c r="DL121" s="950">
        <v>287824</v>
      </c>
      <c r="DM121" s="950"/>
      <c r="DN121" s="950"/>
      <c r="DO121" s="950"/>
      <c r="DP121" s="950"/>
      <c r="DQ121" s="950">
        <v>265365</v>
      </c>
      <c r="DR121" s="950"/>
      <c r="DS121" s="950"/>
      <c r="DT121" s="950"/>
      <c r="DU121" s="950"/>
      <c r="DV121" s="951">
        <v>1.9</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29862702</v>
      </c>
      <c r="BR122" s="1028"/>
      <c r="BS122" s="1028"/>
      <c r="BT122" s="1028"/>
      <c r="BU122" s="1028"/>
      <c r="BV122" s="1028">
        <v>29224407</v>
      </c>
      <c r="BW122" s="1028"/>
      <c r="BX122" s="1028"/>
      <c r="BY122" s="1028"/>
      <c r="BZ122" s="1028"/>
      <c r="CA122" s="1028">
        <v>28884075</v>
      </c>
      <c r="CB122" s="1028"/>
      <c r="CC122" s="1028"/>
      <c r="CD122" s="1028"/>
      <c r="CE122" s="1028"/>
      <c r="CF122" s="1048">
        <v>208.4</v>
      </c>
      <c r="CG122" s="1049"/>
      <c r="CH122" s="1049"/>
      <c r="CI122" s="1049"/>
      <c r="CJ122" s="1049"/>
      <c r="CK122" s="1040"/>
      <c r="CL122" s="1041"/>
      <c r="CM122" s="1041"/>
      <c r="CN122" s="1041"/>
      <c r="CO122" s="1042"/>
      <c r="CP122" s="1050" t="s">
        <v>393</v>
      </c>
      <c r="CQ122" s="1051"/>
      <c r="CR122" s="1051"/>
      <c r="CS122" s="1051"/>
      <c r="CT122" s="1051"/>
      <c r="CU122" s="1051"/>
      <c r="CV122" s="1051"/>
      <c r="CW122" s="1051"/>
      <c r="CX122" s="1051"/>
      <c r="CY122" s="1051"/>
      <c r="CZ122" s="1051"/>
      <c r="DA122" s="1051"/>
      <c r="DB122" s="1051"/>
      <c r="DC122" s="1051"/>
      <c r="DD122" s="1051"/>
      <c r="DE122" s="1051"/>
      <c r="DF122" s="1052"/>
      <c r="DG122" s="949">
        <v>150552</v>
      </c>
      <c r="DH122" s="950"/>
      <c r="DI122" s="950"/>
      <c r="DJ122" s="950"/>
      <c r="DK122" s="950"/>
      <c r="DL122" s="950">
        <v>135523</v>
      </c>
      <c r="DM122" s="950"/>
      <c r="DN122" s="950"/>
      <c r="DO122" s="950"/>
      <c r="DP122" s="950"/>
      <c r="DQ122" s="950">
        <v>119384</v>
      </c>
      <c r="DR122" s="950"/>
      <c r="DS122" s="950"/>
      <c r="DT122" s="950"/>
      <c r="DU122" s="950"/>
      <c r="DV122" s="951">
        <v>0.9</v>
      </c>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447</v>
      </c>
      <c r="BP123" s="1036"/>
      <c r="BQ123" s="1095">
        <v>41299534</v>
      </c>
      <c r="BR123" s="1096"/>
      <c r="BS123" s="1096"/>
      <c r="BT123" s="1096"/>
      <c r="BU123" s="1096"/>
      <c r="BV123" s="1096">
        <v>41726049</v>
      </c>
      <c r="BW123" s="1096"/>
      <c r="BX123" s="1096"/>
      <c r="BY123" s="1096"/>
      <c r="BZ123" s="1096"/>
      <c r="CA123" s="1096">
        <v>41787338</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v>56870</v>
      </c>
      <c r="DH123" s="989"/>
      <c r="DI123" s="989"/>
      <c r="DJ123" s="989"/>
      <c r="DK123" s="990"/>
      <c r="DL123" s="991">
        <v>48596</v>
      </c>
      <c r="DM123" s="989"/>
      <c r="DN123" s="989"/>
      <c r="DO123" s="989"/>
      <c r="DP123" s="990"/>
      <c r="DQ123" s="991">
        <v>44471</v>
      </c>
      <c r="DR123" s="989"/>
      <c r="DS123" s="989"/>
      <c r="DT123" s="989"/>
      <c r="DU123" s="990"/>
      <c r="DV123" s="992">
        <v>0.3</v>
      </c>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19.600000000000001</v>
      </c>
      <c r="BR124" s="1058"/>
      <c r="BS124" s="1058"/>
      <c r="BT124" s="1058"/>
      <c r="BU124" s="1058"/>
      <c r="BV124" s="1058">
        <v>5.6</v>
      </c>
      <c r="BW124" s="1058"/>
      <c r="BX124" s="1058"/>
      <c r="BY124" s="1058"/>
      <c r="BZ124" s="1058"/>
      <c r="CA124" s="1058">
        <v>1.8</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v>47403</v>
      </c>
      <c r="DH124" s="1014"/>
      <c r="DI124" s="1014"/>
      <c r="DJ124" s="1014"/>
      <c r="DK124" s="1015"/>
      <c r="DL124" s="1013">
        <v>43342</v>
      </c>
      <c r="DM124" s="1014"/>
      <c r="DN124" s="1014"/>
      <c r="DO124" s="1014"/>
      <c r="DP124" s="1015"/>
      <c r="DQ124" s="1013">
        <v>39366</v>
      </c>
      <c r="DR124" s="1014"/>
      <c r="DS124" s="1014"/>
      <c r="DT124" s="1014"/>
      <c r="DU124" s="1015"/>
      <c r="DV124" s="1016">
        <v>0.3</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43283</v>
      </c>
      <c r="AB126" s="989"/>
      <c r="AC126" s="989"/>
      <c r="AD126" s="989"/>
      <c r="AE126" s="990"/>
      <c r="AF126" s="991">
        <v>36849</v>
      </c>
      <c r="AG126" s="989"/>
      <c r="AH126" s="989"/>
      <c r="AI126" s="989"/>
      <c r="AJ126" s="990"/>
      <c r="AK126" s="991">
        <v>31987</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6394</v>
      </c>
      <c r="AB127" s="989"/>
      <c r="AC127" s="989"/>
      <c r="AD127" s="989"/>
      <c r="AE127" s="990"/>
      <c r="AF127" s="991">
        <v>6404</v>
      </c>
      <c r="AG127" s="989"/>
      <c r="AH127" s="989"/>
      <c r="AI127" s="989"/>
      <c r="AJ127" s="990"/>
      <c r="AK127" s="991">
        <v>7608</v>
      </c>
      <c r="AL127" s="989"/>
      <c r="AM127" s="989"/>
      <c r="AN127" s="989"/>
      <c r="AO127" s="990"/>
      <c r="AP127" s="992">
        <v>0.1</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450</v>
      </c>
      <c r="DH127" s="950"/>
      <c r="DI127" s="950"/>
      <c r="DJ127" s="950"/>
      <c r="DK127" s="950"/>
      <c r="DL127" s="950" t="s">
        <v>450</v>
      </c>
      <c r="DM127" s="950"/>
      <c r="DN127" s="950"/>
      <c r="DO127" s="950"/>
      <c r="DP127" s="950"/>
      <c r="DQ127" s="950" t="s">
        <v>450</v>
      </c>
      <c r="DR127" s="950"/>
      <c r="DS127" s="950"/>
      <c r="DT127" s="950"/>
      <c r="DU127" s="950"/>
      <c r="DV127" s="951" t="s">
        <v>450</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219155</v>
      </c>
      <c r="AB128" s="1078"/>
      <c r="AC128" s="1078"/>
      <c r="AD128" s="1078"/>
      <c r="AE128" s="1079"/>
      <c r="AF128" s="1080">
        <v>221494</v>
      </c>
      <c r="AG128" s="1078"/>
      <c r="AH128" s="1078"/>
      <c r="AI128" s="1078"/>
      <c r="AJ128" s="1079"/>
      <c r="AK128" s="1080">
        <v>230760</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112</v>
      </c>
      <c r="BG128" s="1085"/>
      <c r="BH128" s="1085"/>
      <c r="BI128" s="1085"/>
      <c r="BJ128" s="1085"/>
      <c r="BK128" s="1085"/>
      <c r="BL128" s="1086"/>
      <c r="BM128" s="1084">
        <v>12.63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v>16912</v>
      </c>
      <c r="DH128" s="1070"/>
      <c r="DI128" s="1070"/>
      <c r="DJ128" s="1070"/>
      <c r="DK128" s="1070"/>
      <c r="DL128" s="1070">
        <v>15778</v>
      </c>
      <c r="DM128" s="1070"/>
      <c r="DN128" s="1070"/>
      <c r="DO128" s="1070"/>
      <c r="DP128" s="1070"/>
      <c r="DQ128" s="1070">
        <v>14623</v>
      </c>
      <c r="DR128" s="1070"/>
      <c r="DS128" s="1070"/>
      <c r="DT128" s="1070"/>
      <c r="DU128" s="1070"/>
      <c r="DV128" s="1071">
        <v>0.1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17781041</v>
      </c>
      <c r="AB129" s="989"/>
      <c r="AC129" s="989"/>
      <c r="AD129" s="989"/>
      <c r="AE129" s="990"/>
      <c r="AF129" s="991">
        <v>17666126</v>
      </c>
      <c r="AG129" s="989"/>
      <c r="AH129" s="989"/>
      <c r="AI129" s="989"/>
      <c r="AJ129" s="990"/>
      <c r="AK129" s="991">
        <v>17295966</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381</v>
      </c>
      <c r="BG129" s="1099"/>
      <c r="BH129" s="1099"/>
      <c r="BI129" s="1099"/>
      <c r="BJ129" s="1099"/>
      <c r="BK129" s="1099"/>
      <c r="BL129" s="1100"/>
      <c r="BM129" s="1098">
        <v>17.63</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3505283</v>
      </c>
      <c r="AB130" s="989"/>
      <c r="AC130" s="989"/>
      <c r="AD130" s="989"/>
      <c r="AE130" s="990"/>
      <c r="AF130" s="991">
        <v>3463192</v>
      </c>
      <c r="AG130" s="989"/>
      <c r="AH130" s="989"/>
      <c r="AI130" s="989"/>
      <c r="AJ130" s="990"/>
      <c r="AK130" s="991">
        <v>3438663</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6.6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14275758</v>
      </c>
      <c r="AB131" s="1014"/>
      <c r="AC131" s="1014"/>
      <c r="AD131" s="1014"/>
      <c r="AE131" s="1015"/>
      <c r="AF131" s="1013">
        <v>14202934</v>
      </c>
      <c r="AG131" s="1014"/>
      <c r="AH131" s="1014"/>
      <c r="AI131" s="1014"/>
      <c r="AJ131" s="1015"/>
      <c r="AK131" s="1013">
        <v>13857303</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1.8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8.4069371309999994</v>
      </c>
      <c r="AB132" s="1130"/>
      <c r="AC132" s="1130"/>
      <c r="AD132" s="1130"/>
      <c r="AE132" s="1131"/>
      <c r="AF132" s="1132">
        <v>6.4343113890000003</v>
      </c>
      <c r="AG132" s="1130"/>
      <c r="AH132" s="1130"/>
      <c r="AI132" s="1130"/>
      <c r="AJ132" s="1131"/>
      <c r="AK132" s="1132">
        <v>5.1422488199999998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10.4</v>
      </c>
      <c r="AB133" s="1113"/>
      <c r="AC133" s="1113"/>
      <c r="AD133" s="1113"/>
      <c r="AE133" s="1114"/>
      <c r="AF133" s="1112">
        <v>8.6999999999999993</v>
      </c>
      <c r="AG133" s="1113"/>
      <c r="AH133" s="1113"/>
      <c r="AI133" s="1113"/>
      <c r="AJ133" s="1114"/>
      <c r="AK133" s="1112">
        <v>6.6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4904071</v>
      </c>
      <c r="L9" s="266">
        <v>128054</v>
      </c>
      <c r="M9" s="267">
        <v>88814</v>
      </c>
      <c r="N9" s="268">
        <v>44.2</v>
      </c>
    </row>
    <row r="10" spans="1:16" x14ac:dyDescent="0.15">
      <c r="A10" s="250"/>
      <c r="B10" s="246"/>
      <c r="C10" s="246"/>
      <c r="D10" s="246"/>
      <c r="E10" s="246"/>
      <c r="F10" s="246"/>
      <c r="G10" s="1152" t="s">
        <v>482</v>
      </c>
      <c r="H10" s="1153"/>
      <c r="I10" s="1153"/>
      <c r="J10" s="1154"/>
      <c r="K10" s="269">
        <v>182071</v>
      </c>
      <c r="L10" s="270">
        <v>4754</v>
      </c>
      <c r="M10" s="271">
        <v>7348</v>
      </c>
      <c r="N10" s="272">
        <v>-35.299999999999997</v>
      </c>
    </row>
    <row r="11" spans="1:16" ht="13.5" customHeight="1" x14ac:dyDescent="0.15">
      <c r="A11" s="250"/>
      <c r="B11" s="246"/>
      <c r="C11" s="246"/>
      <c r="D11" s="246"/>
      <c r="E11" s="246"/>
      <c r="F11" s="246"/>
      <c r="G11" s="1152" t="s">
        <v>483</v>
      </c>
      <c r="H11" s="1153"/>
      <c r="I11" s="1153"/>
      <c r="J11" s="1154"/>
      <c r="K11" s="269">
        <v>35068</v>
      </c>
      <c r="L11" s="270">
        <v>916</v>
      </c>
      <c r="M11" s="271">
        <v>9064</v>
      </c>
      <c r="N11" s="272">
        <v>-89.9</v>
      </c>
    </row>
    <row r="12" spans="1:16" ht="13.5" customHeight="1" x14ac:dyDescent="0.15">
      <c r="A12" s="250"/>
      <c r="B12" s="246"/>
      <c r="C12" s="246"/>
      <c r="D12" s="246"/>
      <c r="E12" s="246"/>
      <c r="F12" s="246"/>
      <c r="G12" s="1152" t="s">
        <v>484</v>
      </c>
      <c r="H12" s="1153"/>
      <c r="I12" s="1153"/>
      <c r="J12" s="1154"/>
      <c r="K12" s="269">
        <v>44800</v>
      </c>
      <c r="L12" s="270">
        <v>1170</v>
      </c>
      <c r="M12" s="271">
        <v>917</v>
      </c>
      <c r="N12" s="272">
        <v>27.6</v>
      </c>
    </row>
    <row r="13" spans="1:16" ht="13.5" customHeight="1" x14ac:dyDescent="0.15">
      <c r="A13" s="250"/>
      <c r="B13" s="246"/>
      <c r="C13" s="246"/>
      <c r="D13" s="246"/>
      <c r="E13" s="246"/>
      <c r="F13" s="246"/>
      <c r="G13" s="1152" t="s">
        <v>485</v>
      </c>
      <c r="H13" s="1153"/>
      <c r="I13" s="1153"/>
      <c r="J13" s="1154"/>
      <c r="K13" s="269" t="s">
        <v>486</v>
      </c>
      <c r="L13" s="270" t="s">
        <v>486</v>
      </c>
      <c r="M13" s="271">
        <v>11</v>
      </c>
      <c r="N13" s="272" t="s">
        <v>486</v>
      </c>
    </row>
    <row r="14" spans="1:16" ht="13.5" customHeight="1" x14ac:dyDescent="0.15">
      <c r="A14" s="250"/>
      <c r="B14" s="246"/>
      <c r="C14" s="246"/>
      <c r="D14" s="246"/>
      <c r="E14" s="246"/>
      <c r="F14" s="246"/>
      <c r="G14" s="1152" t="s">
        <v>487</v>
      </c>
      <c r="H14" s="1153"/>
      <c r="I14" s="1153"/>
      <c r="J14" s="1154"/>
      <c r="K14" s="269">
        <v>358251</v>
      </c>
      <c r="L14" s="270">
        <v>9355</v>
      </c>
      <c r="M14" s="271">
        <v>3976</v>
      </c>
      <c r="N14" s="272">
        <v>135.30000000000001</v>
      </c>
    </row>
    <row r="15" spans="1:16" ht="13.5" customHeight="1" x14ac:dyDescent="0.15">
      <c r="A15" s="250"/>
      <c r="B15" s="246"/>
      <c r="C15" s="246"/>
      <c r="D15" s="246"/>
      <c r="E15" s="246"/>
      <c r="F15" s="246"/>
      <c r="G15" s="1152" t="s">
        <v>488</v>
      </c>
      <c r="H15" s="1153"/>
      <c r="I15" s="1153"/>
      <c r="J15" s="1154"/>
      <c r="K15" s="269">
        <v>107919</v>
      </c>
      <c r="L15" s="270">
        <v>2818</v>
      </c>
      <c r="M15" s="271">
        <v>2094</v>
      </c>
      <c r="N15" s="272">
        <v>34.6</v>
      </c>
    </row>
    <row r="16" spans="1:16" x14ac:dyDescent="0.15">
      <c r="A16" s="250"/>
      <c r="B16" s="246"/>
      <c r="C16" s="246"/>
      <c r="D16" s="246"/>
      <c r="E16" s="246"/>
      <c r="F16" s="246"/>
      <c r="G16" s="1155" t="s">
        <v>489</v>
      </c>
      <c r="H16" s="1156"/>
      <c r="I16" s="1156"/>
      <c r="J16" s="1157"/>
      <c r="K16" s="270">
        <v>-477890</v>
      </c>
      <c r="L16" s="270">
        <v>-12479</v>
      </c>
      <c r="M16" s="271">
        <v>-9674</v>
      </c>
      <c r="N16" s="272">
        <v>29</v>
      </c>
    </row>
    <row r="17" spans="1:16" x14ac:dyDescent="0.15">
      <c r="A17" s="250"/>
      <c r="B17" s="246"/>
      <c r="C17" s="246"/>
      <c r="D17" s="246"/>
      <c r="E17" s="246"/>
      <c r="F17" s="246"/>
      <c r="G17" s="1155" t="s">
        <v>169</v>
      </c>
      <c r="H17" s="1156"/>
      <c r="I17" s="1156"/>
      <c r="J17" s="1157"/>
      <c r="K17" s="270">
        <v>5154290</v>
      </c>
      <c r="L17" s="270">
        <v>134587</v>
      </c>
      <c r="M17" s="271">
        <v>102550</v>
      </c>
      <c r="N17" s="272">
        <v>31.2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13.34</v>
      </c>
      <c r="L21" s="283">
        <v>9.9600000000000009</v>
      </c>
      <c r="M21" s="284">
        <v>3.38</v>
      </c>
      <c r="N21" s="251"/>
      <c r="O21" s="285"/>
      <c r="P21" s="281"/>
    </row>
    <row r="22" spans="1:16" s="286" customFormat="1" x14ac:dyDescent="0.15">
      <c r="A22" s="281"/>
      <c r="B22" s="251"/>
      <c r="C22" s="251"/>
      <c r="D22" s="251"/>
      <c r="E22" s="251"/>
      <c r="F22" s="251"/>
      <c r="G22" s="1147" t="s">
        <v>495</v>
      </c>
      <c r="H22" s="1148"/>
      <c r="I22" s="1148"/>
      <c r="J22" s="1149"/>
      <c r="K22" s="287">
        <v>97.3</v>
      </c>
      <c r="L22" s="288">
        <v>97.8</v>
      </c>
      <c r="M22" s="289">
        <v>-0.5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3876960</v>
      </c>
      <c r="L32" s="296">
        <v>101234</v>
      </c>
      <c r="M32" s="297">
        <v>68120</v>
      </c>
      <c r="N32" s="298">
        <v>48.6</v>
      </c>
    </row>
    <row r="33" spans="1:16" ht="13.5" customHeight="1" x14ac:dyDescent="0.15">
      <c r="A33" s="250"/>
      <c r="B33" s="246"/>
      <c r="C33" s="246"/>
      <c r="D33" s="246"/>
      <c r="E33" s="246"/>
      <c r="F33" s="246"/>
      <c r="G33" s="1163" t="s">
        <v>500</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501</v>
      </c>
      <c r="H34" s="1164"/>
      <c r="I34" s="1164"/>
      <c r="J34" s="1165"/>
      <c r="K34" s="296" t="s">
        <v>486</v>
      </c>
      <c r="L34" s="296" t="s">
        <v>486</v>
      </c>
      <c r="M34" s="297">
        <v>13</v>
      </c>
      <c r="N34" s="298" t="s">
        <v>486</v>
      </c>
    </row>
    <row r="35" spans="1:16" ht="27" customHeight="1" x14ac:dyDescent="0.15">
      <c r="A35" s="250"/>
      <c r="B35" s="246"/>
      <c r="C35" s="246"/>
      <c r="D35" s="246"/>
      <c r="E35" s="246"/>
      <c r="F35" s="246"/>
      <c r="G35" s="1163" t="s">
        <v>502</v>
      </c>
      <c r="H35" s="1164"/>
      <c r="I35" s="1164"/>
      <c r="J35" s="1165"/>
      <c r="K35" s="296">
        <v>183990</v>
      </c>
      <c r="L35" s="296">
        <v>4804</v>
      </c>
      <c r="M35" s="297">
        <v>17609</v>
      </c>
      <c r="N35" s="298">
        <v>-72.7</v>
      </c>
    </row>
    <row r="36" spans="1:16" ht="27" customHeight="1" x14ac:dyDescent="0.15">
      <c r="A36" s="250"/>
      <c r="B36" s="246"/>
      <c r="C36" s="246"/>
      <c r="D36" s="246"/>
      <c r="E36" s="246"/>
      <c r="F36" s="246"/>
      <c r="G36" s="1163" t="s">
        <v>503</v>
      </c>
      <c r="H36" s="1164"/>
      <c r="I36" s="1164"/>
      <c r="J36" s="1165"/>
      <c r="K36" s="296">
        <v>281029</v>
      </c>
      <c r="L36" s="296">
        <v>7338</v>
      </c>
      <c r="M36" s="297">
        <v>2944</v>
      </c>
      <c r="N36" s="298">
        <v>149.30000000000001</v>
      </c>
    </row>
    <row r="37" spans="1:16" ht="13.5" customHeight="1" x14ac:dyDescent="0.15">
      <c r="A37" s="250"/>
      <c r="B37" s="246"/>
      <c r="C37" s="246"/>
      <c r="D37" s="246"/>
      <c r="E37" s="246"/>
      <c r="F37" s="246"/>
      <c r="G37" s="1163" t="s">
        <v>504</v>
      </c>
      <c r="H37" s="1164"/>
      <c r="I37" s="1164"/>
      <c r="J37" s="1165"/>
      <c r="K37" s="296">
        <v>39595</v>
      </c>
      <c r="L37" s="296">
        <v>1034</v>
      </c>
      <c r="M37" s="297">
        <v>1200</v>
      </c>
      <c r="N37" s="298">
        <v>-13.8</v>
      </c>
    </row>
    <row r="38" spans="1:16" ht="27" customHeight="1" x14ac:dyDescent="0.15">
      <c r="A38" s="250"/>
      <c r="B38" s="246"/>
      <c r="C38" s="246"/>
      <c r="D38" s="246"/>
      <c r="E38" s="246"/>
      <c r="F38" s="246"/>
      <c r="G38" s="1166" t="s">
        <v>505</v>
      </c>
      <c r="H38" s="1167"/>
      <c r="I38" s="1167"/>
      <c r="J38" s="1168"/>
      <c r="K38" s="299">
        <v>426</v>
      </c>
      <c r="L38" s="299">
        <v>11</v>
      </c>
      <c r="M38" s="300">
        <v>5</v>
      </c>
      <c r="N38" s="301">
        <v>120</v>
      </c>
      <c r="O38" s="295"/>
    </row>
    <row r="39" spans="1:16" x14ac:dyDescent="0.15">
      <c r="A39" s="250"/>
      <c r="B39" s="246"/>
      <c r="C39" s="246"/>
      <c r="D39" s="246"/>
      <c r="E39" s="246"/>
      <c r="F39" s="246"/>
      <c r="G39" s="1166" t="s">
        <v>506</v>
      </c>
      <c r="H39" s="1167"/>
      <c r="I39" s="1167"/>
      <c r="J39" s="1168"/>
      <c r="K39" s="302">
        <v>-230760</v>
      </c>
      <c r="L39" s="302">
        <v>-6026</v>
      </c>
      <c r="M39" s="303">
        <v>-3946</v>
      </c>
      <c r="N39" s="304">
        <v>52.7</v>
      </c>
      <c r="O39" s="295"/>
    </row>
    <row r="40" spans="1:16" ht="27" customHeight="1" x14ac:dyDescent="0.15">
      <c r="A40" s="250"/>
      <c r="B40" s="246"/>
      <c r="C40" s="246"/>
      <c r="D40" s="246"/>
      <c r="E40" s="246"/>
      <c r="F40" s="246"/>
      <c r="G40" s="1163" t="s">
        <v>507</v>
      </c>
      <c r="H40" s="1164"/>
      <c r="I40" s="1164"/>
      <c r="J40" s="1165"/>
      <c r="K40" s="302">
        <v>-3438663</v>
      </c>
      <c r="L40" s="302">
        <v>-89789</v>
      </c>
      <c r="M40" s="303">
        <v>-59158</v>
      </c>
      <c r="N40" s="304">
        <v>51.8</v>
      </c>
      <c r="O40" s="295"/>
    </row>
    <row r="41" spans="1:16" x14ac:dyDescent="0.15">
      <c r="A41" s="250"/>
      <c r="B41" s="246"/>
      <c r="C41" s="246"/>
      <c r="D41" s="246"/>
      <c r="E41" s="246"/>
      <c r="F41" s="246"/>
      <c r="G41" s="1169" t="s">
        <v>280</v>
      </c>
      <c r="H41" s="1170"/>
      <c r="I41" s="1170"/>
      <c r="J41" s="1171"/>
      <c r="K41" s="296">
        <v>712577</v>
      </c>
      <c r="L41" s="302">
        <v>18607</v>
      </c>
      <c r="M41" s="303">
        <v>26787</v>
      </c>
      <c r="N41" s="304">
        <v>-30.5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3342806</v>
      </c>
      <c r="J51" s="322">
        <v>82494</v>
      </c>
      <c r="K51" s="323">
        <v>-3.1</v>
      </c>
      <c r="L51" s="324">
        <v>75709</v>
      </c>
      <c r="M51" s="325">
        <v>12.7</v>
      </c>
      <c r="N51" s="326">
        <v>-15.8</v>
      </c>
    </row>
    <row r="52" spans="1:14" x14ac:dyDescent="0.15">
      <c r="A52" s="250"/>
      <c r="B52" s="246"/>
      <c r="C52" s="246"/>
      <c r="D52" s="246"/>
      <c r="E52" s="246"/>
      <c r="F52" s="246"/>
      <c r="G52" s="327"/>
      <c r="H52" s="328" t="s">
        <v>518</v>
      </c>
      <c r="I52" s="329">
        <v>1633452</v>
      </c>
      <c r="J52" s="330">
        <v>40310</v>
      </c>
      <c r="K52" s="331">
        <v>-19.899999999999999</v>
      </c>
      <c r="L52" s="332">
        <v>35212</v>
      </c>
      <c r="M52" s="333">
        <v>0</v>
      </c>
      <c r="N52" s="334">
        <v>-19.899999999999999</v>
      </c>
    </row>
    <row r="53" spans="1:14" x14ac:dyDescent="0.15">
      <c r="A53" s="250"/>
      <c r="B53" s="246"/>
      <c r="C53" s="246"/>
      <c r="D53" s="246"/>
      <c r="E53" s="246"/>
      <c r="F53" s="246"/>
      <c r="G53" s="312" t="s">
        <v>519</v>
      </c>
      <c r="H53" s="313"/>
      <c r="I53" s="321">
        <v>6315261</v>
      </c>
      <c r="J53" s="322">
        <v>156338</v>
      </c>
      <c r="K53" s="323">
        <v>89.5</v>
      </c>
      <c r="L53" s="324">
        <v>90961</v>
      </c>
      <c r="M53" s="325">
        <v>20.100000000000001</v>
      </c>
      <c r="N53" s="326">
        <v>69.400000000000006</v>
      </c>
    </row>
    <row r="54" spans="1:14" x14ac:dyDescent="0.15">
      <c r="A54" s="250"/>
      <c r="B54" s="246"/>
      <c r="C54" s="246"/>
      <c r="D54" s="246"/>
      <c r="E54" s="246"/>
      <c r="F54" s="246"/>
      <c r="G54" s="327"/>
      <c r="H54" s="328" t="s">
        <v>518</v>
      </c>
      <c r="I54" s="329">
        <v>3949474</v>
      </c>
      <c r="J54" s="330">
        <v>97771</v>
      </c>
      <c r="K54" s="331">
        <v>142.5</v>
      </c>
      <c r="L54" s="332">
        <v>37720</v>
      </c>
      <c r="M54" s="333">
        <v>7.1</v>
      </c>
      <c r="N54" s="334">
        <v>135.4</v>
      </c>
    </row>
    <row r="55" spans="1:14" x14ac:dyDescent="0.15">
      <c r="A55" s="250"/>
      <c r="B55" s="246"/>
      <c r="C55" s="246"/>
      <c r="D55" s="246"/>
      <c r="E55" s="246"/>
      <c r="F55" s="246"/>
      <c r="G55" s="312" t="s">
        <v>520</v>
      </c>
      <c r="H55" s="313"/>
      <c r="I55" s="321">
        <v>5089355</v>
      </c>
      <c r="J55" s="322">
        <v>128474</v>
      </c>
      <c r="K55" s="323">
        <v>-17.8</v>
      </c>
      <c r="L55" s="324">
        <v>106614</v>
      </c>
      <c r="M55" s="325">
        <v>17.2</v>
      </c>
      <c r="N55" s="326">
        <v>-35</v>
      </c>
    </row>
    <row r="56" spans="1:14" x14ac:dyDescent="0.15">
      <c r="A56" s="250"/>
      <c r="B56" s="246"/>
      <c r="C56" s="246"/>
      <c r="D56" s="246"/>
      <c r="E56" s="246"/>
      <c r="F56" s="246"/>
      <c r="G56" s="327"/>
      <c r="H56" s="328" t="s">
        <v>518</v>
      </c>
      <c r="I56" s="329">
        <v>2387210</v>
      </c>
      <c r="J56" s="330">
        <v>60262</v>
      </c>
      <c r="K56" s="331">
        <v>-38.4</v>
      </c>
      <c r="L56" s="332">
        <v>45545</v>
      </c>
      <c r="M56" s="333">
        <v>20.7</v>
      </c>
      <c r="N56" s="334">
        <v>-59.1</v>
      </c>
    </row>
    <row r="57" spans="1:14" x14ac:dyDescent="0.15">
      <c r="A57" s="250"/>
      <c r="B57" s="246"/>
      <c r="C57" s="246"/>
      <c r="D57" s="246"/>
      <c r="E57" s="246"/>
      <c r="F57" s="246"/>
      <c r="G57" s="312" t="s">
        <v>521</v>
      </c>
      <c r="H57" s="313"/>
      <c r="I57" s="321">
        <v>3802273</v>
      </c>
      <c r="J57" s="322">
        <v>97604</v>
      </c>
      <c r="K57" s="323">
        <v>-24</v>
      </c>
      <c r="L57" s="324">
        <v>85459</v>
      </c>
      <c r="M57" s="325">
        <v>-19.8</v>
      </c>
      <c r="N57" s="326">
        <v>-4.2</v>
      </c>
    </row>
    <row r="58" spans="1:14" x14ac:dyDescent="0.15">
      <c r="A58" s="250"/>
      <c r="B58" s="246"/>
      <c r="C58" s="246"/>
      <c r="D58" s="246"/>
      <c r="E58" s="246"/>
      <c r="F58" s="246"/>
      <c r="G58" s="327"/>
      <c r="H58" s="328" t="s">
        <v>518</v>
      </c>
      <c r="I58" s="329">
        <v>2056941</v>
      </c>
      <c r="J58" s="330">
        <v>52802</v>
      </c>
      <c r="K58" s="331">
        <v>-12.4</v>
      </c>
      <c r="L58" s="332">
        <v>44378</v>
      </c>
      <c r="M58" s="333">
        <v>-2.6</v>
      </c>
      <c r="N58" s="334">
        <v>-9.8000000000000007</v>
      </c>
    </row>
    <row r="59" spans="1:14" x14ac:dyDescent="0.15">
      <c r="A59" s="250"/>
      <c r="B59" s="246"/>
      <c r="C59" s="246"/>
      <c r="D59" s="246"/>
      <c r="E59" s="246"/>
      <c r="F59" s="246"/>
      <c r="G59" s="312" t="s">
        <v>522</v>
      </c>
      <c r="H59" s="313"/>
      <c r="I59" s="321">
        <v>4502496</v>
      </c>
      <c r="J59" s="322">
        <v>117568</v>
      </c>
      <c r="K59" s="323">
        <v>20.5</v>
      </c>
      <c r="L59" s="324">
        <v>83280</v>
      </c>
      <c r="M59" s="325">
        <v>-2.5</v>
      </c>
      <c r="N59" s="326">
        <v>23</v>
      </c>
    </row>
    <row r="60" spans="1:14" x14ac:dyDescent="0.15">
      <c r="A60" s="250"/>
      <c r="B60" s="246"/>
      <c r="C60" s="246"/>
      <c r="D60" s="246"/>
      <c r="E60" s="246"/>
      <c r="F60" s="246"/>
      <c r="G60" s="327"/>
      <c r="H60" s="328" t="s">
        <v>518</v>
      </c>
      <c r="I60" s="335">
        <v>2372077</v>
      </c>
      <c r="J60" s="330">
        <v>61939</v>
      </c>
      <c r="K60" s="331">
        <v>17.3</v>
      </c>
      <c r="L60" s="332">
        <v>43123</v>
      </c>
      <c r="M60" s="333">
        <v>-2.8</v>
      </c>
      <c r="N60" s="334">
        <v>20.100000000000001</v>
      </c>
    </row>
    <row r="61" spans="1:14" x14ac:dyDescent="0.15">
      <c r="A61" s="250"/>
      <c r="B61" s="246"/>
      <c r="C61" s="246"/>
      <c r="D61" s="246"/>
      <c r="E61" s="246"/>
      <c r="F61" s="246"/>
      <c r="G61" s="312" t="s">
        <v>523</v>
      </c>
      <c r="H61" s="336"/>
      <c r="I61" s="337">
        <v>4610438</v>
      </c>
      <c r="J61" s="338">
        <v>116496</v>
      </c>
      <c r="K61" s="339">
        <v>13</v>
      </c>
      <c r="L61" s="340">
        <v>88405</v>
      </c>
      <c r="M61" s="341">
        <v>5.5</v>
      </c>
      <c r="N61" s="326">
        <v>7.5</v>
      </c>
    </row>
    <row r="62" spans="1:14" x14ac:dyDescent="0.15">
      <c r="A62" s="250"/>
      <c r="B62" s="246"/>
      <c r="C62" s="246"/>
      <c r="D62" s="246"/>
      <c r="E62" s="246"/>
      <c r="F62" s="246"/>
      <c r="G62" s="327"/>
      <c r="H62" s="328" t="s">
        <v>518</v>
      </c>
      <c r="I62" s="329">
        <v>2479831</v>
      </c>
      <c r="J62" s="330">
        <v>62617</v>
      </c>
      <c r="K62" s="331">
        <v>17.8</v>
      </c>
      <c r="L62" s="332">
        <v>41196</v>
      </c>
      <c r="M62" s="333">
        <v>4.5</v>
      </c>
      <c r="N62" s="334">
        <v>13.3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26.06</v>
      </c>
      <c r="G47" s="12">
        <v>25.95</v>
      </c>
      <c r="H47" s="12">
        <v>28.59</v>
      </c>
      <c r="I47" s="12">
        <v>28.8</v>
      </c>
      <c r="J47" s="13">
        <v>28.92</v>
      </c>
    </row>
    <row r="48" spans="2:10" ht="57.75" customHeight="1" x14ac:dyDescent="0.15">
      <c r="B48" s="14"/>
      <c r="C48" s="1174" t="s">
        <v>4</v>
      </c>
      <c r="D48" s="1174"/>
      <c r="E48" s="1175"/>
      <c r="F48" s="15">
        <v>4.8899999999999997</v>
      </c>
      <c r="G48" s="16">
        <v>4.6500000000000004</v>
      </c>
      <c r="H48" s="16">
        <v>4.79</v>
      </c>
      <c r="I48" s="16">
        <v>4.96</v>
      </c>
      <c r="J48" s="17">
        <v>5.52</v>
      </c>
    </row>
    <row r="49" spans="2:10" ht="57.75" customHeight="1" thickBot="1" x14ac:dyDescent="0.2">
      <c r="B49" s="18"/>
      <c r="C49" s="1176" t="s">
        <v>5</v>
      </c>
      <c r="D49" s="1176"/>
      <c r="E49" s="1177"/>
      <c r="F49" s="19">
        <v>5.55</v>
      </c>
      <c r="G49" s="20">
        <v>2.35</v>
      </c>
      <c r="H49" s="20">
        <v>4.51</v>
      </c>
      <c r="I49" s="20">
        <v>2.6</v>
      </c>
      <c r="J49" s="21">
        <v>2.4900000000000002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2018-11-07T06:14:30Z</cp:lastPrinted>
  <dcterms:created xsi:type="dcterms:W3CDTF">2018-01-24T06:26:21Z</dcterms:created>
  <dcterms:modified xsi:type="dcterms:W3CDTF">2018-11-07T06:14:34Z</dcterms:modified>
</cp:coreProperties>
</file>