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9029"/>
  <workbookPr defaultThemeVersion="124226"/>
  <mc:AlternateContent xmlns:mc="http://schemas.openxmlformats.org/markup-compatibility/2006">
    <mc:Choice Requires="x15">
      <x15ac:absPath xmlns:x15ac="http://schemas.microsoft.com/office/spreadsheetml/2010/11/ac" url="\\svflngy\各課専用\企画財政部\財政課\(1)予算の編成・財政に関すること\【課内】財政状況・財政分析\H28年度（H30.2.7）\"/>
    </mc:Choice>
  </mc:AlternateContent>
  <bookViews>
    <workbookView xWindow="240" yWindow="135" windowWidth="14940" windowHeight="7800" tabRatio="739" firstSheet="10" activeTab="13"/>
  </bookViews>
  <sheets>
    <sheet name="総括表 " sheetId="25" r:id="rId1"/>
    <sheet name="普通会計の状況" sheetId="10" r:id="rId2"/>
    <sheet name="各会計、関係団体の財政状況及び健全化判断比率" sheetId="18" r:id="rId3"/>
    <sheet name="財政比較分析表" sheetId="19" r:id="rId4"/>
    <sheet name="経常経費分析表（経常収支比率の分析）" sheetId="20" r:id="rId5"/>
    <sheet name="経常経費分析表（人件費・公債費・普通建設事業費の分析）" sheetId="14" r:id="rId6"/>
    <sheet name="性質別歳出決算分析表（住民一人当たりのコスト）" sheetId="21"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 sheetId="26" r:id="rId14"/>
    <sheet name="施設類型別ストック情報分析表① " sheetId="27" r:id="rId15"/>
    <sheet name="施設類型別ストック情報分析表② " sheetId="28" r:id="rId16"/>
  </sheets>
  <externalReferences>
    <externalReference r:id="rId17"/>
    <externalReference r:id="rId18"/>
  </externalReferences>
  <calcPr calcId="162913"/>
</workbook>
</file>

<file path=xl/calcChain.xml><?xml version="1.0" encoding="utf-8"?>
<calcChain xmlns="http://schemas.openxmlformats.org/spreadsheetml/2006/main">
  <c r="DG43" i="25" l="1"/>
  <c r="CQ43" i="25"/>
  <c r="CO43" i="25" s="1"/>
  <c r="BY43" i="25"/>
  <c r="BW43" i="25" s="1"/>
  <c r="BE43" i="25"/>
  <c r="AM43" i="25"/>
  <c r="U43" i="25"/>
  <c r="E43" i="25"/>
  <c r="C43" i="25" s="1"/>
  <c r="DG42" i="25"/>
  <c r="CQ42" i="25"/>
  <c r="CO42" i="25" s="1"/>
  <c r="BY42" i="25"/>
  <c r="BW42" i="25" s="1"/>
  <c r="BE42" i="25"/>
  <c r="AM42" i="25"/>
  <c r="U42" i="25"/>
  <c r="E42" i="25"/>
  <c r="C42" i="25" s="1"/>
  <c r="DG41" i="25"/>
  <c r="CQ41" i="25"/>
  <c r="CO41" i="25" s="1"/>
  <c r="BY41" i="25"/>
  <c r="BW41" i="25" s="1"/>
  <c r="BE41" i="25"/>
  <c r="AM41" i="25"/>
  <c r="U41" i="25"/>
  <c r="E41" i="25"/>
  <c r="C41" i="25" s="1"/>
  <c r="DG40" i="25"/>
  <c r="CQ40" i="25"/>
  <c r="CO40" i="25" s="1"/>
  <c r="BY40" i="25"/>
  <c r="BW40" i="25" s="1"/>
  <c r="BE40" i="25"/>
  <c r="AM40" i="25"/>
  <c r="U40" i="25"/>
  <c r="E40" i="25"/>
  <c r="C40" i="25"/>
  <c r="DG39" i="25"/>
  <c r="CQ39" i="25"/>
  <c r="CO39" i="25" s="1"/>
  <c r="BY39" i="25"/>
  <c r="BW39" i="25" s="1"/>
  <c r="BE39" i="25"/>
  <c r="AM39" i="25"/>
  <c r="U39" i="25"/>
  <c r="E39" i="25"/>
  <c r="C39" i="25" s="1"/>
  <c r="DG38" i="25"/>
  <c r="CQ38" i="25"/>
  <c r="CO38" i="25" s="1"/>
  <c r="BY38" i="25"/>
  <c r="BW38" i="25" s="1"/>
  <c r="BE38" i="25"/>
  <c r="AM38" i="25"/>
  <c r="U38" i="25"/>
  <c r="E38" i="25"/>
  <c r="C38" i="25"/>
  <c r="DG37" i="25"/>
  <c r="CQ37" i="25"/>
  <c r="CO37" i="25" s="1"/>
  <c r="BY37" i="25"/>
  <c r="BW37" i="25" s="1"/>
  <c r="BE37" i="25"/>
  <c r="AM37" i="25"/>
  <c r="W37" i="25"/>
  <c r="E37" i="25"/>
  <c r="C37" i="25" s="1"/>
  <c r="DG36" i="25"/>
  <c r="CQ36" i="25"/>
  <c r="CO36" i="25" s="1"/>
  <c r="BY36" i="25"/>
  <c r="BW36" i="25" s="1"/>
  <c r="BE36" i="25"/>
  <c r="AM36" i="25"/>
  <c r="W36" i="25"/>
  <c r="E36" i="25"/>
  <c r="C36" i="25"/>
  <c r="DG35" i="25"/>
  <c r="CQ35" i="25"/>
  <c r="CO35" i="25" s="1"/>
  <c r="BY35" i="25"/>
  <c r="BW35" i="25"/>
  <c r="BE35" i="25"/>
  <c r="AO35" i="25"/>
  <c r="W35" i="25"/>
  <c r="E35" i="25"/>
  <c r="C35" i="25" s="1"/>
  <c r="DG34" i="25"/>
  <c r="CQ34" i="25"/>
  <c r="CO34" i="25" s="1"/>
  <c r="BY34" i="25"/>
  <c r="BW34" i="25"/>
  <c r="BG34" i="25"/>
  <c r="AO34" i="25"/>
  <c r="W34" i="25"/>
  <c r="E34" i="25"/>
  <c r="C34" i="25" s="1"/>
  <c r="U34" i="25" l="1"/>
  <c r="U35" i="25" s="1"/>
  <c r="U36" i="25" s="1"/>
  <c r="U37" i="25" s="1"/>
  <c r="AM34" i="25" l="1"/>
  <c r="AM35" i="25" s="1"/>
  <c r="BE34" i="25"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<sst xmlns="http://schemas.openxmlformats.org/spreadsheetml/2006/main" count="1048" uniqueCount="577">
  <si>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</si>
  <si>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</si>
  <si>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</si>
  <si>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</si>
  <si>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</si>
  <si>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</si>
  <si>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</si>
  <si>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</si>
  <si>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</si>
  <si>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</si>
  <si>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</si>
  <si>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</si>
  <si>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</si>
  <si>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</si>
  <si>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</si>
  <si>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</si>
  <si>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</si>
  <si>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</si>
  <si>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</si>
  <si>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</si>
  <si>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</si>
  <si>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</si>
  <si>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</si>
  <si>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</si>
  <si>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</si>
  <si>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</si>
  <si>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</si>
  <si>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</si>
  <si>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</si>
  <si>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</si>
  <si>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</si>
  <si>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</si>
  <si>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</si>
  <si>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</si>
  <si>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</si>
  <si>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</si>
  <si>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</si>
  <si>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</si>
  <si>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</si>
  <si>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</si>
  <si>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</si>
  <si>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</si>
  <si>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</si>
  <si>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</si>
  <si>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</si>
  <si>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</si>
  <si>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</si>
  <si>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</si>
  <si>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</si>
  <si>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</si>
  <si>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</si>
  <si>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</si>
  <si>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</si>
  <si>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</si>
  <si>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</si>
  <si>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</si>
  <si>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</si>
  <si>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</si>
  <si>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</si>
  <si>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</si>
  <si>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</si>
  <si>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</si>
  <si>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</si>
  <si>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</si>
  <si>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</si>
  <si>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総括表（市町村）</t>
    <rPh sb="0" eb="2">
      <t>ソウカツ</t>
    </rPh>
    <rPh sb="2" eb="3">
      <t>ヒョウ</t>
    </rPh>
    <rPh sb="4" eb="7">
      <t>シチョウソン</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</si>
  <si>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</si>
  <si>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</si>
  <si>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</si>
  <si>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</si>
  <si>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</si>
  <si>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</si>
  <si>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</si>
  <si>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</si>
  <si>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</si>
  <si>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</si>
  <si>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</si>
  <si>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</si>
  <si>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</si>
  <si>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</si>
  <si>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</si>
  <si>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</si>
  <si>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</si>
  <si>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</si>
  <si>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</si>
  <si>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</si>
  <si>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</si>
  <si>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</si>
  <si>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</si>
  <si>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</si>
  <si>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</si>
  <si>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</si>
  <si>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</si>
  <si>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</si>
  <si>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</si>
  <si>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</si>
  <si>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</si>
  <si>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</si>
  <si>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</si>
  <si>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</si>
  <si>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</si>
  <si>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</si>
  <si>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</si>
  <si>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</si>
  <si>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</si>
  <si>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</si>
  <si>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</si>
  <si>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</si>
  <si>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</si>
  <si>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</si>
  <si>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</si>
  <si>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</si>
  <si>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</si>
  <si>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</si>
  <si>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</si>
  <si>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</si>
  <si>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</si>
  <si>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</si>
  <si>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</si>
  <si>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</si>
  <si>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</si>
  <si>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</si>
  <si>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</si>
  <si>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</si>
  <si>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</si>
  <si>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</si>
  <si>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</si>
  <si>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</si>
  <si>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</si>
  <si>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</si>
  <si>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</si>
  <si>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</si>
  <si>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</si>
  <si>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</si>
  <si>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</si>
  <si>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</si>
  <si>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</si>
  <si>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</si>
  <si>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</si>
  <si>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</si>
  <si>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</si>
  <si>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</si>
  <si>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</si>
  <si>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</si>
  <si>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</si>
  <si>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</si>
  <si>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</si>
  <si>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</si>
  <si>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</si>
  <si>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平成28年度</t>
    <phoneticPr fontId="18"/>
  </si>
  <si>
    <t>長崎県長与町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</si>
  <si>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</si>
  <si>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</si>
  <si>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</si>
  <si>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</si>
  <si>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</si>
  <si>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</si>
  <si>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</si>
  <si>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</si>
  <si>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</si>
  <si>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</si>
  <si>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</si>
  <si>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</si>
  <si>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</si>
  <si>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</si>
  <si>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</si>
  <si>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</si>
  <si>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</si>
  <si>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</si>
  <si>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</si>
  <si>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</si>
  <si>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</si>
  <si>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</si>
  <si>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</si>
  <si>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</si>
  <si>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</si>
  <si>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</si>
  <si>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</si>
  <si>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</si>
  <si>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</si>
  <si>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</si>
  <si>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</si>
  <si>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</si>
  <si>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</si>
  <si>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</si>
  <si>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</si>
  <si>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</si>
  <si>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</si>
  <si>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</si>
  <si>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</si>
  <si>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</si>
  <si>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</si>
  <si>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</si>
  <si>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</si>
  <si>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</si>
  <si>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</si>
  <si>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</si>
  <si>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</si>
  <si>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</si>
  <si>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</si>
  <si>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</si>
  <si>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</si>
  <si>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</si>
  <si>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</si>
  <si>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</si>
  <si>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</si>
  <si>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</si>
  <si>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</si>
  <si>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</si>
  <si>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</si>
  <si>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</si>
  <si>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</si>
  <si>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</si>
  <si>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</si>
  <si>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</si>
  <si>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</si>
  <si>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</si>
  <si>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</si>
  <si>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</si>
  <si>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</si>
  <si>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</si>
  <si>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</si>
  <si>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</si>
  <si>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</si>
  <si>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</si>
  <si>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</si>
  <si>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</si>
  <si>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</si>
  <si>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</si>
  <si>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</si>
  <si>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</si>
  <si>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</si>
  <si>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</si>
  <si>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</si>
  <si>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</si>
  <si>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</si>
  <si>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</si>
  <si>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</si>
  <si>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</si>
  <si>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</si>
  <si>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</si>
  <si>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</si>
  <si>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</si>
  <si>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</si>
  <si>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</si>
  <si>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</si>
  <si>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</si>
  <si>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</si>
  <si>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</si>
  <si>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</si>
  <si>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</si>
  <si>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</si>
  <si>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</si>
  <si>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</si>
  <si>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</si>
  <si>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</si>
  <si>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</si>
  <si>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</si>
  <si>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</si>
  <si>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</si>
  <si>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</si>
  <si>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</si>
  <si>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</si>
  <si>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</si>
  <si>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</si>
  <si>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</si>
  <si>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</si>
  <si>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</si>
  <si>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</si>
  <si>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</si>
  <si>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</si>
  <si>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</si>
  <si>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</si>
  <si>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</si>
  <si>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</si>
  <si>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</si>
  <si>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</si>
  <si>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</si>
  <si>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</si>
  <si>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</si>
  <si>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</si>
  <si>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</si>
  <si>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</si>
  <si>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</si>
  <si>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</si>
  <si>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</si>
  <si>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</si>
  <si>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</si>
  <si>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</si>
  <si>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</si>
  <si>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</si>
  <si>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</si>
  <si>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</si>
  <si>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</si>
  <si>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</si>
  <si>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</si>
  <si>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</si>
  <si>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</si>
  <si>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</si>
  <si>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長崎県長与町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</si>
  <si>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</si>
  <si>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</si>
  <si>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</si>
  <si>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</si>
  <si>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他会計等
からの
繰入金</t>
    <rPh sb="9" eb="11">
      <t>クリイレ</t>
    </rPh>
    <rPh sb="11" eb="12">
      <t>キン</t>
    </rPh>
    <phoneticPr fontId="23"/>
  </si>
  <si>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</si>
  <si>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</si>
  <si>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</si>
  <si>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</si>
  <si>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</si>
  <si>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</si>
  <si>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</si>
  <si>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</si>
  <si>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</si>
  <si>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</si>
  <si>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</si>
  <si>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</si>
  <si>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</si>
  <si>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</si>
  <si>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</si>
  <si>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</si>
  <si>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</si>
  <si>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</si>
  <si>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</si>
  <si>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</si>
  <si>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</si>
  <si>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</si>
  <si>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</si>
  <si>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</si>
  <si>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</si>
  <si>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</si>
  <si>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</si>
  <si>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</si>
  <si>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</si>
  <si>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</si>
  <si>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</si>
  <si>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</si>
  <si>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</si>
  <si>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</si>
  <si>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</si>
  <si>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</si>
  <si>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</si>
  <si>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</si>
  <si>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</si>
  <si>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</si>
  <si>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</si>
  <si>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</si>
  <si>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</si>
  <si>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</si>
  <si>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</si>
  <si>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</si>
  <si>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</si>
  <si>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</si>
  <si>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</si>
  <si>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</si>
  <si>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</si>
  <si>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</si>
  <si>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</si>
  <si>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</si>
  <si>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</si>
  <si>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</si>
  <si>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</si>
  <si>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</si>
  <si>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</si>
  <si>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特定財源の額</t>
    <rPh sb="0" eb="2">
      <t>トクテイ</t>
    </rPh>
    <rPh sb="2" eb="4">
      <t>ザイゲン</t>
    </rPh>
    <rPh sb="5" eb="6">
      <t>ガク</t>
    </rPh>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</si>
  <si>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</si>
  <si>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</si>
  <si>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</si>
  <si>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</si>
  <si>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</si>
  <si>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14"/>
  </si>
  <si>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</si>
  <si>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</si>
  <si>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</si>
  <si>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</si>
  <si>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</si>
  <si>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</si>
  <si>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</si>
  <si>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</si>
  <si>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</si>
  <si>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</si>
  <si>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</si>
  <si>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</si>
  <si>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</si>
  <si>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</si>
  <si>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</si>
  <si>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</si>
  <si>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</si>
  <si>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</si>
  <si>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</si>
  <si>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</si>
  <si>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</si>
  <si>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</si>
  <si>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</si>
  <si>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</si>
  <si>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</si>
  <si>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</si>
  <si>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</si>
  <si>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</si>
  <si>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</si>
  <si>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</si>
  <si>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</si>
  <si>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</si>
  <si>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</si>
  <si>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</si>
  <si>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</si>
  <si>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</si>
  <si>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</si>
  <si>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</si>
  <si>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</si>
  <si>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</si>
  <si>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</si>
  <si>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</si>
  <si>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</si>
  <si>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</si>
  <si>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</si>
  <si>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</si>
  <si>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</si>
  <si>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</si>
  <si>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</si>
  <si>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</si>
  <si>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</si>
  <si>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</si>
  <si>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</si>
  <si>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</si>
  <si>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</si>
  <si>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</si>
  <si>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</si>
  <si>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</si>
  <si>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</si>
  <si>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</si>
  <si>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3.79</t>
  </si>
  <si>
    <t>▲ 0.58</t>
  </si>
  <si>
    <t>▲ 5.94</t>
  </si>
  <si>
    <t>▲ 0.48</t>
  </si>
  <si>
    <t>▲ 3.76</t>
  </si>
  <si>
    <t>下水道事業会計</t>
  </si>
  <si>
    <t>一般会計</t>
  </si>
  <si>
    <t>水道事業会計</t>
  </si>
  <si>
    <t>介護保険特別会計</t>
  </si>
  <si>
    <t>国民健康保険特別会計</t>
  </si>
  <si>
    <t>▲ 1.42</t>
  </si>
  <si>
    <t>駐車場事業特別会計</t>
  </si>
  <si>
    <t>後期高齢者医療特別会計</t>
  </si>
  <si>
    <t>長崎都市計画事業長与町土地区画整理事業特別会計</t>
  </si>
  <si>
    <t>その他会計（赤字）</t>
  </si>
  <si>
    <t>その他会計（黒字）</t>
  </si>
  <si>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</si>
  <si>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</si>
  <si>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</si>
  <si>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</si>
  <si>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</si>
  <si>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</si>
  <si>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rPh sb="0" eb="2">
      <t>ナガサキ</t>
    </rPh>
    <rPh sb="2" eb="3">
      <t>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</si>
  <si>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</si>
  <si>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</si>
  <si>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西彼中央土地開発公社</t>
    <rPh sb="0" eb="2">
      <t>セイヒ</t>
    </rPh>
    <rPh sb="2" eb="4">
      <t>チュウオウ</t>
    </rPh>
    <rPh sb="4" eb="6">
      <t>トチ</t>
    </rPh>
    <rPh sb="6" eb="8">
      <t>カイハツ</t>
    </rPh>
    <rPh sb="8" eb="10">
      <t>コウシャ</t>
    </rPh>
    <phoneticPr fontId="2"/>
  </si>
  <si>
    <t>長崎県林業公社</t>
    <rPh sb="0" eb="2">
      <t>ナガサキ</t>
    </rPh>
    <rPh sb="2" eb="3">
      <t>ケン</t>
    </rPh>
    <rPh sb="3" eb="5">
      <t>リンギョウ</t>
    </rPh>
    <rPh sb="5" eb="7">
      <t>コウシャ</t>
    </rPh>
    <phoneticPr fontId="2"/>
  </si>
  <si>
    <t>(Ｃ)－(Ｄ)</t>
    <phoneticPr fontId="5"/>
  </si>
  <si>
    <t>(Ｄ)</t>
    <phoneticPr fontId="5"/>
  </si>
  <si>
    <t>-</t>
    <phoneticPr fontId="5"/>
  </si>
  <si>
    <t>(Ｂ)</t>
    <phoneticPr fontId="5"/>
  </si>
  <si>
    <t>地方独立行政法人に係る将来負担額</t>
    <phoneticPr fontId="5"/>
  </si>
  <si>
    <t>財政再生基準</t>
    <phoneticPr fontId="5"/>
  </si>
  <si>
    <t>早期健全化基準</t>
    <phoneticPr fontId="5"/>
  </si>
  <si>
    <t>その他の会計</t>
    <phoneticPr fontId="5"/>
  </si>
  <si>
    <t>国民健康保険特別会計</t>
    <phoneticPr fontId="5"/>
  </si>
  <si>
    <t>(Ｆ)</t>
    <phoneticPr fontId="5"/>
  </si>
  <si>
    <t>-</t>
    <phoneticPr fontId="5"/>
  </si>
  <si>
    <t>後期高齢者医療特別会計</t>
    <phoneticPr fontId="5"/>
  </si>
  <si>
    <t>介護保険特別会計</t>
    <phoneticPr fontId="5"/>
  </si>
  <si>
    <t>下水道事業会計</t>
    <phoneticPr fontId="5"/>
  </si>
  <si>
    <t>(Ｅ)</t>
    <phoneticPr fontId="5"/>
  </si>
  <si>
    <t xml:space="preserve">連結実質赤字額 </t>
    <phoneticPr fontId="5"/>
  </si>
  <si>
    <t>(Ａ)</t>
    <phoneticPr fontId="5"/>
  </si>
  <si>
    <t>　うち、健全化法施行規則附則第三条に係る負担見込額</t>
    <phoneticPr fontId="5"/>
  </si>
  <si>
    <t>森林総合研究所等が行う事業に係るもの</t>
    <phoneticPr fontId="5"/>
  </si>
  <si>
    <t>将来負担の状況</t>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</si>
  <si>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</si>
  <si>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</si>
  <si>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phoneticPr fontId="2"/>
  </si>
  <si>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</si>
  <si>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</si>
  <si>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</si>
  <si>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</si>
  <si>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</si>
  <si>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</si>
  <si>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</si>
  <si>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法非適用企業</t>
    <phoneticPr fontId="5"/>
  </si>
  <si>
    <t>-</t>
    <phoneticPr fontId="5"/>
  </si>
  <si>
    <t>長崎都市計画事業長与町土地区画整理事業特別会計</t>
    <phoneticPr fontId="5"/>
  </si>
  <si>
    <t>法適用企業</t>
    <phoneticPr fontId="5"/>
  </si>
  <si>
    <t>下水道事業会計</t>
    <phoneticPr fontId="5"/>
  </si>
  <si>
    <t>水道事業会計</t>
    <phoneticPr fontId="5"/>
  </si>
  <si>
    <t>駐車場事業特別会計</t>
    <phoneticPr fontId="5"/>
  </si>
  <si>
    <t>後期高齢者医療特別会計</t>
    <phoneticPr fontId="5"/>
  </si>
  <si>
    <t>介護保険特別会計</t>
    <phoneticPr fontId="5"/>
  </si>
  <si>
    <t>国民健康保険特別会計</t>
    <phoneticPr fontId="5"/>
  </si>
  <si>
    <t>左のうち
一般会計等
繰入見込額</t>
    <phoneticPr fontId="5"/>
  </si>
  <si>
    <t>資金剰余額
/不足額
（実質収支）</t>
    <phoneticPr fontId="5"/>
  </si>
  <si>
    <t>純損益
（形式収支）</t>
    <phoneticPr fontId="5"/>
  </si>
  <si>
    <t>総費用
（歳出）</t>
    <phoneticPr fontId="5"/>
  </si>
  <si>
    <t>総収益
（歳入）</t>
    <phoneticPr fontId="5"/>
  </si>
  <si>
    <t>　※一般会計等（純計）は、各会計の相互間の繰入・繰出等の重複を控除したものであり、各会計の合計と一致しない場合がある。</t>
    <phoneticPr fontId="5"/>
  </si>
  <si>
    <t>-</t>
    <phoneticPr fontId="5"/>
  </si>
  <si>
    <t>○</t>
    <phoneticPr fontId="2"/>
  </si>
  <si>
    <t>一般会計</t>
    <phoneticPr fontId="5"/>
  </si>
  <si>
    <t>一般会計等
負担見込額</t>
    <phoneticPr fontId="5"/>
  </si>
  <si>
    <t>当該団体からの損失補償に係る債務残高</t>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</si>
  <si>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</si>
  <si>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</si>
  <si>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</si>
  <si>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</si>
  <si>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</si>
  <si>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地方債
現在高</t>
    <phoneticPr fontId="5"/>
  </si>
  <si>
    <t>実質収支</t>
    <phoneticPr fontId="23"/>
  </si>
  <si>
    <t>形式収支</t>
    <phoneticPr fontId="23"/>
  </si>
  <si>
    <t>歳出</t>
    <phoneticPr fontId="2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</si>
  <si>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</si>
  <si>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</si>
  <si>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</si>
  <si>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</si>
  <si>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</si>
  <si>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</si>
  <si>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</si>
  <si>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</si>
  <si>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</si>
  <si>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</si>
  <si>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</si>
  <si>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平成28年度　財政状況資料集</t>
    <phoneticPr fontId="5"/>
  </si>
  <si>
    <t>都道府県名</t>
    <phoneticPr fontId="5"/>
  </si>
  <si>
    <t>長崎県</t>
    <phoneticPr fontId="5"/>
  </si>
  <si>
    <t>市町村類型</t>
    <phoneticPr fontId="5"/>
  </si>
  <si>
    <t>Ⅴ－２</t>
    <phoneticPr fontId="5"/>
  </si>
  <si>
    <t>指定団体等の指定状況</t>
    <phoneticPr fontId="5"/>
  </si>
  <si>
    <t>歳入総額</t>
    <phoneticPr fontId="18"/>
  </si>
  <si>
    <t>×</t>
    <phoneticPr fontId="5"/>
  </si>
  <si>
    <t>歳出総額</t>
    <phoneticPr fontId="18"/>
  </si>
  <si>
    <t>長与町</t>
    <phoneticPr fontId="5"/>
  </si>
  <si>
    <t>2-4</t>
    <phoneticPr fontId="5"/>
  </si>
  <si>
    <t>歳入歳出差引</t>
    <phoneticPr fontId="18"/>
  </si>
  <si>
    <t>　　(※1)</t>
    <phoneticPr fontId="5"/>
  </si>
  <si>
    <t>×</t>
    <phoneticPr fontId="5"/>
  </si>
  <si>
    <t>翌年度に繰越すべき財源</t>
    <phoneticPr fontId="5"/>
  </si>
  <si>
    <t>×</t>
    <phoneticPr fontId="5"/>
  </si>
  <si>
    <t>実質収支</t>
    <phoneticPr fontId="18"/>
  </si>
  <si>
    <t>単年度収支</t>
    <phoneticPr fontId="18"/>
  </si>
  <si>
    <t>×</t>
    <phoneticPr fontId="5"/>
  </si>
  <si>
    <t>積立金</t>
    <phoneticPr fontId="18"/>
  </si>
  <si>
    <t>健全化判断比率</t>
    <phoneticPr fontId="5"/>
  </si>
  <si>
    <t>0.0</t>
    <phoneticPr fontId="5"/>
  </si>
  <si>
    <t>繰上償還金</t>
    <phoneticPr fontId="18"/>
  </si>
  <si>
    <t>-</t>
    <phoneticPr fontId="5"/>
  </si>
  <si>
    <t>29.01.01(人)</t>
    <phoneticPr fontId="5"/>
  </si>
  <si>
    <t>積立金取崩し額</t>
    <phoneticPr fontId="18"/>
  </si>
  <si>
    <t>-</t>
    <phoneticPr fontId="5"/>
  </si>
  <si>
    <t>うち日本人(人)</t>
    <phoneticPr fontId="5"/>
  </si>
  <si>
    <t>○</t>
    <phoneticPr fontId="5"/>
  </si>
  <si>
    <t>実質単年度収支</t>
    <phoneticPr fontId="18"/>
  </si>
  <si>
    <t>28.01.01(人)</t>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</si>
  <si>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</si>
  <si>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</si>
  <si>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0.1</t>
    <phoneticPr fontId="5"/>
  </si>
  <si>
    <t>基準財政需要額</t>
    <phoneticPr fontId="18"/>
  </si>
  <si>
    <t>うち日本人(％)</t>
    <phoneticPr fontId="5"/>
  </si>
  <si>
    <t>標準税収入額等</t>
    <phoneticPr fontId="18"/>
  </si>
  <si>
    <t>教育長</t>
    <phoneticPr fontId="5"/>
  </si>
  <si>
    <t>一般会計等の一覧</t>
    <phoneticPr fontId="5"/>
  </si>
  <si>
    <t>項番</t>
    <phoneticPr fontId="5"/>
  </si>
  <si>
    <t>会計名</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</si>
  <si>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</si>
  <si>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</si>
  <si>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</si>
  <si>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</si>
  <si>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</si>
  <si>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平成27年度時点において、将来負担比率及び有形固定資産減価償却率の双方において類似団平均値を上回っている。
　起債発行残高の抑制を図り、将来負担額を抑えることで財政の健全性を維持しつつ、公共施設等総合管理計画に基づいて、老朽化した公共施設等の計画的な維持補修等に努める。
　</t>
    <phoneticPr fontId="5"/>
  </si>
  <si>
    <t>将来負担比率及び実質公債費比率の双方において類似団体平均値を上回っている。
　昨年度と比較して、実質公債費比率は0.3ポイント改善しているが、将来負担比率は6.1ポイント悪化している。将来負担比率が悪化した要因として、主要事業の地方債発行による地方債残高の増加や、退職手当負担見込額の増加が挙げられる。
　今後、数値の急激な悪化を招くことがないよう、事業の適正化を図り、地方債の発行を抑制することで健全な財政運営に努めていく。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</si>
</sst>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3" fillId="0" borderId="68" xfId="27"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5" borderId="72" xfId="30" applyFont="1" applyFill="1" applyBorder="1" applyAlignment="1" applyProtection="1">
      <alignment horizontal="center" vertical="center"/>
    </xf>
    <xf numFmtId="0" fontId="26" fillId="5" borderId="0" xfId="30" applyFont="1" applyFill="1" applyBorder="1" applyProtection="1">
      <alignment vertical="center"/>
    </xf>
    <xf numFmtId="0" fontId="26" fillId="5" borderId="0"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Protection="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7" xfId="26" applyFont="1" applyFill="1" applyBorder="1" applyAlignment="1">
      <alignment horizontal="left" vertical="center"/>
    </xf>
    <xf numFmtId="0" fontId="14" fillId="0" borderId="7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77" fontId="26" fillId="5" borderId="90"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39" xfId="30" applyFont="1" applyFill="1" applyBorder="1" applyAlignment="1" applyProtection="1">
      <alignment horizontal="center" vertical="center"/>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8" xfId="30" applyFont="1" applyFill="1" applyBorder="1" applyAlignment="1" applyProtection="1">
      <alignment horizontal="left" vertical="center"/>
    </xf>
    <xf numFmtId="0" fontId="26" fillId="5" borderId="72" xfId="30" applyFont="1" applyFill="1" applyBorder="1" applyAlignment="1" applyProtection="1">
      <alignment horizontal="left" vertical="center"/>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c:ext xmlns:c16="http://schemas.microsoft.com/office/drawing/2014/chart" uri="{C3380CC4-5D6E-409C-BE32-E72D297353CC}">
              <c16:uniqueId val="{00000000-0C60-44FA-A403-056043A003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74179</c:v>
                </c:pt>
                <c:pt idx="1">
                  <c:v>46965</c:v>
                </c:pt>
                <c:pt idx="2">
                  <c:v>36969</c:v>
                </c:pt>
                <c:pt idx="3">
                  <c:v>35868</c:v>
                </c:pt>
                <c:pt idx="4">
                  <c:v>51810</c:v>
                </c:pt>
              </c:numCache>
            </c:numRef>
          </c:val>
          <c:smooth val="0"/>
          <c:extLst>
            <c:ext xmlns:c16="http://schemas.microsoft.com/office/drawing/2014/chart" uri="{C3380CC4-5D6E-409C-BE32-E72D297353CC}">
              <c16:uniqueId val="{00000001-0C60-44FA-A403-056043A0037A}"/>
            </c:ext>
          </c:extLst>
        </c:ser>
        <c:dLbls>
          <c:showLegendKey val="0"/>
          <c:showVal val="0"/>
          <c:showCatName val="0"/>
          <c:showSerName val="0"/>
          <c:showPercent val="0"/>
          <c:showBubbleSize val="0"/>
        </c:dLbls>
        <c:marker val="1"/>
        <c:smooth val="0"/>
        <c:axId val="113777280"/>
        <c:axId val="113787648"/>
      </c:lineChart>
      <c:catAx>
        <c:axId val="113777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787648"/>
        <c:crosses val="autoZero"/>
        <c:auto val="1"/>
        <c:lblAlgn val="ctr"/>
        <c:lblOffset val="100"/>
        <c:tickLblSkip val="1"/>
        <c:tickMarkSkip val="1"/>
        <c:noMultiLvlLbl val="0"/>
      </c:catAx>
      <c:valAx>
        <c:axId val="1137876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777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6.82</c:v>
                </c:pt>
                <c:pt idx="1">
                  <c:v>8.5500000000000007</c:v>
                </c:pt>
                <c:pt idx="2">
                  <c:v>7.78</c:v>
                </c:pt>
                <c:pt idx="3">
                  <c:v>7.39</c:v>
                </c:pt>
                <c:pt idx="4">
                  <c:v>7.52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23.01</c:v>
                </c:pt>
                <c:pt idx="1">
                  <c:v>23.85</c:v>
                </c:pt>
                <c:pt idx="2">
                  <c:v>23.31</c:v>
                </c:pt>
                <c:pt idx="3">
                  <c:v>25.97</c:v>
                </c:pt>
                <c:pt idx="4">
                  <c:v>25.46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173504"/>
        <c:axId val="123183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-3.79</c:v>
                </c:pt>
                <c:pt idx="1">
                  <c:v>-0.57999999999999996</c:v>
                </c:pt>
                <c:pt idx="2">
                  <c:v>-5.94</c:v>
                </c:pt>
                <c:pt idx="3">
                  <c:v>-0.48</c:v>
                </c:pt>
                <c:pt idx="4">
                  <c:v>-3.76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173504"/>
        <c:axId val="123183872"/>
      </c:lineChart>
      <c:catAx>
        <c:axId val="12317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183872"/>
        <c:crosses val="autoZero"/>
        <c:auto val="1"/>
        <c:lblAlgn val="ctr"/>
        <c:lblOffset val="100"/>
        <c:tickLblSkip val="1"/>
        <c:tickMarkSkip val="1"/>
        <c:noMultiLvlLbl val="0"/>
      </c:catAx>
      <c:valAx>
        <c:axId val="12318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7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長崎都市計画事業長与町土地区画整理事業特別会計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3.63</c:v>
                </c:pt>
                <c:pt idx="2">
                  <c:v>#N/A</c:v>
                </c:pt>
                <c:pt idx="3">
                  <c:v>2.82</c:v>
                </c:pt>
                <c:pt idx="4">
                  <c:v>#N/A</c:v>
                </c:pt>
                <c:pt idx="5">
                  <c:v>0.49</c:v>
                </c:pt>
                <c:pt idx="6">
                  <c:v>1.42</c:v>
                </c:pt>
                <c:pt idx="7">
                  <c:v>#N/A</c:v>
                </c:pt>
                <c:pt idx="8">
                  <c:v>#N/A</c:v>
                </c:pt>
                <c:pt idx="9">
                  <c:v>0.03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0.95</c:v>
                </c:pt>
                <c:pt idx="2">
                  <c:v>#N/A</c:v>
                </c:pt>
                <c:pt idx="3">
                  <c:v>1.65</c:v>
                </c:pt>
                <c:pt idx="4">
                  <c:v>#N/A</c:v>
                </c:pt>
                <c:pt idx="5">
                  <c:v>2.66</c:v>
                </c:pt>
                <c:pt idx="6">
                  <c:v>#N/A</c:v>
                </c:pt>
                <c:pt idx="7">
                  <c:v>3.61</c:v>
                </c:pt>
                <c:pt idx="8">
                  <c:v>#N/A</c:v>
                </c:pt>
                <c:pt idx="9">
                  <c:v>5.28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7.95</c:v>
                </c:pt>
                <c:pt idx="2">
                  <c:v>#N/A</c:v>
                </c:pt>
                <c:pt idx="3">
                  <c:v>9.6300000000000008</c:v>
                </c:pt>
                <c:pt idx="4">
                  <c:v>#N/A</c:v>
                </c:pt>
                <c:pt idx="5">
                  <c:v>8.56</c:v>
                </c:pt>
                <c:pt idx="6">
                  <c:v>#N/A</c:v>
                </c:pt>
                <c:pt idx="7">
                  <c:v>8.3699999999999992</c:v>
                </c:pt>
                <c:pt idx="8">
                  <c:v>#N/A</c:v>
                </c:pt>
                <c:pt idx="9">
                  <c:v>6.42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6.81</c:v>
                </c:pt>
                <c:pt idx="2">
                  <c:v>#N/A</c:v>
                </c:pt>
                <c:pt idx="3">
                  <c:v>8.5399999999999991</c:v>
                </c:pt>
                <c:pt idx="4">
                  <c:v>#N/A</c:v>
                </c:pt>
                <c:pt idx="5">
                  <c:v>7.77</c:v>
                </c:pt>
                <c:pt idx="6">
                  <c:v>#N/A</c:v>
                </c:pt>
                <c:pt idx="7">
                  <c:v>7.38</c:v>
                </c:pt>
                <c:pt idx="8">
                  <c:v>#N/A</c:v>
                </c:pt>
                <c:pt idx="9">
                  <c:v>7.51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12.24</c:v>
                </c:pt>
                <c:pt idx="2">
                  <c:v>#N/A</c:v>
                </c:pt>
                <c:pt idx="3">
                  <c:v>13.66</c:v>
                </c:pt>
                <c:pt idx="4">
                  <c:v>#N/A</c:v>
                </c:pt>
                <c:pt idx="5">
                  <c:v>15.78</c:v>
                </c:pt>
                <c:pt idx="6">
                  <c:v>#N/A</c:v>
                </c:pt>
                <c:pt idx="7">
                  <c:v>17.34</c:v>
                </c:pt>
                <c:pt idx="8">
                  <c:v>#N/A</c:v>
                </c:pt>
                <c:pt idx="9">
                  <c:v>18.399999999999999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5372800"/>
        <c:axId val="115374336"/>
      </c:barChart>
      <c:catAx>
        <c:axId val="11537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374336"/>
        <c:crosses val="autoZero"/>
        <c:auto val="1"/>
        <c:lblAlgn val="ctr"/>
        <c:lblOffset val="100"/>
        <c:tickLblSkip val="1"/>
        <c:tickMarkSkip val="1"/>
        <c:noMultiLvlLbl val="0"/>
      </c:catAx>
      <c:valAx>
        <c:axId val="115374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37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1150</c:v>
                </c:pt>
                <c:pt idx="5">
                  <c:v>1333</c:v>
                </c:pt>
                <c:pt idx="8">
                  <c:v>1215</c:v>
                </c:pt>
                <c:pt idx="11">
                  <c:v>1231</c:v>
                </c:pt>
                <c:pt idx="14">
                  <c:v>1238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184</c:v>
                </c:pt>
                <c:pt idx="3">
                  <c:v>325</c:v>
                </c:pt>
                <c:pt idx="6">
                  <c:v>135</c:v>
                </c:pt>
                <c:pt idx="9">
                  <c:v>125</c:v>
                </c:pt>
                <c:pt idx="12">
                  <c:v>124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c:v>
                </c:pt>
                <c:pt idx="3">
                  <c:v>7</c:v>
                </c:pt>
                <c:pt idx="6">
                  <c:v>6</c:v>
                </c:pt>
                <c:pt idx="9">
                  <c:v>25</c:v>
                </c:pt>
                <c:pt idx="12">
                  <c:v>27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318</c:v>
                </c:pt>
                <c:pt idx="3">
                  <c:v>307</c:v>
                </c:pt>
                <c:pt idx="6">
                  <c:v>386</c:v>
                </c:pt>
                <c:pt idx="9">
                  <c:v>267</c:v>
                </c:pt>
                <c:pt idx="12">
                  <c:v>256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1207</c:v>
                </c:pt>
                <c:pt idx="3">
                  <c:v>1172</c:v>
                </c:pt>
                <c:pt idx="6">
                  <c:v>1299</c:v>
                </c:pt>
                <c:pt idx="9">
                  <c:v>1256</c:v>
                </c:pt>
                <c:pt idx="12">
                  <c:v>1273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117568"/>
        <c:axId val="123119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565</c:v>
                </c:pt>
                <c:pt idx="2">
                  <c:v>#N/A</c:v>
                </c:pt>
                <c:pt idx="3">
                  <c:v>#N/A</c:v>
                </c:pt>
                <c:pt idx="4">
                  <c:v>479</c:v>
                </c:pt>
                <c:pt idx="5">
                  <c:v>#N/A</c:v>
                </c:pt>
                <c:pt idx="6">
                  <c:v>#N/A</c:v>
                </c:pt>
                <c:pt idx="7">
                  <c:v>612</c:v>
                </c:pt>
                <c:pt idx="8">
                  <c:v>#N/A</c:v>
                </c:pt>
                <c:pt idx="9">
                  <c:v>#N/A</c:v>
                </c:pt>
                <c:pt idx="10">
                  <c:v>442</c:v>
                </c:pt>
                <c:pt idx="11">
                  <c:v>#N/A</c:v>
                </c:pt>
                <c:pt idx="12">
                  <c:v>#N/A</c:v>
                </c:pt>
                <c:pt idx="13">
                  <c:v>442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117568"/>
        <c:axId val="123119488"/>
      </c:lineChart>
      <c:catAx>
        <c:axId val="12311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19488"/>
        <c:crosses val="autoZero"/>
        <c:auto val="1"/>
        <c:lblAlgn val="ctr"/>
        <c:lblOffset val="100"/>
        <c:tickLblSkip val="1"/>
        <c:tickMarkSkip val="1"/>
        <c:noMultiLvlLbl val="0"/>
      </c:catAx>
      <c:valAx>
        <c:axId val="12311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1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10896</c:v>
                </c:pt>
                <c:pt idx="5">
                  <c:v>10823</c:v>
                </c:pt>
                <c:pt idx="8">
                  <c:v>11618</c:v>
                </c:pt>
                <c:pt idx="11">
                  <c:v>11568</c:v>
                </c:pt>
                <c:pt idx="14">
                  <c:v>11620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2118</c:v>
                </c:pt>
                <c:pt idx="5">
                  <c:v>2133</c:v>
                </c:pt>
                <c:pt idx="8">
                  <c:v>1950</c:v>
                </c:pt>
                <c:pt idx="11">
                  <c:v>1837</c:v>
                </c:pt>
                <c:pt idx="14">
                  <c:v>1739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4475</c:v>
                </c:pt>
                <c:pt idx="5">
                  <c:v>4449</c:v>
                </c:pt>
                <c:pt idx="8">
                  <c:v>4080</c:v>
                </c:pt>
                <c:pt idx="11">
                  <c:v>3919</c:v>
                </c:pt>
                <c:pt idx="14">
                  <c:v>3853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0</c:v>
                </c:pt>
                <c:pt idx="3">
                  <c:v>0</c:v>
                </c:pt>
                <c:pt idx="6">
                  <c:v>0</c:v>
                </c:pt>
                <c:pt idx="9">
                  <c:v>7</c:v>
                </c:pt>
                <c:pt idx="12">
                  <c:v>348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240</c:v>
                </c:pt>
                <c:pt idx="3">
                  <c:v>375</c:v>
                </c:pt>
                <c:pt idx="6">
                  <c:v>1541</c:v>
                </c:pt>
                <c:pt idx="9">
                  <c:v>1503</c:v>
                </c:pt>
                <c:pt idx="12">
                  <c:v>1466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2151</c:v>
                </c:pt>
                <c:pt idx="3">
                  <c:v>1802</c:v>
                </c:pt>
                <c:pt idx="6">
                  <c:v>1709</c:v>
                </c:pt>
                <c:pt idx="9">
                  <c:v>1626</c:v>
                </c:pt>
                <c:pt idx="12">
                  <c:v>1521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2008</c:v>
                </c:pt>
                <c:pt idx="3">
                  <c:v>1732</c:v>
                </c:pt>
                <c:pt idx="6">
                  <c:v>1609</c:v>
                </c:pt>
                <c:pt idx="9">
                  <c:v>1518</c:v>
                </c:pt>
                <c:pt idx="12">
                  <c:v>1398</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13722</c:v>
                </c:pt>
                <c:pt idx="3">
                  <c:v>14089</c:v>
                </c:pt>
                <c:pt idx="6">
                  <c:v>13968</c:v>
                </c:pt>
                <c:pt idx="9">
                  <c:v>13994</c:v>
                </c:pt>
                <c:pt idx="12">
                  <c:v>14215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3267712"/>
        <c:axId val="123679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635</c:v>
                </c:pt>
                <c:pt idx="2">
                  <c:v>#N/A</c:v>
                </c:pt>
                <c:pt idx="3">
                  <c:v>#N/A</c:v>
                </c:pt>
                <c:pt idx="4">
                  <c:v>594</c:v>
                </c:pt>
                <c:pt idx="5">
                  <c:v>#N/A</c:v>
                </c:pt>
                <c:pt idx="6">
                  <c:v>#N/A</c:v>
                </c:pt>
                <c:pt idx="7">
                  <c:v>1181</c:v>
                </c:pt>
                <c:pt idx="8">
                  <c:v>#N/A</c:v>
                </c:pt>
                <c:pt idx="9">
                  <c:v>#N/A</c:v>
                </c:pt>
                <c:pt idx="10">
                  <c:v>1327</c:v>
                </c:pt>
                <c:pt idx="11">
                  <c:v>#N/A</c:v>
                </c:pt>
                <c:pt idx="12">
                  <c:v>#N/A</c:v>
                </c:pt>
                <c:pt idx="13">
                  <c:v>1739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3267712"/>
        <c:axId val="123679488"/>
      </c:lineChart>
      <c:catAx>
        <c:axId val="12326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679488"/>
        <c:crosses val="autoZero"/>
        <c:auto val="1"/>
        <c:lblAlgn val="ctr"/>
        <c:lblOffset val="100"/>
        <c:tickLblSkip val="1"/>
        <c:tickMarkSkip val="1"/>
        <c:noMultiLvlLbl val="0"/>
      </c:catAx>
      <c:valAx>
        <c:axId val="12367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6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{889A521F-875D-421D-8669-F0A9E5D81EFE}</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6848-4E7E-8F6D-50ABC21EAF1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{92287AB5-6026-4BCD-A51D-73B2739412E3}</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6848-4E7E-8F6D-50ABC21EAF1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{94E92950-72C7-4B8F-91E3-09286F64ADC9}</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6848-4E7E-8F6D-50ABC21EAF11}"/>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{9DF96A6F-8691-4900-B0AD-7476CF22930F}</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6848-4E7E-8F6D-50ABC21EAF1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{2CCCA9B2-ACAC-487D-A7F3-5B5BB1DF3B13}</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6848-4E7E-8F6D-50ABC21EAF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57.2</c:v>
                </c:pt>
              </c:numCache>
            </c:numRef>
          </c:xVal>
          <c:yVal>
            <c:numRef>
              <c:f>'公会計指標分析・財政指標組合せ分析表 '!$K$51:$O$51</c:f>
              <c:numCache>
                <c:formatCode>#,##0.0;"▲ "#,##0.0</c:formatCode>
                <c:ptCount val="5"/>
                <c:pt idx="3">
                  <c:v>20.399999999999999</c:v>
                </c:pt>
              </c:numCache>
            </c:numRef>
          </c:yVal>
          <c:smooth val="0"/>
          <c:extLst>
            <c:ext xmlns:c16="http://schemas.microsoft.com/office/drawing/2014/chart" uri="{C3380CC4-5D6E-409C-BE32-E72D297353CC}">
              <c16:uniqueId val="{00000005-6848-4E7E-8F6D-50ABC21EAF11}"/>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{869A4F3C-B099-4DD3-AE53-66EC5B4DBEA1}</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6848-4E7E-8F6D-50ABC21EAF1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{0A32C49C-BF50-44D8-9087-3ADEFB6382C9}</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6848-4E7E-8F6D-50ABC21EAF1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{B474CF22-2F92-47D8-A6CB-1E81DA41ACD5}</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6848-4E7E-8F6D-50ABC21EAF11}"/>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{A4BF6CFF-A783-41F1-A766-3F7CA8E8C5F6}</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6848-4E7E-8F6D-50ABC21EAF1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{3499B8CA-A293-4684-B172-E95D11656977}</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6848-4E7E-8F6D-50ABC21EAF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53.4</c:v>
                </c:pt>
              </c:numCache>
            </c:numRef>
          </c:xVal>
          <c:yVal>
            <c:numRef>
              <c:f>'公会計指標分析・財政指標組合せ分析表 '!$K$55:$O$55</c:f>
              <c:numCache>
                <c:formatCode>#,##0.0;"▲ "#,##0.0</c:formatCode>
                <c:ptCount val="5"/>
                <c:pt idx="3">
                  <c:v>13</c:v>
                </c:pt>
              </c:numCache>
            </c:numRef>
          </c:yVal>
          <c:smooth val="0"/>
          <c:extLst>
            <c:ext xmlns:c16="http://schemas.microsoft.com/office/drawing/2014/chart" uri="{C3380CC4-5D6E-409C-BE32-E72D297353CC}">
              <c16:uniqueId val="{0000000B-6848-4E7E-8F6D-50ABC21EAF11}"/>
            </c:ext>
          </c:extLst>
        </c:ser>
        <c:dLbls>
          <c:showLegendKey val="0"/>
          <c:showVal val="0"/>
          <c:showCatName val="0"/>
          <c:showSerName val="0"/>
          <c:showPercent val="0"/>
          <c:showBubbleSize val="0"/>
        </c:dLbls>
        <c:axId val="72597888"/>
        <c:axId val="72599808"/>
      </c:scatterChart>
      <c:valAx>
        <c:axId val="72597888"/>
        <c:scaling>
          <c:orientation val="minMax"/>
          <c:max val="57.6"/>
          <c:min val="53.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99808"/>
        <c:crosses val="autoZero"/>
        <c:crossBetween val="midCat"/>
      </c:valAx>
      <c:valAx>
        <c:axId val="72599808"/>
        <c:scaling>
          <c:orientation val="minMax"/>
          <c:max val="21.700000000000003"/>
          <c:min val="1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97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{FB8A3C12-8BE8-46C2-B486-89CAF426D719}</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531C-4A09-9537-A30AC0C8A35B}"/>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{096950B4-747E-48CF-98C8-6C0B7831643D}</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531C-4A09-9537-A30AC0C8A35B}"/>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{4379C91A-F5EC-4108-8A61-16B0E5E9E79E}</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531C-4A09-9537-A30AC0C8A35B}"/>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{2A83FABF-1455-45ED-81D6-DBA2B1F2F47C}</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531C-4A09-9537-A30AC0C8A35B}"/>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{FA413E62-A677-42D5-9EF0-96BA7767D5DF}</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531C-4A09-9537-A30AC0C8A3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9.4</c:v>
                </c:pt>
                <c:pt idx="1">
                  <c:v>8.6999999999999993</c:v>
                </c:pt>
                <c:pt idx="2">
                  <c:v>8.6999999999999993</c:v>
                </c:pt>
                <c:pt idx="3">
                  <c:v>8</c:v>
                </c:pt>
                <c:pt idx="4">
                  <c:v>7.7</c:v>
                </c:pt>
              </c:numCache>
            </c:numRef>
          </c:xVal>
          <c:yVal>
            <c:numRef>
              <c:f>'公会計指標分析・財政指標組合せ分析表 '!$K$73:$O$73</c:f>
              <c:numCache>
                <c:formatCode>#,##0.0;"▲ "#,##0.0</c:formatCode>
                <c:ptCount val="5"/>
                <c:pt idx="0">
                  <c:v>10</c:v>
                </c:pt>
                <c:pt idx="1">
                  <c:v>9.3000000000000007</c:v>
                </c:pt>
                <c:pt idx="2">
                  <c:v>18.8</c:v>
                </c:pt>
                <c:pt idx="3">
                  <c:v>20.399999999999999</c:v>
                </c:pt>
                <c:pt idx="4">
                  <c:v>26.5</c:v>
                </c:pt>
              </c:numCache>
            </c:numRef>
          </c:yVal>
          <c:smooth val="0"/>
          <c:extLst>
            <c:ext xmlns:c16="http://schemas.microsoft.com/office/drawing/2014/chart" uri="{C3380CC4-5D6E-409C-BE32-E72D297353CC}">
              <c16:uniqueId val="{00000005-531C-4A09-9537-A30AC0C8A35B}"/>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{94E44103-0F6F-437D-897C-DCB37DD2F734}</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531C-4A09-9537-A30AC0C8A35B}"/>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{8B78813C-B5FF-46D9-B5CC-D21BE3FF4110}</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531C-4A09-9537-A30AC0C8A35B}"/>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{2DF0E1CB-9B9F-49AF-A893-49B8C5D076D5}</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531C-4A09-9537-A30AC0C8A35B}"/>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{7B377F0C-3968-440C-8772-2290B75B1637}</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531C-4A09-9537-A30AC0C8A35B}"/>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{8A592509-05E2-4E40-BF78-255E459A9B31}</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531C-4A09-9537-A30AC0C8A3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9.1999999999999993</c:v>
                </c:pt>
                <c:pt idx="1">
                  <c:v>8.5</c:v>
                </c:pt>
                <c:pt idx="2">
                  <c:v>7.7</c:v>
                </c:pt>
                <c:pt idx="3">
                  <c:v>6.8</c:v>
                </c:pt>
                <c:pt idx="4">
                  <c:v>6.8</c:v>
                </c:pt>
              </c:numCache>
            </c:numRef>
          </c:xVal>
          <c:yVal>
            <c:numRef>
              <c:f>'公会計指標分析・財政指標組合せ分析表 '!$K$77:$O$77</c:f>
              <c:numCache>
                <c:formatCode>#,##0.0;"▲ "#,##0.0</c:formatCode>
                <c:ptCount val="5"/>
                <c:pt idx="0">
                  <c:v>30.7</c:v>
                </c:pt>
                <c:pt idx="1">
                  <c:v>22.3</c:v>
                </c:pt>
                <c:pt idx="2">
                  <c:v>20.3</c:v>
                </c:pt>
                <c:pt idx="3">
                  <c:v>13</c:v>
                </c:pt>
                <c:pt idx="4">
                  <c:v>21</c:v>
                </c:pt>
              </c:numCache>
            </c:numRef>
          </c:yVal>
          <c:smooth val="0"/>
          <c:extLst>
            <c:ext xmlns:c16="http://schemas.microsoft.com/office/drawing/2014/chart" uri="{C3380CC4-5D6E-409C-BE32-E72D297353CC}">
              <c16:uniqueId val="{0000000B-531C-4A09-9537-A30AC0C8A35B}"/>
            </c:ext>
          </c:extLst>
        </c:ser>
        <c:dLbls>
          <c:showLegendKey val="0"/>
          <c:showVal val="0"/>
          <c:showCatName val="0"/>
          <c:showSerName val="0"/>
          <c:showPercent val="0"/>
          <c:showBubbleSize val="0"/>
        </c:dLbls>
        <c:axId val="72650752"/>
        <c:axId val="72652672"/>
      </c:scatterChart>
      <c:valAx>
        <c:axId val="72650752"/>
        <c:scaling>
          <c:orientation val="minMax"/>
          <c:max val="9.6999999999999993"/>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52672"/>
        <c:crosses val="autoZero"/>
        <c:crossBetween val="midCat"/>
      </c:valAx>
      <c:valAx>
        <c:axId val="72652672"/>
        <c:scaling>
          <c:orientation val="minMax"/>
          <c:max val="3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50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公営企業債の元利償還金に対する繰入金については減少傾向にあるが、最も大きな割合を占める元利償還金については、臨時財政対策債及び地方道路等整備事業債の償還額増により昨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組合等が起こした地方債の元利償還金に対する負担金等については、ごみ処理施設建設に係る一部事務組合の起債の償還金がその要因であり、今後増加することが見込まれている。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うち大半を占めるのが一般会計等に係る地方債の現在高であり、主要な建設事業の実施等による起債の新規発行により昨年度より増加した。また、債務負担行為に基づく支出予定額については土地開発公社の経営健全化計画に基づき、土地の買戻しを継続的に行っており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退職手当負担見込額については、累積負担・給付差額の負担超過分減少により負担見込額が増加した。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充当可能財源については、財源調整のための財政調整基金の繰入等により充当可能基金が減少しているが、基準財政需要額算入見込額については、公債費への算入額が増加したことなどにより増加している。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82CC80B7-6ACC-482A-8A5D-9186298466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C2211CF9-C909-4ED1-BC5D-C99CF3606E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8E51969E-EAAB-464B-8F5B-BF0DE3F4927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24207FDE-B0EE-411F-A759-4E2E22430D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3D409B06-7D93-40AB-A4D2-5A6035EACC0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38A167DF-49A8-4E92-BDCE-D1909992A27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0A641ECA-FDD5-4DE7-8D63-91D6BAF94B3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8D36825D-8AE1-4C51-9C8D-D17412EBB97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ADFFC917-2103-495F-927F-2755425FB49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D275E09C-9419-40BA-9CBB-339E2502EFA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B5B465EB-8CD1-4013-B476-136CD7E87E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4B2AF0C4-B3D3-4899-A8CD-ABD605A8C518}"/>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55CCB645-489E-4160-B86E-571638E7B8E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EEABFF40-FECA-4F18-8B78-A158DF93957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36D5878F-B465-4884-8E75-4D4B9C900C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E102A1A0-2F42-4D30-8A6A-B1F0D3104C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AA58340A-7E7D-4F1D-9B78-FD79C9C1BF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3BC4E348-DE13-49BA-B673-38574D1AED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a:extLst>
            <a:ext uri="{FF2B5EF4-FFF2-40B4-BE49-F238E27FC236}">
              <a16:creationId xmlns:a16="http://schemas.microsoft.com/office/drawing/2014/main" id="{42E749E3-14CF-4AD2-BA68-D36FEEF246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0EF7D143-4C2C-4163-8119-E0D29776B5C1}"/>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72209860-E640-488D-9F6B-5BDE21E4E2FB}"/>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a:extLst>
            <a:ext uri="{FF2B5EF4-FFF2-40B4-BE49-F238E27FC236}">
              <a16:creationId xmlns:a16="http://schemas.microsoft.com/office/drawing/2014/main" id="{BA7C1ABB-8E14-4F87-9855-B3AA2E6F76FE}"/>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id="{90C1B203-F0AD-4480-ABE6-43DE70604A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id="{018F148E-4B1C-4457-BDC7-2B6AEB3DAC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id="{690C0939-7478-45F0-B2CB-61171DF928E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a:extLst>
            <a:ext uri="{FF2B5EF4-FFF2-40B4-BE49-F238E27FC236}">
              <a16:creationId xmlns:a16="http://schemas.microsoft.com/office/drawing/2014/main" id="{FB68CAD6-8925-4C65-B158-7F29659354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a:extLst>
            <a:ext uri="{FF2B5EF4-FFF2-40B4-BE49-F238E27FC236}">
              <a16:creationId xmlns:a16="http://schemas.microsoft.com/office/drawing/2014/main" id="{76695634-355B-4332-B1FA-E9782BAB18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a:extLst>
            <a:ext uri="{FF2B5EF4-FFF2-40B4-BE49-F238E27FC236}">
              <a16:creationId xmlns:a16="http://schemas.microsoft.com/office/drawing/2014/main" id="{9780B7EA-FDB0-48F7-B7D3-2C9897C35AA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a:extLst>
            <a:ext uri="{FF2B5EF4-FFF2-40B4-BE49-F238E27FC236}">
              <a16:creationId xmlns:a16="http://schemas.microsoft.com/office/drawing/2014/main" id="{2FD6936E-135D-4BDC-8C7E-E2C39843208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a:extLst>
            <a:ext uri="{FF2B5EF4-FFF2-40B4-BE49-F238E27FC236}">
              <a16:creationId xmlns:a16="http://schemas.microsoft.com/office/drawing/2014/main" id="{BFA9C848-2D5A-4A23-B046-0FE0D9C59EFA}"/>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a:extLst>
            <a:ext uri="{FF2B5EF4-FFF2-40B4-BE49-F238E27FC236}">
              <a16:creationId xmlns:a16="http://schemas.microsoft.com/office/drawing/2014/main" id="{28332DAD-247F-4190-AD5C-1BB4ABC022B4}"/>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a:extLst>
            <a:ext uri="{FF2B5EF4-FFF2-40B4-BE49-F238E27FC236}">
              <a16:creationId xmlns:a16="http://schemas.microsoft.com/office/drawing/2014/main" id="{05094052-9E34-4AD6-A305-2C0A2898FE48}"/>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a:extLst>
            <a:ext uri="{FF2B5EF4-FFF2-40B4-BE49-F238E27FC236}">
              <a16:creationId xmlns:a16="http://schemas.microsoft.com/office/drawing/2014/main" id="{B7810F38-D49B-4D7E-8C64-7B9180666A38}"/>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a:extLst>
            <a:ext uri="{FF2B5EF4-FFF2-40B4-BE49-F238E27FC236}">
              <a16:creationId xmlns:a16="http://schemas.microsoft.com/office/drawing/2014/main" id="{EA586F88-EE45-4476-82A4-8FF4E419E85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a:extLst>
            <a:ext uri="{FF2B5EF4-FFF2-40B4-BE49-F238E27FC236}">
              <a16:creationId xmlns:a16="http://schemas.microsoft.com/office/drawing/2014/main" id="{97AB812F-B659-4D56-82D8-5884951AEF2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a:extLst>
            <a:ext uri="{FF2B5EF4-FFF2-40B4-BE49-F238E27FC236}">
              <a16:creationId xmlns:a16="http://schemas.microsoft.com/office/drawing/2014/main" id="{00B656DE-0DA4-4665-B35D-A2243089F0F9}"/>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a:extLst>
            <a:ext uri="{FF2B5EF4-FFF2-40B4-BE49-F238E27FC236}">
              <a16:creationId xmlns:a16="http://schemas.microsoft.com/office/drawing/2014/main" id="{2B793E9A-274C-4F3E-9F6B-E15723E809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a:extLst>
            <a:ext uri="{FF2B5EF4-FFF2-40B4-BE49-F238E27FC236}">
              <a16:creationId xmlns:a16="http://schemas.microsoft.com/office/drawing/2014/main" id="{F7C7A00D-32CD-4C7F-B088-D7C84E44C1F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a:extLst>
            <a:ext uri="{FF2B5EF4-FFF2-40B4-BE49-F238E27FC236}">
              <a16:creationId xmlns:a16="http://schemas.microsoft.com/office/drawing/2014/main" id="{D8A85C1B-BECA-4BA1-BA35-1F6A3095923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a:extLst>
            <a:ext uri="{FF2B5EF4-FFF2-40B4-BE49-F238E27FC236}">
              <a16:creationId xmlns:a16="http://schemas.microsoft.com/office/drawing/2014/main" id="{FB5248E6-957B-4157-A9CC-39DA165F19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a:extLst>
            <a:ext uri="{FF2B5EF4-FFF2-40B4-BE49-F238E27FC236}">
              <a16:creationId xmlns:a16="http://schemas.microsoft.com/office/drawing/2014/main" id="{05C08D5F-49C4-4A81-BA97-6C04F5D02F5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a:extLst>
            <a:ext uri="{FF2B5EF4-FFF2-40B4-BE49-F238E27FC236}">
              <a16:creationId xmlns:a16="http://schemas.microsoft.com/office/drawing/2014/main" id="{0165DD12-F0F1-47EE-AECF-2685AD94CF8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a:extLst>
            <a:ext uri="{FF2B5EF4-FFF2-40B4-BE49-F238E27FC236}">
              <a16:creationId xmlns:a16="http://schemas.microsoft.com/office/drawing/2014/main" id="{E313BA12-4FC8-4974-A0EA-CAE128AA2CC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a:extLst>
            <a:ext uri="{FF2B5EF4-FFF2-40B4-BE49-F238E27FC236}">
              <a16:creationId xmlns:a16="http://schemas.microsoft.com/office/drawing/2014/main" id="{E625C10A-E6A2-48CC-9D2B-C9316E9D93B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a:extLst>
            <a:ext uri="{FF2B5EF4-FFF2-40B4-BE49-F238E27FC236}">
              <a16:creationId xmlns:a16="http://schemas.microsoft.com/office/drawing/2014/main" id="{3B81BC3E-1393-4B34-B7A2-F6E7044CEA3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a:extLst>
            <a:ext uri="{FF2B5EF4-FFF2-40B4-BE49-F238E27FC236}">
              <a16:creationId xmlns:a16="http://schemas.microsoft.com/office/drawing/2014/main" id="{F00FD406-F435-4CC2-804E-7D10C385FED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年度時点において、本町の数値は類似団体平均と比較して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ポイント高い水準にあり、公共施設等の老朽化が進んでいる。</a:t>
          </a:r>
          <a:endParaRPr lang="ja-JP" altLang="ja-JP">
            <a:effectLst/>
          </a:endParaRPr>
        </a:p>
        <a:p>
          <a:r>
            <a:rPr kumimoji="1" lang="ja-JP" altLang="ja-JP" sz="1100">
              <a:solidFill>
                <a:schemeClr val="dk1"/>
              </a:solidFill>
              <a:effectLst/>
              <a:latin typeface="+mn-lt"/>
              <a:ea typeface="+mn-ea"/>
              <a:cs typeface="+mn-cs"/>
            </a:rPr>
            <a:t>　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年度に策定した公共施設等総合管理計画に基づき、財政負担の平準化を図りながら戦略的な維持管理・修繕・更新を実施していく。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a:extLst>
            <a:ext uri="{FF2B5EF4-FFF2-40B4-BE49-F238E27FC236}">
              <a16:creationId xmlns:a16="http://schemas.microsoft.com/office/drawing/2014/main" id="{2302DCDC-6462-4589-943E-902F383AEAA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a:extLst>
            <a:ext uri="{FF2B5EF4-FFF2-40B4-BE49-F238E27FC236}">
              <a16:creationId xmlns:a16="http://schemas.microsoft.com/office/drawing/2014/main" id="{216D1DB6-57C7-47BC-9B48-8F9DF50755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a:extLst>
            <a:ext uri="{FF2B5EF4-FFF2-40B4-BE49-F238E27FC236}">
              <a16:creationId xmlns:a16="http://schemas.microsoft.com/office/drawing/2014/main" id="{C6F58C57-C454-4922-83E4-212D605CE8F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a:extLst>
            <a:ext uri="{FF2B5EF4-FFF2-40B4-BE49-F238E27FC236}">
              <a16:creationId xmlns:a16="http://schemas.microsoft.com/office/drawing/2014/main" id="{60B49FF9-77CE-4ABF-93E7-7C205F73522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a:extLst>
            <a:ext uri="{FF2B5EF4-FFF2-40B4-BE49-F238E27FC236}">
              <a16:creationId xmlns:a16="http://schemas.microsoft.com/office/drawing/2014/main" id="{8116BFD4-B52F-4E75-AB85-5205B8E7ECE3}"/>
            </a:ext>
          </a:extLst>
        </xdr:cNvPr>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a:extLst>
            <a:ext uri="{FF2B5EF4-FFF2-40B4-BE49-F238E27FC236}">
              <a16:creationId xmlns:a16="http://schemas.microsoft.com/office/drawing/2014/main" id="{311E12CA-A74E-4A3D-9B38-73271B2276B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a:extLst>
            <a:ext uri="{FF2B5EF4-FFF2-40B4-BE49-F238E27FC236}">
              <a16:creationId xmlns:a16="http://schemas.microsoft.com/office/drawing/2014/main" id="{D4666D41-3C7E-4C14-9666-DFF0D5E49797}"/>
            </a:ext>
          </a:extLst>
        </xdr:cNvPr>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a:extLst>
            <a:ext uri="{FF2B5EF4-FFF2-40B4-BE49-F238E27FC236}">
              <a16:creationId xmlns:a16="http://schemas.microsoft.com/office/drawing/2014/main" id="{28DA278F-A7BD-42EA-A894-CCA860DD199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a:extLst>
            <a:ext uri="{FF2B5EF4-FFF2-40B4-BE49-F238E27FC236}">
              <a16:creationId xmlns:a16="http://schemas.microsoft.com/office/drawing/2014/main" id="{60B66205-D394-4CF7-B614-CBCE30205AA5}"/>
            </a:ext>
          </a:extLst>
        </xdr:cNvPr>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a:extLst>
            <a:ext uri="{FF2B5EF4-FFF2-40B4-BE49-F238E27FC236}">
              <a16:creationId xmlns:a16="http://schemas.microsoft.com/office/drawing/2014/main" id="{E8F8D244-34F1-41E3-B598-98DC044030F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a:extLst>
            <a:ext uri="{FF2B5EF4-FFF2-40B4-BE49-F238E27FC236}">
              <a16:creationId xmlns:a16="http://schemas.microsoft.com/office/drawing/2014/main" id="{55E596D1-7582-4102-A854-C5EFA3755F47}"/>
            </a:ext>
          </a:extLst>
        </xdr:cNvPr>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a:extLst>
            <a:ext uri="{FF2B5EF4-FFF2-40B4-BE49-F238E27FC236}">
              <a16:creationId xmlns:a16="http://schemas.microsoft.com/office/drawing/2014/main" id="{5BD79CB3-9976-4DC0-BAC8-6DC54A74713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a:extLst>
            <a:ext uri="{FF2B5EF4-FFF2-40B4-BE49-F238E27FC236}">
              <a16:creationId xmlns:a16="http://schemas.microsoft.com/office/drawing/2014/main" id="{6A5611C0-1664-4A70-A18F-D65EF0DA4042}"/>
            </a:ext>
          </a:extLst>
        </xdr:cNvPr>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a:extLst>
            <a:ext uri="{FF2B5EF4-FFF2-40B4-BE49-F238E27FC236}">
              <a16:creationId xmlns:a16="http://schemas.microsoft.com/office/drawing/2014/main" id="{48FA2388-519D-4B0E-9024-27971991E52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a:extLst>
            <a:ext uri="{FF2B5EF4-FFF2-40B4-BE49-F238E27FC236}">
              <a16:creationId xmlns:a16="http://schemas.microsoft.com/office/drawing/2014/main" id="{0D2898AE-54C0-466F-B19E-E416F2DE8E6A}"/>
            </a:ext>
          </a:extLst>
        </xdr:cNvPr>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a:extLst>
            <a:ext uri="{FF2B5EF4-FFF2-40B4-BE49-F238E27FC236}">
              <a16:creationId xmlns:a16="http://schemas.microsoft.com/office/drawing/2014/main" id="{AFF3BB2F-D7CA-47F3-A98B-3FF92A5D18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a:extLst>
            <a:ext uri="{FF2B5EF4-FFF2-40B4-BE49-F238E27FC236}">
              <a16:creationId xmlns:a16="http://schemas.microsoft.com/office/drawing/2014/main" id="{F5EA4902-46FD-4186-8A71-0227E5FA67AE}"/>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a:extLst>
            <a:ext uri="{FF2B5EF4-FFF2-40B4-BE49-F238E27FC236}">
              <a16:creationId xmlns:a16="http://schemas.microsoft.com/office/drawing/2014/main" id="{B1F1C324-33D8-4E4F-A634-3BF821B4436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a:extLst>
            <a:ext uri="{FF2B5EF4-FFF2-40B4-BE49-F238E27FC236}">
              <a16:creationId xmlns:a16="http://schemas.microsoft.com/office/drawing/2014/main" id="{1FCB37FA-0AEF-4CF4-BC54-345BF405B03D}"/>
            </a:ext>
          </a:extLst>
        </xdr:cNvPr>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a:extLst>
            <a:ext uri="{FF2B5EF4-FFF2-40B4-BE49-F238E27FC236}">
              <a16:creationId xmlns:a16="http://schemas.microsoft.com/office/drawing/2014/main" id="{A18AE87A-DD15-404C-9A9D-5A237F991F06}"/>
            </a:ext>
          </a:extLst>
        </xdr:cNvPr>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a:extLst>
            <a:ext uri="{FF2B5EF4-FFF2-40B4-BE49-F238E27FC236}">
              <a16:creationId xmlns:a16="http://schemas.microsoft.com/office/drawing/2014/main" id="{91C7BE12-E894-4FFC-87F4-B3D2F83F0757}"/>
            </a:ext>
          </a:extLst>
        </xdr:cNvPr>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a:extLst>
            <a:ext uri="{FF2B5EF4-FFF2-40B4-BE49-F238E27FC236}">
              <a16:creationId xmlns:a16="http://schemas.microsoft.com/office/drawing/2014/main" id="{DBA1447B-4B69-45AC-818E-B24F4BD77D1A}"/>
            </a:ext>
          </a:extLst>
        </xdr:cNvPr>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a:extLst>
            <a:ext uri="{FF2B5EF4-FFF2-40B4-BE49-F238E27FC236}">
              <a16:creationId xmlns:a16="http://schemas.microsoft.com/office/drawing/2014/main" id="{820E44FC-746F-45F6-B92A-5F599286D1B2}"/>
            </a:ext>
          </a:extLst>
        </xdr:cNvPr>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a:extLst>
            <a:ext uri="{FF2B5EF4-FFF2-40B4-BE49-F238E27FC236}">
              <a16:creationId xmlns:a16="http://schemas.microsoft.com/office/drawing/2014/main" id="{43C1EAC8-8082-4A12-BCE4-E8C5D5F08B45}"/>
            </a:ext>
          </a:extLst>
        </xdr:cNvPr>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a:extLst>
            <a:ext uri="{FF2B5EF4-FFF2-40B4-BE49-F238E27FC236}">
              <a16:creationId xmlns:a16="http://schemas.microsoft.com/office/drawing/2014/main" id="{C918D671-3195-45F5-90C1-0FAE133228A8}"/>
            </a:ext>
          </a:extLst>
        </xdr:cNvPr>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a:extLst>
            <a:ext uri="{FF2B5EF4-FFF2-40B4-BE49-F238E27FC236}">
              <a16:creationId xmlns:a16="http://schemas.microsoft.com/office/drawing/2014/main" id="{4EE2BCAF-865C-43AB-B932-D70863A85FEF}"/>
            </a:ext>
          </a:extLst>
        </xdr:cNvPr>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a:extLst>
            <a:ext uri="{FF2B5EF4-FFF2-40B4-BE49-F238E27FC236}">
              <a16:creationId xmlns:a16="http://schemas.microsoft.com/office/drawing/2014/main" id="{391A1D2E-8596-4308-A56C-580AB6F550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a:extLst>
            <a:ext uri="{FF2B5EF4-FFF2-40B4-BE49-F238E27FC236}">
              <a16:creationId xmlns:a16="http://schemas.microsoft.com/office/drawing/2014/main" id="{1F2D3D35-5CA7-4F90-AD09-15C5A579FF9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a:extLst>
            <a:ext uri="{FF2B5EF4-FFF2-40B4-BE49-F238E27FC236}">
              <a16:creationId xmlns:a16="http://schemas.microsoft.com/office/drawing/2014/main" id="{A9E61743-B4EA-4B16-91D3-F797A352F0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a:extLst>
            <a:ext uri="{FF2B5EF4-FFF2-40B4-BE49-F238E27FC236}">
              <a16:creationId xmlns:a16="http://schemas.microsoft.com/office/drawing/2014/main" id="{6F43ECC3-DBA3-4949-9919-2251B77ED98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a:extLst>
            <a:ext uri="{FF2B5EF4-FFF2-40B4-BE49-F238E27FC236}">
              <a16:creationId xmlns:a16="http://schemas.microsoft.com/office/drawing/2014/main" id="{8A9A7BCD-D4F1-43AB-823C-4949136985B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23767</xdr:rowOff>
    </xdr:from>
    <xdr:to>
      <xdr:col>3</xdr:col>
      <xdr:colOff>511175</xdr:colOff>
      <xdr:row>28</xdr:row>
      <xdr:rowOff>125367</xdr:rowOff>
    </xdr:to>
    <xdr:sp macro="" textlink="">
      <xdr:nvSpPr>
        <xdr:cNvPr id="79" name="円/楕円 78">
          <a:extLst>
            <a:ext uri="{FF2B5EF4-FFF2-40B4-BE49-F238E27FC236}">
              <a16:creationId xmlns:a16="http://schemas.microsoft.com/office/drawing/2014/main" id="{59147538-0E9A-4ACA-B4B1-0CFB48AC05D4}"/>
            </a:ext>
          </a:extLst>
        </xdr:cNvPr>
        <xdr:cNvSpPr/>
      </xdr:nvSpPr>
      <xdr:spPr>
        <a:xfrm>
          <a:off x="4000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0" name="n_1aveValue有形固定資産減価償却率">
          <a:extLst>
            <a:ext uri="{FF2B5EF4-FFF2-40B4-BE49-F238E27FC236}">
              <a16:creationId xmlns:a16="http://schemas.microsoft.com/office/drawing/2014/main" id="{46A7655F-6FEC-4EC9-A83C-7747C46A86C6}"/>
            </a:ext>
          </a:extLst>
        </xdr:cNvPr>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141894</xdr:rowOff>
    </xdr:from>
    <xdr:ext cx="405111" cy="259045"/>
    <xdr:sp macro="" textlink="">
      <xdr:nvSpPr>
        <xdr:cNvPr id="81" name="n_1mainValue有形固定資産減価償却率">
          <a:extLst>
            <a:ext uri="{FF2B5EF4-FFF2-40B4-BE49-F238E27FC236}">
              <a16:creationId xmlns:a16="http://schemas.microsoft.com/office/drawing/2014/main" id="{F2EB6109-AD50-4565-B3DF-16E6E95F7F97}"/>
            </a:ext>
          </a:extLst>
        </xdr:cNvPr>
        <xdr:cNvSpPr txBox="1"/>
      </xdr:nvSpPr>
      <xdr:spPr>
        <a:xfrm>
          <a:off x="3836043"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a:extLst>
            <a:ext uri="{FF2B5EF4-FFF2-40B4-BE49-F238E27FC236}">
              <a16:creationId xmlns:a16="http://schemas.microsoft.com/office/drawing/2014/main" id="{AB67DCC4-94B4-4674-9A7B-39F5429C3E9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a:extLst>
            <a:ext uri="{FF2B5EF4-FFF2-40B4-BE49-F238E27FC236}">
              <a16:creationId xmlns:a16="http://schemas.microsoft.com/office/drawing/2014/main" id="{5B0A80F1-6E59-42BC-86AE-3656B95C0F2C}"/>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a:extLst>
            <a:ext uri="{FF2B5EF4-FFF2-40B4-BE49-F238E27FC236}">
              <a16:creationId xmlns:a16="http://schemas.microsoft.com/office/drawing/2014/main" id="{1D0A1741-67A4-499B-B392-C405C77A4932}"/>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a:extLst>
            <a:ext uri="{FF2B5EF4-FFF2-40B4-BE49-F238E27FC236}">
              <a16:creationId xmlns:a16="http://schemas.microsoft.com/office/drawing/2014/main" id="{2F5B253C-4BBF-4DD0-87D4-4F1D9BA9FA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a:extLst>
            <a:ext uri="{FF2B5EF4-FFF2-40B4-BE49-F238E27FC236}">
              <a16:creationId xmlns:a16="http://schemas.microsoft.com/office/drawing/2014/main" id="{ECDBFDA2-AA17-426B-AEC8-B721E4A851D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a:extLst>
            <a:ext uri="{FF2B5EF4-FFF2-40B4-BE49-F238E27FC236}">
              <a16:creationId xmlns:a16="http://schemas.microsoft.com/office/drawing/2014/main" id="{C03DBC13-5110-40B2-AA42-12A696224E7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a:extLst>
            <a:ext uri="{FF2B5EF4-FFF2-40B4-BE49-F238E27FC236}">
              <a16:creationId xmlns:a16="http://schemas.microsoft.com/office/drawing/2014/main" id="{EEC05750-FAD8-443B-94F8-5A544932CC1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a:extLst>
            <a:ext uri="{FF2B5EF4-FFF2-40B4-BE49-F238E27FC236}">
              <a16:creationId xmlns:a16="http://schemas.microsoft.com/office/drawing/2014/main" id="{EFDE1B2E-BA97-499C-8EDF-42D2B03096E6}"/>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a:extLst>
            <a:ext uri="{FF2B5EF4-FFF2-40B4-BE49-F238E27FC236}">
              <a16:creationId xmlns:a16="http://schemas.microsoft.com/office/drawing/2014/main" id="{45CEAD7D-042C-45CF-A025-944A06AE15F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a:extLst>
            <a:ext uri="{FF2B5EF4-FFF2-40B4-BE49-F238E27FC236}">
              <a16:creationId xmlns:a16="http://schemas.microsoft.com/office/drawing/2014/main" id="{EC8AF6BB-4D87-4D60-B077-612532FA91A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a:extLst>
            <a:ext uri="{FF2B5EF4-FFF2-40B4-BE49-F238E27FC236}">
              <a16:creationId xmlns:a16="http://schemas.microsoft.com/office/drawing/2014/main" id="{7C9EBBC9-5B8A-4390-BE6E-3456DCBD14D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a:extLst>
            <a:ext uri="{FF2B5EF4-FFF2-40B4-BE49-F238E27FC236}">
              <a16:creationId xmlns:a16="http://schemas.microsoft.com/office/drawing/2014/main" id="{2B557A04-BB2C-4CA6-8EB2-CBBD39B5153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a:extLst>
            <a:ext uri="{FF2B5EF4-FFF2-40B4-BE49-F238E27FC236}">
              <a16:creationId xmlns:a16="http://schemas.microsoft.com/office/drawing/2014/main" id="{1900943A-39B6-4FCE-B5D0-F61A5A20A88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a:extLst>
            <a:ext uri="{FF2B5EF4-FFF2-40B4-BE49-F238E27FC236}">
              <a16:creationId xmlns:a16="http://schemas.microsoft.com/office/drawing/2014/main" id="{EB876A87-D99E-4EB1-801C-6D9B2E8D7CA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3F406367-0EC9-4B31-BC1B-EF0630E733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FF247260-942C-4CD3-8736-EC4145F8D8C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96A38FEF-BB63-41A7-BF96-412D53A6E3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877D4010-9780-4BF7-98FB-06F1DA3E9F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4B75913C-6C1B-43E1-ACF6-2A856E9B9B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BA4C56BB-45E1-40B6-BE3D-F1A053B2C3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7D613E0F-FFA5-4A81-AEBB-54AC71743D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CE3AC81F-52B2-4DDA-970C-302DFBA1A9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E761FA74-6F76-4639-9FF8-3C10728292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B32CBC4E-9F11-4681-B8C3-77083DBF362C}"/>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1AA14A90-9379-4C91-BDF0-3CA1D4E50E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7CA1B793-08C7-4B66-9EB5-FB53A01603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F42051C5-1F83-42FC-9AB9-428FD22819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9D232CF6-3377-4E49-9DCE-CF28A46917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DA9D8B33-4BA1-4A02-9088-8E6B9A22E7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99EEE55E-F21E-4E8D-B1E8-ED0D289639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E1D16944-6D52-43CB-BA4B-F5262AFBBA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37C374EE-9BC9-44C9-9F9B-C6299DB01069}"/>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CFAD8AE6-4822-4187-821E-63D57A79EF58}"/>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8DA804A6-5598-4886-8F16-9A8BA3C69A79}"/>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DEBBF64A-7600-4330-A721-1518D73DC4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B77383C2-0150-4D41-9063-A86689E3E7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C0E13D8C-DB17-4E19-9C92-31DB8D7F77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DE9BD43B-28B9-4EFC-AA7B-1CF326E0B8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37718B6D-AD59-4BFC-AC98-B02EB05F09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6238F580-C3B0-4827-8EC6-58F6667F13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B4446309-9950-42F3-AA72-1BE9EB24C2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EC917FB7-E72D-4722-89CB-F279A43B09A2}"/>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3CFB3C2B-CF1A-48F4-BCAF-484EA6E394EA}"/>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777BA738-4260-4CD2-BB63-B92629E32B8A}"/>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DEFDDCED-04B7-4FC6-80FB-068D2FAAD1C1}"/>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A22C7A46-3FC6-4024-B51C-FE3CC208F3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480E82AB-3943-429B-BC29-444D254F12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BFAB5C45-7A49-41E8-9BD3-CF231506A74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78858F84-51DD-4DFD-840A-81AFE1E7CB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D71976EB-1C01-49C7-838B-29539DC815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1E280FEB-0305-4F27-8474-FEB614BCD4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D489E59D-6E6D-44C9-ABAC-76695E80B8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7CD4662D-31F1-445C-8D70-54200F3E264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8A5DE6B0-8AB9-450B-B111-7A88F70913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82F6F2DA-E9CC-4A75-AAF5-595C8764A6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76992D7C-0100-45BF-8E38-CACA32281CE8}"/>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id="{AA1B7ED0-A307-4FF3-90F5-1523A8D047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E0D3699-21D2-4A37-A524-1F4F970803C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id="{3DC1786E-7273-462D-837B-40E1789DA77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C23373-A7A5-4A49-A88F-A1F4B1F9C9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id="{B4EC8B1D-D29A-4EB1-BB94-8BA9DA76B5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6DF4AE-D747-4146-807E-A2AF741E39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id="{63D402A2-0AFC-4F0D-8AEE-33C7312391B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5CA098-13F7-4696-9EFD-BE9EC555A28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id="{6C713DBE-26FC-4D44-9AE3-C2F51F6FF25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id="{F0285F16-E4D3-4CB6-8410-333B27091D18}"/>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id="{7EB25A53-6B78-4238-99BB-999379519D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8559FF2C-E5EC-4D11-BC86-9622BB91722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a:extLst>
            <a:ext uri="{FF2B5EF4-FFF2-40B4-BE49-F238E27FC236}">
              <a16:creationId xmlns:a16="http://schemas.microsoft.com/office/drawing/2014/main" id="{6F4088C0-21C1-483C-9DED-7FDC256BB3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a:extLst>
            <a:ext uri="{FF2B5EF4-FFF2-40B4-BE49-F238E27FC236}">
              <a16:creationId xmlns:a16="http://schemas.microsoft.com/office/drawing/2014/main" id="{D9A269B5-695B-4A53-9E61-6F97AE3EC744}"/>
            </a:ext>
          </a:extLst>
        </xdr:cNvPr>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id="{52E36395-3BEC-4976-8DAE-9CAA190AEDC1}"/>
            </a:ext>
          </a:extLst>
        </xdr:cNvPr>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a:extLst>
            <a:ext uri="{FF2B5EF4-FFF2-40B4-BE49-F238E27FC236}">
              <a16:creationId xmlns:a16="http://schemas.microsoft.com/office/drawing/2014/main" id="{291896B5-BD21-497E-B558-26CADBF713CB}"/>
            </a:ext>
          </a:extLst>
        </xdr:cNvPr>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E69C15BC-B604-405B-9FB1-79C45B8C9757}"/>
            </a:ext>
          </a:extLst>
        </xdr:cNvPr>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a:extLst>
            <a:ext uri="{FF2B5EF4-FFF2-40B4-BE49-F238E27FC236}">
              <a16:creationId xmlns:a16="http://schemas.microsoft.com/office/drawing/2014/main" id="{61BD2B78-AB59-49F2-8FA1-A5BFD021A835}"/>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a:extLst>
            <a:ext uri="{FF2B5EF4-FFF2-40B4-BE49-F238E27FC236}">
              <a16:creationId xmlns:a16="http://schemas.microsoft.com/office/drawing/2014/main" id="{532A4C94-1D36-42C8-93D6-05AFFC341A98}"/>
            </a:ext>
          </a:extLst>
        </xdr:cNvPr>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a:extLst>
            <a:ext uri="{FF2B5EF4-FFF2-40B4-BE49-F238E27FC236}">
              <a16:creationId xmlns:a16="http://schemas.microsoft.com/office/drawing/2014/main" id="{6387D816-3866-48B3-913C-30067740CFFE}"/>
            </a:ext>
          </a:extLst>
        </xdr:cNvPr>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a:extLst>
            <a:ext uri="{FF2B5EF4-FFF2-40B4-BE49-F238E27FC236}">
              <a16:creationId xmlns:a16="http://schemas.microsoft.com/office/drawing/2014/main" id="{E9641C90-F67F-4138-87DE-BF9541A904FD}"/>
            </a:ext>
          </a:extLst>
        </xdr:cNvPr>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A5808064-60B0-4DDC-B6FC-47A74D85A7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22FB009-5817-4E49-AB25-B74E062362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6B614AF9-7712-4B44-BD0D-D3C4753A4F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9E23C1-89DE-4E54-AB46-94489E63CF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F0D5FF-4C80-4251-8C73-CECD10BDB5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147320</xdr:rowOff>
    </xdr:from>
    <xdr:to>
      <xdr:col>5</xdr:col>
      <xdr:colOff>409575</xdr:colOff>
      <xdr:row>39</xdr:row>
      <xdr:rowOff>77470</xdr:rowOff>
    </xdr:to>
    <xdr:sp macro="" textlink="">
      <xdr:nvSpPr>
        <xdr:cNvPr id="70" name="円/楕円 69">
          <a:extLst>
            <a:ext uri="{FF2B5EF4-FFF2-40B4-BE49-F238E27FC236}">
              <a16:creationId xmlns:a16="http://schemas.microsoft.com/office/drawing/2014/main" id="{B6987DCB-8428-4EFA-AF5F-85DC6356845C}"/>
            </a:ext>
          </a:extLst>
        </xdr:cNvPr>
        <xdr:cNvSpPr/>
      </xdr:nvSpPr>
      <xdr:spPr>
        <a:xfrm>
          <a:off x="3746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a:extLst>
            <a:ext uri="{FF2B5EF4-FFF2-40B4-BE49-F238E27FC236}">
              <a16:creationId xmlns:a16="http://schemas.microsoft.com/office/drawing/2014/main" id="{9F5190F4-9FBF-4454-B134-993883E68989}"/>
            </a:ext>
          </a:extLst>
        </xdr:cNvPr>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68597</xdr:rowOff>
    </xdr:from>
    <xdr:ext cx="405111" cy="259045"/>
    <xdr:sp macro="" textlink="">
      <xdr:nvSpPr>
        <xdr:cNvPr id="72" name="n_1mainValue【道路】&#10;有形固定資産減価償却率">
          <a:extLst>
            <a:ext uri="{FF2B5EF4-FFF2-40B4-BE49-F238E27FC236}">
              <a16:creationId xmlns:a16="http://schemas.microsoft.com/office/drawing/2014/main" id="{9CCFB397-2AB7-4AB8-9772-CCD462286267}"/>
            </a:ext>
          </a:extLst>
        </xdr:cNvPr>
        <xdr:cNvSpPr txBox="1"/>
      </xdr:nvSpPr>
      <xdr:spPr>
        <a:xfrm>
          <a:off x="3582043"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a:extLst>
            <a:ext uri="{FF2B5EF4-FFF2-40B4-BE49-F238E27FC236}">
              <a16:creationId xmlns:a16="http://schemas.microsoft.com/office/drawing/2014/main" id="{30FD7ED6-9AFB-4CCC-BCA0-C3B045CF90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id="{4BDE6E5E-13E1-4436-91E3-E536D07340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id="{D7DF11E9-1097-4854-B2DC-9F2C6E4C09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id="{F67CA84F-F31B-4576-B1CF-2601DED745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id="{1E7E86C2-673C-474E-AD03-CA539BBF03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id="{89677A85-F443-4718-AA7D-8F6EC34E33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id="{2FB5D78B-47BF-485D-BC4D-3AAD13FDD1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a:extLst>
            <a:ext uri="{FF2B5EF4-FFF2-40B4-BE49-F238E27FC236}">
              <a16:creationId xmlns:a16="http://schemas.microsoft.com/office/drawing/2014/main" id="{CF859434-F7BB-4D59-BB06-E76F3A4F3C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a:extLst>
            <a:ext uri="{FF2B5EF4-FFF2-40B4-BE49-F238E27FC236}">
              <a16:creationId xmlns:a16="http://schemas.microsoft.com/office/drawing/2014/main" id="{A36ED19F-FEBA-465A-AB47-71269324D6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id="{9F186956-1640-40AC-BCFE-FBC97BDA39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a:extLst>
            <a:ext uri="{FF2B5EF4-FFF2-40B4-BE49-F238E27FC236}">
              <a16:creationId xmlns:a16="http://schemas.microsoft.com/office/drawing/2014/main" id="{A4DCE679-0396-4B2F-B492-614F2797DEDB}"/>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a:extLst>
            <a:ext uri="{FF2B5EF4-FFF2-40B4-BE49-F238E27FC236}">
              <a16:creationId xmlns:a16="http://schemas.microsoft.com/office/drawing/2014/main" id="{8D3B07B4-E768-469D-8EA7-834B18CA448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a:extLst>
            <a:ext uri="{FF2B5EF4-FFF2-40B4-BE49-F238E27FC236}">
              <a16:creationId xmlns:a16="http://schemas.microsoft.com/office/drawing/2014/main" id="{4E412A2E-41CB-4E49-B787-FCF18A942EC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a:extLst>
            <a:ext uri="{FF2B5EF4-FFF2-40B4-BE49-F238E27FC236}">
              <a16:creationId xmlns:a16="http://schemas.microsoft.com/office/drawing/2014/main" id="{ABE29CA4-BFBF-4534-BEC0-E27E658DF43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a:extLst>
            <a:ext uri="{FF2B5EF4-FFF2-40B4-BE49-F238E27FC236}">
              <a16:creationId xmlns:a16="http://schemas.microsoft.com/office/drawing/2014/main" id="{8D03364A-03F8-47B8-9FCC-4DDB7751C65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a:extLst>
            <a:ext uri="{FF2B5EF4-FFF2-40B4-BE49-F238E27FC236}">
              <a16:creationId xmlns:a16="http://schemas.microsoft.com/office/drawing/2014/main" id="{CF38594F-4F49-4382-9EBB-7CB83A75863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a:extLst>
            <a:ext uri="{FF2B5EF4-FFF2-40B4-BE49-F238E27FC236}">
              <a16:creationId xmlns:a16="http://schemas.microsoft.com/office/drawing/2014/main" id="{80623CB8-34A4-4BB7-8835-2C77C1366CF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a:extLst>
            <a:ext uri="{FF2B5EF4-FFF2-40B4-BE49-F238E27FC236}">
              <a16:creationId xmlns:a16="http://schemas.microsoft.com/office/drawing/2014/main" id="{B33D85A7-016E-4878-8CF9-522E9B06447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a:extLst>
            <a:ext uri="{FF2B5EF4-FFF2-40B4-BE49-F238E27FC236}">
              <a16:creationId xmlns:a16="http://schemas.microsoft.com/office/drawing/2014/main" id="{9557CA53-22E9-4696-A1D2-E26000E0F60F}"/>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a:extLst>
            <a:ext uri="{FF2B5EF4-FFF2-40B4-BE49-F238E27FC236}">
              <a16:creationId xmlns:a16="http://schemas.microsoft.com/office/drawing/2014/main" id="{8069B7CF-48C0-43B0-B72F-CFBD53148F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a:extLst>
            <a:ext uri="{FF2B5EF4-FFF2-40B4-BE49-F238E27FC236}">
              <a16:creationId xmlns:a16="http://schemas.microsoft.com/office/drawing/2014/main" id="{DF82D7C1-B94F-4E47-838E-B12EBEF65BA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a:extLst>
            <a:ext uri="{FF2B5EF4-FFF2-40B4-BE49-F238E27FC236}">
              <a16:creationId xmlns:a16="http://schemas.microsoft.com/office/drawing/2014/main" id="{71786F7E-3AB2-4673-AEE5-1D788FBABC5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a:extLst>
            <a:ext uri="{FF2B5EF4-FFF2-40B4-BE49-F238E27FC236}">
              <a16:creationId xmlns:a16="http://schemas.microsoft.com/office/drawing/2014/main" id="{6C837FC9-7D93-4005-ACE6-6750258FB1BA}"/>
            </a:ext>
          </a:extLst>
        </xdr:cNvPr>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a:extLst>
            <a:ext uri="{FF2B5EF4-FFF2-40B4-BE49-F238E27FC236}">
              <a16:creationId xmlns:a16="http://schemas.microsoft.com/office/drawing/2014/main" id="{41915B92-0EF8-45A5-9934-28C7FABDC0E4}"/>
            </a:ext>
          </a:extLst>
        </xdr:cNvPr>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a:extLst>
            <a:ext uri="{FF2B5EF4-FFF2-40B4-BE49-F238E27FC236}">
              <a16:creationId xmlns:a16="http://schemas.microsoft.com/office/drawing/2014/main" id="{589DED6C-CE44-4DF8-BF4B-83BD577A792E}"/>
            </a:ext>
          </a:extLst>
        </xdr:cNvPr>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a:extLst>
            <a:ext uri="{FF2B5EF4-FFF2-40B4-BE49-F238E27FC236}">
              <a16:creationId xmlns:a16="http://schemas.microsoft.com/office/drawing/2014/main" id="{3D340B2C-6196-4B1E-8073-9A104F157A6F}"/>
            </a:ext>
          </a:extLst>
        </xdr:cNvPr>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a:extLst>
            <a:ext uri="{FF2B5EF4-FFF2-40B4-BE49-F238E27FC236}">
              <a16:creationId xmlns:a16="http://schemas.microsoft.com/office/drawing/2014/main" id="{062FADEC-3A8D-4ADE-9714-EF40E5FE3C51}"/>
            </a:ext>
          </a:extLst>
        </xdr:cNvPr>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a:extLst>
            <a:ext uri="{FF2B5EF4-FFF2-40B4-BE49-F238E27FC236}">
              <a16:creationId xmlns:a16="http://schemas.microsoft.com/office/drawing/2014/main" id="{FF4F8D32-77E5-48D5-A873-E848BAC129F8}"/>
            </a:ext>
          </a:extLst>
        </xdr:cNvPr>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a:extLst>
            <a:ext uri="{FF2B5EF4-FFF2-40B4-BE49-F238E27FC236}">
              <a16:creationId xmlns:a16="http://schemas.microsoft.com/office/drawing/2014/main" id="{89C55441-E044-4708-A2D0-382F8E0732D3}"/>
            </a:ext>
          </a:extLst>
        </xdr:cNvPr>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a:extLst>
            <a:ext uri="{FF2B5EF4-FFF2-40B4-BE49-F238E27FC236}">
              <a16:creationId xmlns:a16="http://schemas.microsoft.com/office/drawing/2014/main" id="{DC9BF8D5-8465-45B8-9905-FF3B2336FD47}"/>
            </a:ext>
          </a:extLst>
        </xdr:cNvPr>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a:extLst>
            <a:ext uri="{FF2B5EF4-FFF2-40B4-BE49-F238E27FC236}">
              <a16:creationId xmlns:a16="http://schemas.microsoft.com/office/drawing/2014/main" id="{C29C9E3F-AD2B-4004-AB09-64CCD968E7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2CADBF23-C6D6-45F8-B800-6832D2E86B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01772677-0371-46DE-9040-AF0867995C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A3EF1D4E-8A9E-40C1-9EF5-2BB1E2892E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C2B44973-EBC7-45DD-99A5-BC544DBF93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162011</xdr:rowOff>
    </xdr:from>
    <xdr:to>
      <xdr:col>14</xdr:col>
      <xdr:colOff>79375</xdr:colOff>
      <xdr:row>41</xdr:row>
      <xdr:rowOff>92161</xdr:rowOff>
    </xdr:to>
    <xdr:sp macro="" textlink="">
      <xdr:nvSpPr>
        <xdr:cNvPr id="108" name="円/楕円 107">
          <a:extLst>
            <a:ext uri="{FF2B5EF4-FFF2-40B4-BE49-F238E27FC236}">
              <a16:creationId xmlns:a16="http://schemas.microsoft.com/office/drawing/2014/main" id="{6755A900-6FBE-4517-88D6-153A08AF1770}"/>
            </a:ext>
          </a:extLst>
        </xdr:cNvPr>
        <xdr:cNvSpPr/>
      </xdr:nvSpPr>
      <xdr:spPr>
        <a:xfrm>
          <a:off x="9588500" y="70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a:extLst>
            <a:ext uri="{FF2B5EF4-FFF2-40B4-BE49-F238E27FC236}">
              <a16:creationId xmlns:a16="http://schemas.microsoft.com/office/drawing/2014/main" id="{C0AE2F71-B6F5-4437-B684-11A42A26EEA5}"/>
            </a:ext>
          </a:extLst>
        </xdr:cNvPr>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83288</xdr:rowOff>
    </xdr:from>
    <xdr:ext cx="469744" cy="259045"/>
    <xdr:sp macro="" textlink="">
      <xdr:nvSpPr>
        <xdr:cNvPr id="110" name="n_1mainValue【道路】&#10;一人当たり延長">
          <a:extLst>
            <a:ext uri="{FF2B5EF4-FFF2-40B4-BE49-F238E27FC236}">
              <a16:creationId xmlns:a16="http://schemas.microsoft.com/office/drawing/2014/main" id="{4E12BCC2-1F75-45D9-AC35-67C053CE7F8A}"/>
            </a:ext>
          </a:extLst>
        </xdr:cNvPr>
        <xdr:cNvSpPr txBox="1"/>
      </xdr:nvSpPr>
      <xdr:spPr>
        <a:xfrm>
          <a:off x="9391727" y="71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a:extLst>
            <a:ext uri="{FF2B5EF4-FFF2-40B4-BE49-F238E27FC236}">
              <a16:creationId xmlns:a16="http://schemas.microsoft.com/office/drawing/2014/main" id="{553F21C0-CF06-4922-80D0-92D90DBF72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a:extLst>
            <a:ext uri="{FF2B5EF4-FFF2-40B4-BE49-F238E27FC236}">
              <a16:creationId xmlns:a16="http://schemas.microsoft.com/office/drawing/2014/main" id="{F0AF6186-612E-4F5F-8404-8D483DEF15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a:extLst>
            <a:ext uri="{FF2B5EF4-FFF2-40B4-BE49-F238E27FC236}">
              <a16:creationId xmlns:a16="http://schemas.microsoft.com/office/drawing/2014/main" id="{8A6174B6-AACB-47AF-9152-9E5D53653F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a:extLst>
            <a:ext uri="{FF2B5EF4-FFF2-40B4-BE49-F238E27FC236}">
              <a16:creationId xmlns:a16="http://schemas.microsoft.com/office/drawing/2014/main" id="{E0E17844-16E8-463E-B920-39CE31F3AA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a:extLst>
            <a:ext uri="{FF2B5EF4-FFF2-40B4-BE49-F238E27FC236}">
              <a16:creationId xmlns:a16="http://schemas.microsoft.com/office/drawing/2014/main" id="{65BE9249-DBA7-4466-AD75-7D6F74CC93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a:extLst>
            <a:ext uri="{FF2B5EF4-FFF2-40B4-BE49-F238E27FC236}">
              <a16:creationId xmlns:a16="http://schemas.microsoft.com/office/drawing/2014/main" id="{C96E5123-990A-4BDA-8B66-E83C2EE1C2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a:extLst>
            <a:ext uri="{FF2B5EF4-FFF2-40B4-BE49-F238E27FC236}">
              <a16:creationId xmlns:a16="http://schemas.microsoft.com/office/drawing/2014/main" id="{9117F2E8-3DD2-40D3-9791-FAE680BA2A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a:extLst>
            <a:ext uri="{FF2B5EF4-FFF2-40B4-BE49-F238E27FC236}">
              <a16:creationId xmlns:a16="http://schemas.microsoft.com/office/drawing/2014/main" id="{1D9CEEBD-DADC-4AED-B670-1B86B9A758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a:extLst>
            <a:ext uri="{FF2B5EF4-FFF2-40B4-BE49-F238E27FC236}">
              <a16:creationId xmlns:a16="http://schemas.microsoft.com/office/drawing/2014/main" id="{012F7054-4A77-4CD5-BB09-EA84AC49D5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a:extLst>
            <a:ext uri="{FF2B5EF4-FFF2-40B4-BE49-F238E27FC236}">
              <a16:creationId xmlns:a16="http://schemas.microsoft.com/office/drawing/2014/main" id="{4746425D-8969-4709-9995-721E37CB09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a:extLst>
            <a:ext uri="{FF2B5EF4-FFF2-40B4-BE49-F238E27FC236}">
              <a16:creationId xmlns:a16="http://schemas.microsoft.com/office/drawing/2014/main" id="{E6EEF07C-FD9A-4E79-97BB-22D5B813E7BB}"/>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a:extLst>
            <a:ext uri="{FF2B5EF4-FFF2-40B4-BE49-F238E27FC236}">
              <a16:creationId xmlns:a16="http://schemas.microsoft.com/office/drawing/2014/main" id="{A89E96CD-B514-4688-91E5-510374E4F9C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a:extLst>
            <a:ext uri="{FF2B5EF4-FFF2-40B4-BE49-F238E27FC236}">
              <a16:creationId xmlns:a16="http://schemas.microsoft.com/office/drawing/2014/main" id="{322E2DB6-01D2-4B37-BAC4-C1CD3BE4DCAE}"/>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a:extLst>
            <a:ext uri="{FF2B5EF4-FFF2-40B4-BE49-F238E27FC236}">
              <a16:creationId xmlns:a16="http://schemas.microsoft.com/office/drawing/2014/main" id="{DDA5126B-EB10-40F2-9F00-8030C927FC2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a:extLst>
            <a:ext uri="{FF2B5EF4-FFF2-40B4-BE49-F238E27FC236}">
              <a16:creationId xmlns:a16="http://schemas.microsoft.com/office/drawing/2014/main" id="{C475B900-4BC8-4139-A166-B032D011155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a:extLst>
            <a:ext uri="{FF2B5EF4-FFF2-40B4-BE49-F238E27FC236}">
              <a16:creationId xmlns:a16="http://schemas.microsoft.com/office/drawing/2014/main" id="{A318D135-60AA-430C-A2EA-089A20DBE85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a:extLst>
            <a:ext uri="{FF2B5EF4-FFF2-40B4-BE49-F238E27FC236}">
              <a16:creationId xmlns:a16="http://schemas.microsoft.com/office/drawing/2014/main" id="{286BE79C-FE7F-4E4C-B9E3-66FDA0A1093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a:extLst>
            <a:ext uri="{FF2B5EF4-FFF2-40B4-BE49-F238E27FC236}">
              <a16:creationId xmlns:a16="http://schemas.microsoft.com/office/drawing/2014/main" id="{ACDECD03-051B-4C07-9247-2CC8CEFC21E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a:extLst>
            <a:ext uri="{FF2B5EF4-FFF2-40B4-BE49-F238E27FC236}">
              <a16:creationId xmlns:a16="http://schemas.microsoft.com/office/drawing/2014/main" id="{6775E2E2-8914-4F6E-88F1-14ADE04CBFC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a:extLst>
            <a:ext uri="{FF2B5EF4-FFF2-40B4-BE49-F238E27FC236}">
              <a16:creationId xmlns:a16="http://schemas.microsoft.com/office/drawing/2014/main" id="{9F4C3961-7440-42FE-B656-699D74E2FB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a:extLst>
            <a:ext uri="{FF2B5EF4-FFF2-40B4-BE49-F238E27FC236}">
              <a16:creationId xmlns:a16="http://schemas.microsoft.com/office/drawing/2014/main" id="{734E3E0A-0D7A-4BDA-A368-934535DD16E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a:extLst>
            <a:ext uri="{FF2B5EF4-FFF2-40B4-BE49-F238E27FC236}">
              <a16:creationId xmlns:a16="http://schemas.microsoft.com/office/drawing/2014/main" id="{2D864119-4917-4A9F-B648-68A01635894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a:extLst>
            <a:ext uri="{FF2B5EF4-FFF2-40B4-BE49-F238E27FC236}">
              <a16:creationId xmlns:a16="http://schemas.microsoft.com/office/drawing/2014/main" id="{EFECE360-3085-4E94-B544-FA57A402116C}"/>
            </a:ext>
          </a:extLst>
        </xdr:cNvPr>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a:extLst>
            <a:ext uri="{FF2B5EF4-FFF2-40B4-BE49-F238E27FC236}">
              <a16:creationId xmlns:a16="http://schemas.microsoft.com/office/drawing/2014/main" id="{B7EF5793-E140-4D9B-800A-DFC098489256}"/>
            </a:ext>
          </a:extLst>
        </xdr:cNvPr>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a:extLst>
            <a:ext uri="{FF2B5EF4-FFF2-40B4-BE49-F238E27FC236}">
              <a16:creationId xmlns:a16="http://schemas.microsoft.com/office/drawing/2014/main" id="{DB77D4F6-E11F-4AB3-A083-9F489C8AC9F3}"/>
            </a:ext>
          </a:extLst>
        </xdr:cNvPr>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a:extLst>
            <a:ext uri="{FF2B5EF4-FFF2-40B4-BE49-F238E27FC236}">
              <a16:creationId xmlns:a16="http://schemas.microsoft.com/office/drawing/2014/main" id="{6A3B0A02-CC81-4782-9718-0CD2CB427968}"/>
            </a:ext>
          </a:extLst>
        </xdr:cNvPr>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a:extLst>
            <a:ext uri="{FF2B5EF4-FFF2-40B4-BE49-F238E27FC236}">
              <a16:creationId xmlns:a16="http://schemas.microsoft.com/office/drawing/2014/main" id="{93977F4A-71FC-4F34-A322-0F21EFCB4B54}"/>
            </a:ext>
          </a:extLst>
        </xdr:cNvPr>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a:extLst>
            <a:ext uri="{FF2B5EF4-FFF2-40B4-BE49-F238E27FC236}">
              <a16:creationId xmlns:a16="http://schemas.microsoft.com/office/drawing/2014/main" id="{08716688-2A73-431A-B4EB-2034E686E618}"/>
            </a:ext>
          </a:extLst>
        </xdr:cNvPr>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a:extLst>
            <a:ext uri="{FF2B5EF4-FFF2-40B4-BE49-F238E27FC236}">
              <a16:creationId xmlns:a16="http://schemas.microsoft.com/office/drawing/2014/main" id="{BDF7A192-2F1C-41A7-BA87-608313D03A44}"/>
            </a:ext>
          </a:extLst>
        </xdr:cNvPr>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a:extLst>
            <a:ext uri="{FF2B5EF4-FFF2-40B4-BE49-F238E27FC236}">
              <a16:creationId xmlns:a16="http://schemas.microsoft.com/office/drawing/2014/main" id="{BC704576-16B2-4386-81D4-A97288A7D3E2}"/>
            </a:ext>
          </a:extLst>
        </xdr:cNvPr>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4F375C8-0C22-42FD-987D-BF22337484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5C24D59-F10E-4727-A698-3DB1A702EB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9C62A67-1800-4CDA-ACD9-3CC30CEAE4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2A25A2C-D779-4AE8-9DE9-3FEB2BADE36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D5C598C-AA8C-455D-A517-B102A51545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113792</xdr:rowOff>
    </xdr:from>
    <xdr:to>
      <xdr:col>5</xdr:col>
      <xdr:colOff>409575</xdr:colOff>
      <xdr:row>59</xdr:row>
      <xdr:rowOff>43942</xdr:rowOff>
    </xdr:to>
    <xdr:sp macro="" textlink="">
      <xdr:nvSpPr>
        <xdr:cNvPr id="146" name="円/楕円 145">
          <a:extLst>
            <a:ext uri="{FF2B5EF4-FFF2-40B4-BE49-F238E27FC236}">
              <a16:creationId xmlns:a16="http://schemas.microsoft.com/office/drawing/2014/main" id="{B3993DF5-221A-4A8F-BB23-BEDD9177E478}"/>
            </a:ext>
          </a:extLst>
        </xdr:cNvPr>
        <xdr:cNvSpPr/>
      </xdr:nvSpPr>
      <xdr:spPr>
        <a:xfrm>
          <a:off x="3746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a:extLst>
            <a:ext uri="{FF2B5EF4-FFF2-40B4-BE49-F238E27FC236}">
              <a16:creationId xmlns:a16="http://schemas.microsoft.com/office/drawing/2014/main" id="{5149D06B-6D96-4794-A84F-F6391E2D5CE6}"/>
            </a:ext>
          </a:extLst>
        </xdr:cNvPr>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60469</xdr:rowOff>
    </xdr:from>
    <xdr:ext cx="405111" cy="259045"/>
    <xdr:sp macro="" textlink="">
      <xdr:nvSpPr>
        <xdr:cNvPr id="148" name="n_1mainValue【橋りょう・トンネル】&#10;有形固定資産減価償却率">
          <a:extLst>
            <a:ext uri="{FF2B5EF4-FFF2-40B4-BE49-F238E27FC236}">
              <a16:creationId xmlns:a16="http://schemas.microsoft.com/office/drawing/2014/main" id="{C7E367DD-E234-49C2-81E6-59FDEB8B69A0}"/>
            </a:ext>
          </a:extLst>
        </xdr:cNvPr>
        <xdr:cNvSpPr txBox="1"/>
      </xdr:nvSpPr>
      <xdr:spPr>
        <a:xfrm>
          <a:off x="3582043"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a:extLst>
            <a:ext uri="{FF2B5EF4-FFF2-40B4-BE49-F238E27FC236}">
              <a16:creationId xmlns:a16="http://schemas.microsoft.com/office/drawing/2014/main" id="{F4CB6245-DF32-44D6-82AF-D7E52F2966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a:extLst>
            <a:ext uri="{FF2B5EF4-FFF2-40B4-BE49-F238E27FC236}">
              <a16:creationId xmlns:a16="http://schemas.microsoft.com/office/drawing/2014/main" id="{AD64D0E5-B413-4A72-803B-9089EF467E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a:extLst>
            <a:ext uri="{FF2B5EF4-FFF2-40B4-BE49-F238E27FC236}">
              <a16:creationId xmlns:a16="http://schemas.microsoft.com/office/drawing/2014/main" id="{CA53004E-6E01-4642-BEAD-5BA75A8C2C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a:extLst>
            <a:ext uri="{FF2B5EF4-FFF2-40B4-BE49-F238E27FC236}">
              <a16:creationId xmlns:a16="http://schemas.microsoft.com/office/drawing/2014/main" id="{FAAFA443-B162-47B7-90B3-54F4364A27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a:extLst>
            <a:ext uri="{FF2B5EF4-FFF2-40B4-BE49-F238E27FC236}">
              <a16:creationId xmlns:a16="http://schemas.microsoft.com/office/drawing/2014/main" id="{7C2D85E5-77E3-442E-8C5E-1FBB9A3737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a:extLst>
            <a:ext uri="{FF2B5EF4-FFF2-40B4-BE49-F238E27FC236}">
              <a16:creationId xmlns:a16="http://schemas.microsoft.com/office/drawing/2014/main" id="{37FF036D-38BF-4FEB-9A8F-56791BA863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a:extLst>
            <a:ext uri="{FF2B5EF4-FFF2-40B4-BE49-F238E27FC236}">
              <a16:creationId xmlns:a16="http://schemas.microsoft.com/office/drawing/2014/main" id="{6646DCEC-4056-4E55-9D73-6330D5D221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a:extLst>
            <a:ext uri="{FF2B5EF4-FFF2-40B4-BE49-F238E27FC236}">
              <a16:creationId xmlns:a16="http://schemas.microsoft.com/office/drawing/2014/main" id="{5F62A581-C851-4B4C-9260-A1157B26B3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a:extLst>
            <a:ext uri="{FF2B5EF4-FFF2-40B4-BE49-F238E27FC236}">
              <a16:creationId xmlns:a16="http://schemas.microsoft.com/office/drawing/2014/main" id="{A3F373D7-29DC-4334-8C58-C5D292D95F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a:extLst>
            <a:ext uri="{FF2B5EF4-FFF2-40B4-BE49-F238E27FC236}">
              <a16:creationId xmlns:a16="http://schemas.microsoft.com/office/drawing/2014/main" id="{FAB6090B-5143-408F-940D-9BB666C16E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a:extLst>
            <a:ext uri="{FF2B5EF4-FFF2-40B4-BE49-F238E27FC236}">
              <a16:creationId xmlns:a16="http://schemas.microsoft.com/office/drawing/2014/main" id="{E71F85EA-5A5F-4492-9BD6-16B7379FB0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a:extLst>
            <a:ext uri="{FF2B5EF4-FFF2-40B4-BE49-F238E27FC236}">
              <a16:creationId xmlns:a16="http://schemas.microsoft.com/office/drawing/2014/main" id="{60FCEE2E-4BF0-44C1-8E78-F516FACFB2D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a:extLst>
            <a:ext uri="{FF2B5EF4-FFF2-40B4-BE49-F238E27FC236}">
              <a16:creationId xmlns:a16="http://schemas.microsoft.com/office/drawing/2014/main" id="{D65E4D68-7EDD-4DCC-A4A2-5AB9F2BEF3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a:extLst>
            <a:ext uri="{FF2B5EF4-FFF2-40B4-BE49-F238E27FC236}">
              <a16:creationId xmlns:a16="http://schemas.microsoft.com/office/drawing/2014/main" id="{5978F0FB-F6AE-4AF9-9269-36401DDC883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a:extLst>
            <a:ext uri="{FF2B5EF4-FFF2-40B4-BE49-F238E27FC236}">
              <a16:creationId xmlns:a16="http://schemas.microsoft.com/office/drawing/2014/main" id="{D6E848C4-5AE3-4B65-83BB-CB7281683CA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a:extLst>
            <a:ext uri="{FF2B5EF4-FFF2-40B4-BE49-F238E27FC236}">
              <a16:creationId xmlns:a16="http://schemas.microsoft.com/office/drawing/2014/main" id="{27EE3A99-1836-4F07-9861-2A7C76F5AD7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a:extLst>
            <a:ext uri="{FF2B5EF4-FFF2-40B4-BE49-F238E27FC236}">
              <a16:creationId xmlns:a16="http://schemas.microsoft.com/office/drawing/2014/main" id="{7E965F8E-5D50-4E23-9B3F-8DA8C70C2FF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a:extLst>
            <a:ext uri="{FF2B5EF4-FFF2-40B4-BE49-F238E27FC236}">
              <a16:creationId xmlns:a16="http://schemas.microsoft.com/office/drawing/2014/main" id="{BD2CEC29-216D-4B34-A2B4-44223825E79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a:extLst>
            <a:ext uri="{FF2B5EF4-FFF2-40B4-BE49-F238E27FC236}">
              <a16:creationId xmlns:a16="http://schemas.microsoft.com/office/drawing/2014/main" id="{F01A88F7-310F-4413-8684-1612BFED559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a:extLst>
            <a:ext uri="{FF2B5EF4-FFF2-40B4-BE49-F238E27FC236}">
              <a16:creationId xmlns:a16="http://schemas.microsoft.com/office/drawing/2014/main" id="{03E24E85-61DD-47B0-94AA-0B7CCA51680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a:extLst>
            <a:ext uri="{FF2B5EF4-FFF2-40B4-BE49-F238E27FC236}">
              <a16:creationId xmlns:a16="http://schemas.microsoft.com/office/drawing/2014/main" id="{99BCFBEB-56EC-4949-8DA9-235E50A81AD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a:extLst>
            <a:ext uri="{FF2B5EF4-FFF2-40B4-BE49-F238E27FC236}">
              <a16:creationId xmlns:a16="http://schemas.microsoft.com/office/drawing/2014/main" id="{BFAA7FBE-4051-4D4C-86A2-58CFBE820E6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a:extLst>
            <a:ext uri="{FF2B5EF4-FFF2-40B4-BE49-F238E27FC236}">
              <a16:creationId xmlns:a16="http://schemas.microsoft.com/office/drawing/2014/main" id="{9C95E4B9-C989-4835-AB93-10865A0C1E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a:extLst>
            <a:ext uri="{FF2B5EF4-FFF2-40B4-BE49-F238E27FC236}">
              <a16:creationId xmlns:a16="http://schemas.microsoft.com/office/drawing/2014/main" id="{097414C3-54DF-4E30-A046-76EC0D798C7F}"/>
            </a:ext>
          </a:extLst>
        </xdr:cNvPr>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a:extLst>
            <a:ext uri="{FF2B5EF4-FFF2-40B4-BE49-F238E27FC236}">
              <a16:creationId xmlns:a16="http://schemas.microsoft.com/office/drawing/2014/main" id="{6E078134-FE7E-4C4E-A8C0-CD15D9DFB842}"/>
            </a:ext>
          </a:extLst>
        </xdr:cNvPr>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a:extLst>
            <a:ext uri="{FF2B5EF4-FFF2-40B4-BE49-F238E27FC236}">
              <a16:creationId xmlns:a16="http://schemas.microsoft.com/office/drawing/2014/main" id="{C5787BE2-33B8-4437-8C94-B8FDCDE9A1A2}"/>
            </a:ext>
          </a:extLst>
        </xdr:cNvPr>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a:extLst>
            <a:ext uri="{FF2B5EF4-FFF2-40B4-BE49-F238E27FC236}">
              <a16:creationId xmlns:a16="http://schemas.microsoft.com/office/drawing/2014/main" id="{25B5A65B-203F-43C7-B04E-1B6AE0AEDDFA}"/>
            </a:ext>
          </a:extLst>
        </xdr:cNvPr>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a:extLst>
            <a:ext uri="{FF2B5EF4-FFF2-40B4-BE49-F238E27FC236}">
              <a16:creationId xmlns:a16="http://schemas.microsoft.com/office/drawing/2014/main" id="{D3F5AA27-F4D2-484C-95E3-17E9633BD768}"/>
            </a:ext>
          </a:extLst>
        </xdr:cNvPr>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a:extLst>
            <a:ext uri="{FF2B5EF4-FFF2-40B4-BE49-F238E27FC236}">
              <a16:creationId xmlns:a16="http://schemas.microsoft.com/office/drawing/2014/main" id="{98F1F1A4-78A5-4718-95AC-85C6EBD6D4E6}"/>
            </a:ext>
          </a:extLst>
        </xdr:cNvPr>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a:extLst>
            <a:ext uri="{FF2B5EF4-FFF2-40B4-BE49-F238E27FC236}">
              <a16:creationId xmlns:a16="http://schemas.microsoft.com/office/drawing/2014/main" id="{BD149223-1008-4920-BD52-C207297DDF6F}"/>
            </a:ext>
          </a:extLst>
        </xdr:cNvPr>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a:extLst>
            <a:ext uri="{FF2B5EF4-FFF2-40B4-BE49-F238E27FC236}">
              <a16:creationId xmlns:a16="http://schemas.microsoft.com/office/drawing/2014/main" id="{C399C360-5184-4FAE-8018-1671C5C40F1F}"/>
            </a:ext>
          </a:extLst>
        </xdr:cNvPr>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4987FC6-14BF-4D5E-9D37-D915A4F7C7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E2030AF-ECFA-406E-A9EC-C9A53C9B54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5E9AF5-8F5D-4EA9-A491-20C74A361D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71F8E39-7DF7-4222-93F8-A16D4F2380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2D14B4-7A92-48A7-90D0-03991D49B1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16583</xdr:rowOff>
    </xdr:from>
    <xdr:to>
      <xdr:col>14</xdr:col>
      <xdr:colOff>79375</xdr:colOff>
      <xdr:row>63</xdr:row>
      <xdr:rowOff>118183</xdr:rowOff>
    </xdr:to>
    <xdr:sp macro="" textlink="">
      <xdr:nvSpPr>
        <xdr:cNvPr id="185" name="円/楕円 184">
          <a:extLst>
            <a:ext uri="{FF2B5EF4-FFF2-40B4-BE49-F238E27FC236}">
              <a16:creationId xmlns:a16="http://schemas.microsoft.com/office/drawing/2014/main" id="{AD775DE8-297F-4204-9D87-D71490AE46CB}"/>
            </a:ext>
          </a:extLst>
        </xdr:cNvPr>
        <xdr:cNvSpPr/>
      </xdr:nvSpPr>
      <xdr:spPr>
        <a:xfrm>
          <a:off x="9588500" y="108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6" name="n_1aveValue【橋りょう・トンネル】&#10;一人当たり有形固定資産（償却資産）額">
          <a:extLst>
            <a:ext uri="{FF2B5EF4-FFF2-40B4-BE49-F238E27FC236}">
              <a16:creationId xmlns:a16="http://schemas.microsoft.com/office/drawing/2014/main" id="{10753239-A57E-4352-BF3C-EFB12A4A25E8}"/>
            </a:ext>
          </a:extLst>
        </xdr:cNvPr>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109310</xdr:rowOff>
    </xdr:from>
    <xdr:ext cx="534377" cy="259045"/>
    <xdr:sp macro="" textlink="">
      <xdr:nvSpPr>
        <xdr:cNvPr id="187" name="n_1mainValue【橋りょう・トンネル】&#10;一人当たり有形固定資産（償却資産）額">
          <a:extLst>
            <a:ext uri="{FF2B5EF4-FFF2-40B4-BE49-F238E27FC236}">
              <a16:creationId xmlns:a16="http://schemas.microsoft.com/office/drawing/2014/main" id="{F9C7ECE1-C3F0-4B84-BDCD-186274C2D687}"/>
            </a:ext>
          </a:extLst>
        </xdr:cNvPr>
        <xdr:cNvSpPr txBox="1"/>
      </xdr:nvSpPr>
      <xdr:spPr>
        <a:xfrm>
          <a:off x="9359411" y="109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a:extLst>
            <a:ext uri="{FF2B5EF4-FFF2-40B4-BE49-F238E27FC236}">
              <a16:creationId xmlns:a16="http://schemas.microsoft.com/office/drawing/2014/main" id="{C19BF994-340A-4099-8728-DD361E6DAD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a:extLst>
            <a:ext uri="{FF2B5EF4-FFF2-40B4-BE49-F238E27FC236}">
              <a16:creationId xmlns:a16="http://schemas.microsoft.com/office/drawing/2014/main" id="{FA085FD1-075D-495C-A321-65B755A5A4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a:extLst>
            <a:ext uri="{FF2B5EF4-FFF2-40B4-BE49-F238E27FC236}">
              <a16:creationId xmlns:a16="http://schemas.microsoft.com/office/drawing/2014/main" id="{6EE22E0B-1824-4F80-A2EF-9823102EF0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a:extLst>
            <a:ext uri="{FF2B5EF4-FFF2-40B4-BE49-F238E27FC236}">
              <a16:creationId xmlns:a16="http://schemas.microsoft.com/office/drawing/2014/main" id="{0D03A29E-D341-4CC8-9B88-25C0E4E637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a:extLst>
            <a:ext uri="{FF2B5EF4-FFF2-40B4-BE49-F238E27FC236}">
              <a16:creationId xmlns:a16="http://schemas.microsoft.com/office/drawing/2014/main" id="{23E5F108-8D05-441D-837E-5336903CBA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a:extLst>
            <a:ext uri="{FF2B5EF4-FFF2-40B4-BE49-F238E27FC236}">
              <a16:creationId xmlns:a16="http://schemas.microsoft.com/office/drawing/2014/main" id="{8EAF5866-41A4-4027-9AE4-963CF5CB92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a:extLst>
            <a:ext uri="{FF2B5EF4-FFF2-40B4-BE49-F238E27FC236}">
              <a16:creationId xmlns:a16="http://schemas.microsoft.com/office/drawing/2014/main" id="{F2D57354-2AE8-4A46-AEE9-D028CDCB727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a:extLst>
            <a:ext uri="{FF2B5EF4-FFF2-40B4-BE49-F238E27FC236}">
              <a16:creationId xmlns:a16="http://schemas.microsoft.com/office/drawing/2014/main" id="{C8591464-3486-4662-9531-5046121F30A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6" name="正方形/長方形 195">
          <a:extLst>
            <a:ext uri="{FF2B5EF4-FFF2-40B4-BE49-F238E27FC236}">
              <a16:creationId xmlns:a16="http://schemas.microsoft.com/office/drawing/2014/main" id="{DAD9E017-2746-45E8-BAB2-41CF3A8AAC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7" name="正方形/長方形 196">
          <a:extLst>
            <a:ext uri="{FF2B5EF4-FFF2-40B4-BE49-F238E27FC236}">
              <a16:creationId xmlns:a16="http://schemas.microsoft.com/office/drawing/2014/main" id="{F9C82E54-236D-4608-9476-04ECFF95F7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8" name="正方形/長方形 197">
          <a:extLst>
            <a:ext uri="{FF2B5EF4-FFF2-40B4-BE49-F238E27FC236}">
              <a16:creationId xmlns:a16="http://schemas.microsoft.com/office/drawing/2014/main" id="{39BC961D-321D-4DA0-B4C6-A24B73E3DD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9" name="正方形/長方形 198">
          <a:extLst>
            <a:ext uri="{FF2B5EF4-FFF2-40B4-BE49-F238E27FC236}">
              <a16:creationId xmlns:a16="http://schemas.microsoft.com/office/drawing/2014/main" id="{41A68D59-DA60-4703-AAD1-878A02D7BC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0" name="正方形/長方形 199">
          <a:extLst>
            <a:ext uri="{FF2B5EF4-FFF2-40B4-BE49-F238E27FC236}">
              <a16:creationId xmlns:a16="http://schemas.microsoft.com/office/drawing/2014/main" id="{9B9982C3-0B7A-4F16-91C7-D6747B582C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1" name="正方形/長方形 200">
          <a:extLst>
            <a:ext uri="{FF2B5EF4-FFF2-40B4-BE49-F238E27FC236}">
              <a16:creationId xmlns:a16="http://schemas.microsoft.com/office/drawing/2014/main" id="{FAB409E5-9734-4FC6-8DEC-28D7CC308B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2" name="正方形/長方形 201">
          <a:extLst>
            <a:ext uri="{FF2B5EF4-FFF2-40B4-BE49-F238E27FC236}">
              <a16:creationId xmlns:a16="http://schemas.microsoft.com/office/drawing/2014/main" id="{09F2CB16-D681-43D5-AE59-382762E73E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3" name="正方形/長方形 202">
          <a:extLst>
            <a:ext uri="{FF2B5EF4-FFF2-40B4-BE49-F238E27FC236}">
              <a16:creationId xmlns:a16="http://schemas.microsoft.com/office/drawing/2014/main" id="{D88CF7E7-7F0C-4D1B-B143-CBD1C7BF13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04" name="テキスト ボックス 203">
          <a:extLst>
            <a:ext uri="{FF2B5EF4-FFF2-40B4-BE49-F238E27FC236}">
              <a16:creationId xmlns:a16="http://schemas.microsoft.com/office/drawing/2014/main" id="{0ABEF4EC-2CF4-4586-919F-FE8EBCCE94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05" name="直線コネクタ 204">
          <a:extLst>
            <a:ext uri="{FF2B5EF4-FFF2-40B4-BE49-F238E27FC236}">
              <a16:creationId xmlns:a16="http://schemas.microsoft.com/office/drawing/2014/main" id="{48F9B776-51F9-4AEE-865B-0CC575011D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06" name="直線コネクタ 205">
          <a:extLst>
            <a:ext uri="{FF2B5EF4-FFF2-40B4-BE49-F238E27FC236}">
              <a16:creationId xmlns:a16="http://schemas.microsoft.com/office/drawing/2014/main" id="{3CA40C2A-34A9-49B6-9698-A725245AAA8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07" name="テキスト ボックス 206">
          <a:extLst>
            <a:ext uri="{FF2B5EF4-FFF2-40B4-BE49-F238E27FC236}">
              <a16:creationId xmlns:a16="http://schemas.microsoft.com/office/drawing/2014/main" id="{60FBC054-0344-49E1-BF18-FE557D2C4D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08" name="直線コネクタ 207">
          <a:extLst>
            <a:ext uri="{FF2B5EF4-FFF2-40B4-BE49-F238E27FC236}">
              <a16:creationId xmlns:a16="http://schemas.microsoft.com/office/drawing/2014/main" id="{F2BFD84D-3C39-467E-9A00-63EDA0B9026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09" name="テキスト ボックス 208">
          <a:extLst>
            <a:ext uri="{FF2B5EF4-FFF2-40B4-BE49-F238E27FC236}">
              <a16:creationId xmlns:a16="http://schemas.microsoft.com/office/drawing/2014/main" id="{2E86A50C-98D4-4CE4-9B60-4E04735F02A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10" name="直線コネクタ 209">
          <a:extLst>
            <a:ext uri="{FF2B5EF4-FFF2-40B4-BE49-F238E27FC236}">
              <a16:creationId xmlns:a16="http://schemas.microsoft.com/office/drawing/2014/main" id="{17F3F7B1-8D75-4DD6-ABEB-20CCED156F4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11" name="テキスト ボックス 210">
          <a:extLst>
            <a:ext uri="{FF2B5EF4-FFF2-40B4-BE49-F238E27FC236}">
              <a16:creationId xmlns:a16="http://schemas.microsoft.com/office/drawing/2014/main" id="{FE8D0CD5-3278-4A58-85A7-756DE96F41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12" name="直線コネクタ 211">
          <a:extLst>
            <a:ext uri="{FF2B5EF4-FFF2-40B4-BE49-F238E27FC236}">
              <a16:creationId xmlns:a16="http://schemas.microsoft.com/office/drawing/2014/main" id="{1257B435-1F5A-4E11-B790-3CA97B64BD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13" name="テキスト ボックス 212">
          <a:extLst>
            <a:ext uri="{FF2B5EF4-FFF2-40B4-BE49-F238E27FC236}">
              <a16:creationId xmlns:a16="http://schemas.microsoft.com/office/drawing/2014/main" id="{0D1E7F8F-B676-4468-B9F5-EE0F3FC7D84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14" name="直線コネクタ 213">
          <a:extLst>
            <a:ext uri="{FF2B5EF4-FFF2-40B4-BE49-F238E27FC236}">
              <a16:creationId xmlns:a16="http://schemas.microsoft.com/office/drawing/2014/main" id="{842C9512-4FF3-4ADE-A2FD-1BD37614F60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15" name="テキスト ボックス 214">
          <a:extLst>
            <a:ext uri="{FF2B5EF4-FFF2-40B4-BE49-F238E27FC236}">
              <a16:creationId xmlns:a16="http://schemas.microsoft.com/office/drawing/2014/main" id="{F58729AB-C7BE-4BCA-8958-75871B7D242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16" name="直線コネクタ 215">
          <a:extLst>
            <a:ext uri="{FF2B5EF4-FFF2-40B4-BE49-F238E27FC236}">
              <a16:creationId xmlns:a16="http://schemas.microsoft.com/office/drawing/2014/main" id="{1C3CF504-F1DA-4665-A717-5E54C7DD43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36379E9E-0578-4C14-ABAC-ECF4D416C6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18" name="【公営住宅】&#10;一人当たり面積グラフ枠">
          <a:extLst>
            <a:ext uri="{FF2B5EF4-FFF2-40B4-BE49-F238E27FC236}">
              <a16:creationId xmlns:a16="http://schemas.microsoft.com/office/drawing/2014/main" id="{B5B9304C-FFCD-420D-A66B-E9A8046E43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19" name="直線コネクタ 218">
          <a:extLst>
            <a:ext uri="{FF2B5EF4-FFF2-40B4-BE49-F238E27FC236}">
              <a16:creationId xmlns:a16="http://schemas.microsoft.com/office/drawing/2014/main" id="{F70929CB-DCEF-4A5B-9081-486D3D8AFDD4}"/>
            </a:ext>
          </a:extLst>
        </xdr:cNvPr>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20" name="【公営住宅】&#10;一人当たり面積最小値テキスト">
          <a:extLst>
            <a:ext uri="{FF2B5EF4-FFF2-40B4-BE49-F238E27FC236}">
              <a16:creationId xmlns:a16="http://schemas.microsoft.com/office/drawing/2014/main" id="{B25E5280-4C6C-43F1-A8D3-06A06E9FFD41}"/>
            </a:ext>
          </a:extLst>
        </xdr:cNvPr>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21" name="直線コネクタ 220">
          <a:extLst>
            <a:ext uri="{FF2B5EF4-FFF2-40B4-BE49-F238E27FC236}">
              <a16:creationId xmlns:a16="http://schemas.microsoft.com/office/drawing/2014/main" id="{0261A968-6365-4DCC-9128-EE773075E026}"/>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22" name="【公営住宅】&#10;一人当たり面積最大値テキスト">
          <a:extLst>
            <a:ext uri="{FF2B5EF4-FFF2-40B4-BE49-F238E27FC236}">
              <a16:creationId xmlns:a16="http://schemas.microsoft.com/office/drawing/2014/main" id="{5E15AFE2-7384-418D-B04F-E3089BC4AD85}"/>
            </a:ext>
          </a:extLst>
        </xdr:cNvPr>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23" name="直線コネクタ 222">
          <a:extLst>
            <a:ext uri="{FF2B5EF4-FFF2-40B4-BE49-F238E27FC236}">
              <a16:creationId xmlns:a16="http://schemas.microsoft.com/office/drawing/2014/main" id="{9F7536D2-87B5-44CB-AF6B-904E665DE0E0}"/>
            </a:ext>
          </a:extLst>
        </xdr:cNvPr>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24" name="【公営住宅】&#10;一人当たり面積平均値テキスト">
          <a:extLst>
            <a:ext uri="{FF2B5EF4-FFF2-40B4-BE49-F238E27FC236}">
              <a16:creationId xmlns:a16="http://schemas.microsoft.com/office/drawing/2014/main" id="{3A0D08AB-8689-43C3-AFBD-A85997C3B4D4}"/>
            </a:ext>
          </a:extLst>
        </xdr:cNvPr>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25" name="フローチャート : 判断 224">
          <a:extLst>
            <a:ext uri="{FF2B5EF4-FFF2-40B4-BE49-F238E27FC236}">
              <a16:creationId xmlns:a16="http://schemas.microsoft.com/office/drawing/2014/main" id="{9DB0B812-7310-4F69-8CE3-1642BEDF0754}"/>
            </a:ext>
          </a:extLst>
        </xdr:cNvPr>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26" name="フローチャート : 判断 225">
          <a:extLst>
            <a:ext uri="{FF2B5EF4-FFF2-40B4-BE49-F238E27FC236}">
              <a16:creationId xmlns:a16="http://schemas.microsoft.com/office/drawing/2014/main" id="{2AE6CC79-8F3B-4030-8410-D9A418F865BC}"/>
            </a:ext>
          </a:extLst>
        </xdr:cNvPr>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0C31DE13-0554-44B8-8571-2E31C3B20AC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DD10D607-8875-4DDD-BB18-2CD205B7E4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957B799D-86B4-4B6B-8FBE-4270862B49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12CD198C-F0BF-4EB3-BFDB-1D6D8284D8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9F4B538E-E1EA-445B-8E78-F70289C152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126364</xdr:rowOff>
    </xdr:from>
    <xdr:to>
      <xdr:col>14</xdr:col>
      <xdr:colOff>79375</xdr:colOff>
      <xdr:row>86</xdr:row>
      <xdr:rowOff>56514</xdr:rowOff>
    </xdr:to>
    <xdr:sp macro="" textlink="">
      <xdr:nvSpPr>
        <xdr:cNvPr id="232" name="円/楕円 231">
          <a:extLst>
            <a:ext uri="{FF2B5EF4-FFF2-40B4-BE49-F238E27FC236}">
              <a16:creationId xmlns:a16="http://schemas.microsoft.com/office/drawing/2014/main" id="{76DB0892-F985-4463-B0CB-BE26E1FCC072}"/>
            </a:ext>
          </a:extLst>
        </xdr:cNvPr>
        <xdr:cNvSpPr/>
      </xdr:nvSpPr>
      <xdr:spPr>
        <a:xfrm>
          <a:off x="9588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33" name="n_1aveValue【公営住宅】&#10;一人当たり面積">
          <a:extLst>
            <a:ext uri="{FF2B5EF4-FFF2-40B4-BE49-F238E27FC236}">
              <a16:creationId xmlns:a16="http://schemas.microsoft.com/office/drawing/2014/main" id="{9706BA03-46C8-4480-B84C-572979E315CB}"/>
            </a:ext>
          </a:extLst>
        </xdr:cNvPr>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47641</xdr:rowOff>
    </xdr:from>
    <xdr:ext cx="469744" cy="259045"/>
    <xdr:sp macro="" textlink="">
      <xdr:nvSpPr>
        <xdr:cNvPr id="234" name="n_1mainValue【公営住宅】&#10;一人当たり面積">
          <a:extLst>
            <a:ext uri="{FF2B5EF4-FFF2-40B4-BE49-F238E27FC236}">
              <a16:creationId xmlns:a16="http://schemas.microsoft.com/office/drawing/2014/main" id="{36CC2457-BE59-489E-9DF5-98014EF37A6A}"/>
            </a:ext>
          </a:extLst>
        </xdr:cNvPr>
        <xdr:cNvSpPr txBox="1"/>
      </xdr:nvSpPr>
      <xdr:spPr>
        <a:xfrm>
          <a:off x="93917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35" name="正方形/長方形 234">
          <a:extLst>
            <a:ext uri="{FF2B5EF4-FFF2-40B4-BE49-F238E27FC236}">
              <a16:creationId xmlns:a16="http://schemas.microsoft.com/office/drawing/2014/main" id="{3C3172DE-60AC-4A48-A6C2-22C20A60C8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36" name="正方形/長方形 235">
          <a:extLst>
            <a:ext uri="{FF2B5EF4-FFF2-40B4-BE49-F238E27FC236}">
              <a16:creationId xmlns:a16="http://schemas.microsoft.com/office/drawing/2014/main" id="{4997141E-D63B-42D1-AB86-28F64774A8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37" name="正方形/長方形 236">
          <a:extLst>
            <a:ext uri="{FF2B5EF4-FFF2-40B4-BE49-F238E27FC236}">
              <a16:creationId xmlns:a16="http://schemas.microsoft.com/office/drawing/2014/main" id="{FF13E2A0-1437-4A60-9C0C-795A57B1A6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38" name="正方形/長方形 237">
          <a:extLst>
            <a:ext uri="{FF2B5EF4-FFF2-40B4-BE49-F238E27FC236}">
              <a16:creationId xmlns:a16="http://schemas.microsoft.com/office/drawing/2014/main" id="{86E72277-B1F9-4CEE-BADC-5A92DF9394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39" name="正方形/長方形 238">
          <a:extLst>
            <a:ext uri="{FF2B5EF4-FFF2-40B4-BE49-F238E27FC236}">
              <a16:creationId xmlns:a16="http://schemas.microsoft.com/office/drawing/2014/main" id="{4B3B08F4-C8B1-4D9A-AA39-32A981B1C9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40" name="正方形/長方形 239">
          <a:extLst>
            <a:ext uri="{FF2B5EF4-FFF2-40B4-BE49-F238E27FC236}">
              <a16:creationId xmlns:a16="http://schemas.microsoft.com/office/drawing/2014/main" id="{8B0968C8-DAA9-4AF2-814B-B39633A149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41" name="正方形/長方形 240">
          <a:extLst>
            <a:ext uri="{FF2B5EF4-FFF2-40B4-BE49-F238E27FC236}">
              <a16:creationId xmlns:a16="http://schemas.microsoft.com/office/drawing/2014/main" id="{3B3337A5-9256-4CF5-9D8B-805BB7CF77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42" name="正方形/長方形 241">
          <a:extLst>
            <a:ext uri="{FF2B5EF4-FFF2-40B4-BE49-F238E27FC236}">
              <a16:creationId xmlns:a16="http://schemas.microsoft.com/office/drawing/2014/main" id="{3987E072-7054-4811-8E95-9839E1689F8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a:extLst>
            <a:ext uri="{FF2B5EF4-FFF2-40B4-BE49-F238E27FC236}">
              <a16:creationId xmlns:a16="http://schemas.microsoft.com/office/drawing/2014/main" id="{BA8B342D-62D6-4BF3-91F0-C817962FF9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a:extLst>
            <a:ext uri="{FF2B5EF4-FFF2-40B4-BE49-F238E27FC236}">
              <a16:creationId xmlns:a16="http://schemas.microsoft.com/office/drawing/2014/main" id="{CC6182F4-895F-4FA4-90E6-7D2A5BED72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a:extLst>
            <a:ext uri="{FF2B5EF4-FFF2-40B4-BE49-F238E27FC236}">
              <a16:creationId xmlns:a16="http://schemas.microsoft.com/office/drawing/2014/main" id="{8F1CF6C8-8042-493E-A198-8702324BEB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a:extLst>
            <a:ext uri="{FF2B5EF4-FFF2-40B4-BE49-F238E27FC236}">
              <a16:creationId xmlns:a16="http://schemas.microsoft.com/office/drawing/2014/main" id="{5DF99928-CCF2-4B19-9611-C9327AB3B5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a:extLst>
            <a:ext uri="{FF2B5EF4-FFF2-40B4-BE49-F238E27FC236}">
              <a16:creationId xmlns:a16="http://schemas.microsoft.com/office/drawing/2014/main" id="{4E0B3CF3-CDF1-4C45-8A93-14A714EAE2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a:extLst>
            <a:ext uri="{FF2B5EF4-FFF2-40B4-BE49-F238E27FC236}">
              <a16:creationId xmlns:a16="http://schemas.microsoft.com/office/drawing/2014/main" id="{6A779286-287B-4CD4-8D39-C43D1368C5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a:extLst>
            <a:ext uri="{FF2B5EF4-FFF2-40B4-BE49-F238E27FC236}">
              <a16:creationId xmlns:a16="http://schemas.microsoft.com/office/drawing/2014/main" id="{1CBC5AC2-2236-4269-8C05-4144B08A79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a:extLst>
            <a:ext uri="{FF2B5EF4-FFF2-40B4-BE49-F238E27FC236}">
              <a16:creationId xmlns:a16="http://schemas.microsoft.com/office/drawing/2014/main" id="{49897DA6-F935-4E01-8806-917A653BF11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51" name="正方形/長方形 250">
          <a:extLst>
            <a:ext uri="{FF2B5EF4-FFF2-40B4-BE49-F238E27FC236}">
              <a16:creationId xmlns:a16="http://schemas.microsoft.com/office/drawing/2014/main" id="{8B76A24D-88F5-47D1-9226-2EC4FC4979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52" name="正方形/長方形 251">
          <a:extLst>
            <a:ext uri="{FF2B5EF4-FFF2-40B4-BE49-F238E27FC236}">
              <a16:creationId xmlns:a16="http://schemas.microsoft.com/office/drawing/2014/main" id="{296FB345-BFC4-4FFB-9E7C-AB23573476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53" name="正方形/長方形 252">
          <a:extLst>
            <a:ext uri="{FF2B5EF4-FFF2-40B4-BE49-F238E27FC236}">
              <a16:creationId xmlns:a16="http://schemas.microsoft.com/office/drawing/2014/main" id="{65A632BA-5E25-4A78-A984-DA757B0BD1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54" name="正方形/長方形 253">
          <a:extLst>
            <a:ext uri="{FF2B5EF4-FFF2-40B4-BE49-F238E27FC236}">
              <a16:creationId xmlns:a16="http://schemas.microsoft.com/office/drawing/2014/main" id="{9DB5228F-7879-47B3-8025-0BC218CFDE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55" name="正方形/長方形 254">
          <a:extLst>
            <a:ext uri="{FF2B5EF4-FFF2-40B4-BE49-F238E27FC236}">
              <a16:creationId xmlns:a16="http://schemas.microsoft.com/office/drawing/2014/main" id="{5C89A21D-C14D-413F-AD55-7886DF8065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56" name="正方形/長方形 255">
          <a:extLst>
            <a:ext uri="{FF2B5EF4-FFF2-40B4-BE49-F238E27FC236}">
              <a16:creationId xmlns:a16="http://schemas.microsoft.com/office/drawing/2014/main" id="{C68D5D0F-C097-40EB-880A-3ED8F6CAEC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57" name="正方形/長方形 256">
          <a:extLst>
            <a:ext uri="{FF2B5EF4-FFF2-40B4-BE49-F238E27FC236}">
              <a16:creationId xmlns:a16="http://schemas.microsoft.com/office/drawing/2014/main" id="{52B681F6-5053-4DA7-B27A-B21D4757CD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58" name="正方形/長方形 257">
          <a:extLst>
            <a:ext uri="{FF2B5EF4-FFF2-40B4-BE49-F238E27FC236}">
              <a16:creationId xmlns:a16="http://schemas.microsoft.com/office/drawing/2014/main" id="{50BCE1CB-6DA3-4E01-A620-EB843BB8C3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59" name="テキスト ボックス 258">
          <a:extLst>
            <a:ext uri="{FF2B5EF4-FFF2-40B4-BE49-F238E27FC236}">
              <a16:creationId xmlns:a16="http://schemas.microsoft.com/office/drawing/2014/main" id="{8D662E31-91A8-448B-B8E8-45EA55C25A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60" name="直線コネクタ 259">
          <a:extLst>
            <a:ext uri="{FF2B5EF4-FFF2-40B4-BE49-F238E27FC236}">
              <a16:creationId xmlns:a16="http://schemas.microsoft.com/office/drawing/2014/main" id="{A76B4B92-2866-4D52-BAA2-02DBF3518B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61" name="直線コネクタ 260">
          <a:extLst>
            <a:ext uri="{FF2B5EF4-FFF2-40B4-BE49-F238E27FC236}">
              <a16:creationId xmlns:a16="http://schemas.microsoft.com/office/drawing/2014/main" id="{E51ABD0C-0C1C-4A21-A77C-6970D4E4AFE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62" name="テキスト ボックス 261">
          <a:extLst>
            <a:ext uri="{FF2B5EF4-FFF2-40B4-BE49-F238E27FC236}">
              <a16:creationId xmlns:a16="http://schemas.microsoft.com/office/drawing/2014/main" id="{40FA7D4C-4C6A-408E-992B-9DCD6936FBC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63" name="直線コネクタ 262">
          <a:extLst>
            <a:ext uri="{FF2B5EF4-FFF2-40B4-BE49-F238E27FC236}">
              <a16:creationId xmlns:a16="http://schemas.microsoft.com/office/drawing/2014/main" id="{333C0D8D-665F-493D-AB66-56893E753E3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64" name="テキスト ボックス 263">
          <a:extLst>
            <a:ext uri="{FF2B5EF4-FFF2-40B4-BE49-F238E27FC236}">
              <a16:creationId xmlns:a16="http://schemas.microsoft.com/office/drawing/2014/main" id="{823C8675-3C46-463C-8800-DA273335419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65" name="直線コネクタ 264">
          <a:extLst>
            <a:ext uri="{FF2B5EF4-FFF2-40B4-BE49-F238E27FC236}">
              <a16:creationId xmlns:a16="http://schemas.microsoft.com/office/drawing/2014/main" id="{5DB6184C-74A4-41F0-82B4-EC6C371FFB4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66" name="テキスト ボックス 265">
          <a:extLst>
            <a:ext uri="{FF2B5EF4-FFF2-40B4-BE49-F238E27FC236}">
              <a16:creationId xmlns:a16="http://schemas.microsoft.com/office/drawing/2014/main" id="{17BC3D0A-0CB7-4F23-8679-531672314D9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67" name="直線コネクタ 266">
          <a:extLst>
            <a:ext uri="{FF2B5EF4-FFF2-40B4-BE49-F238E27FC236}">
              <a16:creationId xmlns:a16="http://schemas.microsoft.com/office/drawing/2014/main" id="{18E2D51A-86B3-49D1-AA49-51432FE8733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68" name="テキスト ボックス 267">
          <a:extLst>
            <a:ext uri="{FF2B5EF4-FFF2-40B4-BE49-F238E27FC236}">
              <a16:creationId xmlns:a16="http://schemas.microsoft.com/office/drawing/2014/main" id="{9E659CB7-D8A7-46E6-9FC4-05B0134F3E3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69" name="直線コネクタ 268">
          <a:extLst>
            <a:ext uri="{FF2B5EF4-FFF2-40B4-BE49-F238E27FC236}">
              <a16:creationId xmlns:a16="http://schemas.microsoft.com/office/drawing/2014/main" id="{07E0A085-E5D1-452E-984C-E663873B6AB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70" name="テキスト ボックス 269">
          <a:extLst>
            <a:ext uri="{FF2B5EF4-FFF2-40B4-BE49-F238E27FC236}">
              <a16:creationId xmlns:a16="http://schemas.microsoft.com/office/drawing/2014/main" id="{EB56F27C-2A1B-45A0-9904-E4ABDD80BE2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71" name="直線コネクタ 270">
          <a:extLst>
            <a:ext uri="{FF2B5EF4-FFF2-40B4-BE49-F238E27FC236}">
              <a16:creationId xmlns:a16="http://schemas.microsoft.com/office/drawing/2014/main" id="{24CD8E7C-FD0A-458F-B812-95D01D5B308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72" name="テキスト ボックス 271">
          <a:extLst>
            <a:ext uri="{FF2B5EF4-FFF2-40B4-BE49-F238E27FC236}">
              <a16:creationId xmlns:a16="http://schemas.microsoft.com/office/drawing/2014/main" id="{4DB24764-D9FE-42BF-823F-A8AE15F0000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73" name="直線コネクタ 272">
          <a:extLst>
            <a:ext uri="{FF2B5EF4-FFF2-40B4-BE49-F238E27FC236}">
              <a16:creationId xmlns:a16="http://schemas.microsoft.com/office/drawing/2014/main" id="{46D83CE9-EC0A-4591-A62F-70A8FFF714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74" name="テキスト ボックス 273">
          <a:extLst>
            <a:ext uri="{FF2B5EF4-FFF2-40B4-BE49-F238E27FC236}">
              <a16:creationId xmlns:a16="http://schemas.microsoft.com/office/drawing/2014/main" id="{AB75B941-B27C-4202-8225-EBB266BEB08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75" name="【認定こども園・幼稚園・保育所】&#10;有形固定資産減価償却率グラフ枠">
          <a:extLst>
            <a:ext uri="{FF2B5EF4-FFF2-40B4-BE49-F238E27FC236}">
              <a16:creationId xmlns:a16="http://schemas.microsoft.com/office/drawing/2014/main" id="{D27E2A6B-F13F-4D63-851E-9E2200B93B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141514</xdr:rowOff>
    </xdr:from>
    <xdr:to>
      <xdr:col>23</xdr:col>
      <xdr:colOff>516889</xdr:colOff>
      <xdr:row>39</xdr:row>
      <xdr:rowOff>121920</xdr:rowOff>
    </xdr:to>
    <xdr:cxnSp macro="">
      <xdr:nvCxnSpPr>
        <xdr:cNvPr id="276" name="直線コネクタ 275">
          <a:extLst>
            <a:ext uri="{FF2B5EF4-FFF2-40B4-BE49-F238E27FC236}">
              <a16:creationId xmlns:a16="http://schemas.microsoft.com/office/drawing/2014/main" id="{BA1080A5-E5F3-4C91-86EA-403740C670AD}"/>
            </a:ext>
          </a:extLst>
        </xdr:cNvPr>
        <xdr:cNvCxnSpPr/>
      </xdr:nvCxnSpPr>
      <xdr:spPr>
        <a:xfrm flipV="1">
          <a:off x="16318864" y="5799364"/>
          <a:ext cx="0" cy="100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125747</xdr:rowOff>
    </xdr:from>
    <xdr:ext cx="405111" cy="259045"/>
    <xdr:sp macro="" textlink="">
      <xdr:nvSpPr>
        <xdr:cNvPr id="277" name="【認定こども園・幼稚園・保育所】&#10;有形固定資産減価償却率最小値テキスト">
          <a:extLst>
            <a:ext uri="{FF2B5EF4-FFF2-40B4-BE49-F238E27FC236}">
              <a16:creationId xmlns:a16="http://schemas.microsoft.com/office/drawing/2014/main" id="{09201CF5-2E11-4F3B-9E8A-D00504C15206}"/>
            </a:ext>
          </a:extLst>
        </xdr:cNvPr>
        <xdr:cNvSpPr txBox="1"/>
      </xdr:nvSpPr>
      <xdr:spPr>
        <a:xfrm>
          <a:off x="164084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39</xdr:row>
      <xdr:rowOff>121920</xdr:rowOff>
    </xdr:from>
    <xdr:to>
      <xdr:col>23</xdr:col>
      <xdr:colOff>606425</xdr:colOff>
      <xdr:row>39</xdr:row>
      <xdr:rowOff>121920</xdr:rowOff>
    </xdr:to>
    <xdr:cxnSp macro="">
      <xdr:nvCxnSpPr>
        <xdr:cNvPr id="278" name="直線コネクタ 277">
          <a:extLst>
            <a:ext uri="{FF2B5EF4-FFF2-40B4-BE49-F238E27FC236}">
              <a16:creationId xmlns:a16="http://schemas.microsoft.com/office/drawing/2014/main" id="{6ED47D85-F6CA-4F06-8849-FB9482643437}"/>
            </a:ext>
          </a:extLst>
        </xdr:cNvPr>
        <xdr:cNvCxnSpPr/>
      </xdr:nvCxnSpPr>
      <xdr:spPr>
        <a:xfrm>
          <a:off x="16230600" y="680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88191</xdr:rowOff>
    </xdr:from>
    <xdr:ext cx="405111" cy="259045"/>
    <xdr:sp macro="" textlink="">
      <xdr:nvSpPr>
        <xdr:cNvPr id="279" name="【認定こども園・幼稚園・保育所】&#10;有形固定資産減価償却率最大値テキスト">
          <a:extLst>
            <a:ext uri="{FF2B5EF4-FFF2-40B4-BE49-F238E27FC236}">
              <a16:creationId xmlns:a16="http://schemas.microsoft.com/office/drawing/2014/main" id="{28F32658-AF15-4AC7-9DB4-2FA42C2F5A18}"/>
            </a:ext>
          </a:extLst>
        </xdr:cNvPr>
        <xdr:cNvSpPr txBox="1"/>
      </xdr:nvSpPr>
      <xdr:spPr>
        <a:xfrm>
          <a:off x="16408400" y="557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33</xdr:row>
      <xdr:rowOff>141514</xdr:rowOff>
    </xdr:from>
    <xdr:to>
      <xdr:col>23</xdr:col>
      <xdr:colOff>606425</xdr:colOff>
      <xdr:row>33</xdr:row>
      <xdr:rowOff>141514</xdr:rowOff>
    </xdr:to>
    <xdr:cxnSp macro="">
      <xdr:nvCxnSpPr>
        <xdr:cNvPr id="280" name="直線コネクタ 279">
          <a:extLst>
            <a:ext uri="{FF2B5EF4-FFF2-40B4-BE49-F238E27FC236}">
              <a16:creationId xmlns:a16="http://schemas.microsoft.com/office/drawing/2014/main" id="{42F04333-D39D-40DB-847A-84059D334B20}"/>
            </a:ext>
          </a:extLst>
        </xdr:cNvPr>
        <xdr:cNvCxnSpPr/>
      </xdr:nvCxnSpPr>
      <xdr:spPr>
        <a:xfrm>
          <a:off x="16230600" y="579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62610</xdr:rowOff>
    </xdr:from>
    <xdr:ext cx="405111" cy="259045"/>
    <xdr:sp macro="" textlink="">
      <xdr:nvSpPr>
        <xdr:cNvPr id="281" name="【認定こども園・幼稚園・保育所】&#10;有形固定資産減価償却率平均値テキスト">
          <a:extLst>
            <a:ext uri="{FF2B5EF4-FFF2-40B4-BE49-F238E27FC236}">
              <a16:creationId xmlns:a16="http://schemas.microsoft.com/office/drawing/2014/main" id="{DE81ACEC-2B75-4336-8008-E4951EA5A902}"/>
            </a:ext>
          </a:extLst>
        </xdr:cNvPr>
        <xdr:cNvSpPr txBox="1"/>
      </xdr:nvSpPr>
      <xdr:spPr>
        <a:xfrm>
          <a:off x="16408400" y="640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84183</xdr:rowOff>
    </xdr:from>
    <xdr:to>
      <xdr:col>23</xdr:col>
      <xdr:colOff>568325</xdr:colOff>
      <xdr:row>38</xdr:row>
      <xdr:rowOff>14332</xdr:rowOff>
    </xdr:to>
    <xdr:sp macro="" textlink="">
      <xdr:nvSpPr>
        <xdr:cNvPr id="282" name="フローチャート : 判断 281">
          <a:extLst>
            <a:ext uri="{FF2B5EF4-FFF2-40B4-BE49-F238E27FC236}">
              <a16:creationId xmlns:a16="http://schemas.microsoft.com/office/drawing/2014/main" id="{70B527C8-2A6E-4DD8-BB9D-A18D4230238F}"/>
            </a:ext>
          </a:extLst>
        </xdr:cNvPr>
        <xdr:cNvSpPr/>
      </xdr:nvSpPr>
      <xdr:spPr>
        <a:xfrm>
          <a:off x="162687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283" name="フローチャート : 判断 282">
          <a:extLst>
            <a:ext uri="{FF2B5EF4-FFF2-40B4-BE49-F238E27FC236}">
              <a16:creationId xmlns:a16="http://schemas.microsoft.com/office/drawing/2014/main" id="{104CA9E3-BE97-4174-9755-4579454C8E86}"/>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6EE9CDFD-2C12-4B4D-B9D5-D432DA0EE39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5E702347-AF16-4AA1-BA25-E55AF7B6B1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EDF442A3-C194-40B8-B1E8-4CCE9F120E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AAC22DF7-E8F5-4390-8A13-A49B206F93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BF64243D-C55D-4F93-8D0B-F63F2A6153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141333</xdr:rowOff>
    </xdr:from>
    <xdr:to>
      <xdr:col>22</xdr:col>
      <xdr:colOff>415925</xdr:colOff>
      <xdr:row>42</xdr:row>
      <xdr:rowOff>71483</xdr:rowOff>
    </xdr:to>
    <xdr:sp macro="" textlink="">
      <xdr:nvSpPr>
        <xdr:cNvPr id="289" name="円/楕円 288">
          <a:extLst>
            <a:ext uri="{FF2B5EF4-FFF2-40B4-BE49-F238E27FC236}">
              <a16:creationId xmlns:a16="http://schemas.microsoft.com/office/drawing/2014/main" id="{A3BDBB39-1828-4ADB-840C-991906B89DAE}"/>
            </a:ext>
          </a:extLst>
        </xdr:cNvPr>
        <xdr:cNvSpPr/>
      </xdr:nvSpPr>
      <xdr:spPr>
        <a:xfrm>
          <a:off x="15430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105971</xdr:rowOff>
    </xdr:from>
    <xdr:ext cx="405111" cy="259045"/>
    <xdr:sp macro="" textlink="">
      <xdr:nvSpPr>
        <xdr:cNvPr id="290" name="n_1aveValue【認定こども園・幼稚園・保育所】&#10;有形固定資産減価償却率">
          <a:extLst>
            <a:ext uri="{FF2B5EF4-FFF2-40B4-BE49-F238E27FC236}">
              <a16:creationId xmlns:a16="http://schemas.microsoft.com/office/drawing/2014/main" id="{0383A842-5565-4EBE-B597-9448B93123B1}"/>
            </a:ext>
          </a:extLst>
        </xdr:cNvPr>
        <xdr:cNvSpPr txBox="1"/>
      </xdr:nvSpPr>
      <xdr:spPr>
        <a:xfrm>
          <a:off x="15266043"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182185</xdr:colOff>
      <xdr:row>42</xdr:row>
      <xdr:rowOff>62610</xdr:rowOff>
    </xdr:from>
    <xdr:ext cx="340478" cy="259045"/>
    <xdr:sp macro="" textlink="">
      <xdr:nvSpPr>
        <xdr:cNvPr id="291" name="n_1mainValue【認定こども園・幼稚園・保育所】&#10;有形固定資産減価償却率">
          <a:extLst>
            <a:ext uri="{FF2B5EF4-FFF2-40B4-BE49-F238E27FC236}">
              <a16:creationId xmlns:a16="http://schemas.microsoft.com/office/drawing/2014/main" id="{63D34609-F145-44C0-9FFF-C6F823BCFCC2}"/>
            </a:ext>
          </a:extLst>
        </xdr:cNvPr>
        <xdr:cNvSpPr txBox="1"/>
      </xdr:nvSpPr>
      <xdr:spPr>
        <a:xfrm>
          <a:off x="15298360" y="7263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a:extLst>
            <a:ext uri="{FF2B5EF4-FFF2-40B4-BE49-F238E27FC236}">
              <a16:creationId xmlns:a16="http://schemas.microsoft.com/office/drawing/2014/main" id="{4C8854F8-A052-4574-94C6-97BEEAAAA5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a:extLst>
            <a:ext uri="{FF2B5EF4-FFF2-40B4-BE49-F238E27FC236}">
              <a16:creationId xmlns:a16="http://schemas.microsoft.com/office/drawing/2014/main" id="{D57513B1-D823-4661-BB6A-2C4AE46905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a:extLst>
            <a:ext uri="{FF2B5EF4-FFF2-40B4-BE49-F238E27FC236}">
              <a16:creationId xmlns:a16="http://schemas.microsoft.com/office/drawing/2014/main" id="{1285D798-D3C8-4B25-949A-1BACAD5E2C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a:extLst>
            <a:ext uri="{FF2B5EF4-FFF2-40B4-BE49-F238E27FC236}">
              <a16:creationId xmlns:a16="http://schemas.microsoft.com/office/drawing/2014/main" id="{1C641BF7-0713-474C-9609-8912261596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a:extLst>
            <a:ext uri="{FF2B5EF4-FFF2-40B4-BE49-F238E27FC236}">
              <a16:creationId xmlns:a16="http://schemas.microsoft.com/office/drawing/2014/main" id="{5A1FF74C-C685-48F1-9C3F-6C456F8B73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a:extLst>
            <a:ext uri="{FF2B5EF4-FFF2-40B4-BE49-F238E27FC236}">
              <a16:creationId xmlns:a16="http://schemas.microsoft.com/office/drawing/2014/main" id="{1D985EF4-55F0-452A-9A23-BD716AECD8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a:extLst>
            <a:ext uri="{FF2B5EF4-FFF2-40B4-BE49-F238E27FC236}">
              <a16:creationId xmlns:a16="http://schemas.microsoft.com/office/drawing/2014/main" id="{FE9BAA30-5B62-4CDF-A2CE-AFDAE22483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a:extLst>
            <a:ext uri="{FF2B5EF4-FFF2-40B4-BE49-F238E27FC236}">
              <a16:creationId xmlns:a16="http://schemas.microsoft.com/office/drawing/2014/main" id="{DB24E876-E8A0-40B9-95B1-BC66D27E54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0" name="テキスト ボックス 299">
          <a:extLst>
            <a:ext uri="{FF2B5EF4-FFF2-40B4-BE49-F238E27FC236}">
              <a16:creationId xmlns:a16="http://schemas.microsoft.com/office/drawing/2014/main" id="{D243F99C-0AA7-47AE-84DF-B14445CC2B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1" name="直線コネクタ 300">
          <a:extLst>
            <a:ext uri="{FF2B5EF4-FFF2-40B4-BE49-F238E27FC236}">
              <a16:creationId xmlns:a16="http://schemas.microsoft.com/office/drawing/2014/main" id="{1122EF4D-752D-4140-AD36-F0853841BB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02" name="直線コネクタ 301">
          <a:extLst>
            <a:ext uri="{FF2B5EF4-FFF2-40B4-BE49-F238E27FC236}">
              <a16:creationId xmlns:a16="http://schemas.microsoft.com/office/drawing/2014/main" id="{8A98EB72-D8D3-488B-9BF9-BBED2CFF007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FF6DE2B2-FCD7-44A6-9646-D1C24066282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04" name="直線コネクタ 303">
          <a:extLst>
            <a:ext uri="{FF2B5EF4-FFF2-40B4-BE49-F238E27FC236}">
              <a16:creationId xmlns:a16="http://schemas.microsoft.com/office/drawing/2014/main" id="{95CC5E38-4622-44B6-9832-134B9AC32ED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05" name="テキスト ボックス 304">
          <a:extLst>
            <a:ext uri="{FF2B5EF4-FFF2-40B4-BE49-F238E27FC236}">
              <a16:creationId xmlns:a16="http://schemas.microsoft.com/office/drawing/2014/main" id="{6BF17568-4C8A-437C-961B-471A862C858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06" name="直線コネクタ 305">
          <a:extLst>
            <a:ext uri="{FF2B5EF4-FFF2-40B4-BE49-F238E27FC236}">
              <a16:creationId xmlns:a16="http://schemas.microsoft.com/office/drawing/2014/main" id="{5C6DA24C-C4E9-4E58-8466-23EA9AA971B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07" name="テキスト ボックス 306">
          <a:extLst>
            <a:ext uri="{FF2B5EF4-FFF2-40B4-BE49-F238E27FC236}">
              <a16:creationId xmlns:a16="http://schemas.microsoft.com/office/drawing/2014/main" id="{92B7F908-BA3E-4BE8-B0D8-522F172D1C3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08" name="直線コネクタ 307">
          <a:extLst>
            <a:ext uri="{FF2B5EF4-FFF2-40B4-BE49-F238E27FC236}">
              <a16:creationId xmlns:a16="http://schemas.microsoft.com/office/drawing/2014/main" id="{8B574BEE-BDA9-4F9D-A017-8EBC9D55DF4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09" name="テキスト ボックス 308">
          <a:extLst>
            <a:ext uri="{FF2B5EF4-FFF2-40B4-BE49-F238E27FC236}">
              <a16:creationId xmlns:a16="http://schemas.microsoft.com/office/drawing/2014/main" id="{BF94C736-331D-4018-89F5-BF29FE6315F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10" name="直線コネクタ 309">
          <a:extLst>
            <a:ext uri="{FF2B5EF4-FFF2-40B4-BE49-F238E27FC236}">
              <a16:creationId xmlns:a16="http://schemas.microsoft.com/office/drawing/2014/main" id="{A2075334-1486-4B09-8228-9C8B43A8D8C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11" name="テキスト ボックス 310">
          <a:extLst>
            <a:ext uri="{FF2B5EF4-FFF2-40B4-BE49-F238E27FC236}">
              <a16:creationId xmlns:a16="http://schemas.microsoft.com/office/drawing/2014/main" id="{F3666829-2C5E-4A6F-AAB2-AF86462F867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2" name="直線コネクタ 311">
          <a:extLst>
            <a:ext uri="{FF2B5EF4-FFF2-40B4-BE49-F238E27FC236}">
              <a16:creationId xmlns:a16="http://schemas.microsoft.com/office/drawing/2014/main" id="{1FD0D140-8628-4476-B1F5-7E809F3699D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13" name="テキスト ボックス 312">
          <a:extLst>
            <a:ext uri="{FF2B5EF4-FFF2-40B4-BE49-F238E27FC236}">
              <a16:creationId xmlns:a16="http://schemas.microsoft.com/office/drawing/2014/main" id="{27E380A4-5B0F-4644-AC3B-63628B49D36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14" name="【認定こども園・幼稚園・保育所】&#10;一人当たり面積グラフ枠">
          <a:extLst>
            <a:ext uri="{FF2B5EF4-FFF2-40B4-BE49-F238E27FC236}">
              <a16:creationId xmlns:a16="http://schemas.microsoft.com/office/drawing/2014/main" id="{926524D5-039C-4451-8C71-52FAC5A25C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15" name="直線コネクタ 314">
          <a:extLst>
            <a:ext uri="{FF2B5EF4-FFF2-40B4-BE49-F238E27FC236}">
              <a16:creationId xmlns:a16="http://schemas.microsoft.com/office/drawing/2014/main" id="{6E2C97C2-0B79-4B6A-B9EC-770B85718D6F}"/>
            </a:ext>
          </a:extLst>
        </xdr:cNvPr>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16" name="【認定こども園・幼稚園・保育所】&#10;一人当たり面積最小値テキスト">
          <a:extLst>
            <a:ext uri="{FF2B5EF4-FFF2-40B4-BE49-F238E27FC236}">
              <a16:creationId xmlns:a16="http://schemas.microsoft.com/office/drawing/2014/main" id="{1B149202-2B42-4FC3-BC64-AC36513C44DA}"/>
            </a:ext>
          </a:extLst>
        </xdr:cNvPr>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17" name="直線コネクタ 316">
          <a:extLst>
            <a:ext uri="{FF2B5EF4-FFF2-40B4-BE49-F238E27FC236}">
              <a16:creationId xmlns:a16="http://schemas.microsoft.com/office/drawing/2014/main" id="{CEBA5363-F4DF-4C8B-840D-7DF11DF169F9}"/>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18" name="【認定こども園・幼稚園・保育所】&#10;一人当たり面積最大値テキスト">
          <a:extLst>
            <a:ext uri="{FF2B5EF4-FFF2-40B4-BE49-F238E27FC236}">
              <a16:creationId xmlns:a16="http://schemas.microsoft.com/office/drawing/2014/main" id="{E7D41A77-4BC0-47EB-91E9-19DA45DE9FC0}"/>
            </a:ext>
          </a:extLst>
        </xdr:cNvPr>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19" name="直線コネクタ 318">
          <a:extLst>
            <a:ext uri="{FF2B5EF4-FFF2-40B4-BE49-F238E27FC236}">
              <a16:creationId xmlns:a16="http://schemas.microsoft.com/office/drawing/2014/main" id="{C8FE284D-9A02-4E92-ADE2-4C966D62816F}"/>
            </a:ext>
          </a:extLst>
        </xdr:cNvPr>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20" name="【認定こども園・幼稚園・保育所】&#10;一人当たり面積平均値テキスト">
          <a:extLst>
            <a:ext uri="{FF2B5EF4-FFF2-40B4-BE49-F238E27FC236}">
              <a16:creationId xmlns:a16="http://schemas.microsoft.com/office/drawing/2014/main" id="{AC10CB95-4E91-4B09-A0CC-A60ED62113D6}"/>
            </a:ext>
          </a:extLst>
        </xdr:cNvPr>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21" name="フローチャート : 判断 320">
          <a:extLst>
            <a:ext uri="{FF2B5EF4-FFF2-40B4-BE49-F238E27FC236}">
              <a16:creationId xmlns:a16="http://schemas.microsoft.com/office/drawing/2014/main" id="{AC85D809-3CA1-4769-8618-1B6D55FF5C04}"/>
            </a:ext>
          </a:extLst>
        </xdr:cNvPr>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22" name="フローチャート : 判断 321">
          <a:extLst>
            <a:ext uri="{FF2B5EF4-FFF2-40B4-BE49-F238E27FC236}">
              <a16:creationId xmlns:a16="http://schemas.microsoft.com/office/drawing/2014/main" id="{DE42F814-6B38-4BAB-9524-25F6AED9EE5C}"/>
            </a:ext>
          </a:extLst>
        </xdr:cNvPr>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5A92D6F5-E8C9-409E-AEDF-DD50AC4B03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ED85FF9-97EB-4860-8D7A-7F1BFE9D3C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1184FF98-271F-49BC-8587-91C520D7A3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E86C25C4-31AE-4AF4-A3C6-E68EEA5F3C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B99F2D7D-3162-4F53-A2BB-067A9DE60D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95885</xdr:rowOff>
    </xdr:from>
    <xdr:to>
      <xdr:col>31</xdr:col>
      <xdr:colOff>85725</xdr:colOff>
      <xdr:row>42</xdr:row>
      <xdr:rowOff>26035</xdr:rowOff>
    </xdr:to>
    <xdr:sp macro="" textlink="">
      <xdr:nvSpPr>
        <xdr:cNvPr id="328" name="円/楕円 327">
          <a:extLst>
            <a:ext uri="{FF2B5EF4-FFF2-40B4-BE49-F238E27FC236}">
              <a16:creationId xmlns:a16="http://schemas.microsoft.com/office/drawing/2014/main" id="{BA3057CA-30D8-46EC-85B1-1AB0BD8F853B}"/>
            </a:ext>
          </a:extLst>
        </xdr:cNvPr>
        <xdr:cNvSpPr/>
      </xdr:nvSpPr>
      <xdr:spPr>
        <a:xfrm>
          <a:off x="21272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29" name="n_1aveValue【認定こども園・幼稚園・保育所】&#10;一人当たり面積">
          <a:extLst>
            <a:ext uri="{FF2B5EF4-FFF2-40B4-BE49-F238E27FC236}">
              <a16:creationId xmlns:a16="http://schemas.microsoft.com/office/drawing/2014/main" id="{ABFC5588-342E-4B9C-A77F-E6149AFC0C28}"/>
            </a:ext>
          </a:extLst>
        </xdr:cNvPr>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17162</xdr:rowOff>
    </xdr:from>
    <xdr:ext cx="469744" cy="259045"/>
    <xdr:sp macro="" textlink="">
      <xdr:nvSpPr>
        <xdr:cNvPr id="330" name="n_1mainValue【認定こども園・幼稚園・保育所】&#10;一人当たり面積">
          <a:extLst>
            <a:ext uri="{FF2B5EF4-FFF2-40B4-BE49-F238E27FC236}">
              <a16:creationId xmlns:a16="http://schemas.microsoft.com/office/drawing/2014/main" id="{9BD2EE5B-8828-499D-A954-2CE4ABFDDD79}"/>
            </a:ext>
          </a:extLst>
        </xdr:cNvPr>
        <xdr:cNvSpPr txBox="1"/>
      </xdr:nvSpPr>
      <xdr:spPr>
        <a:xfrm>
          <a:off x="21075727"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31" name="正方形/長方形 330">
          <a:extLst>
            <a:ext uri="{FF2B5EF4-FFF2-40B4-BE49-F238E27FC236}">
              <a16:creationId xmlns:a16="http://schemas.microsoft.com/office/drawing/2014/main" id="{BB32A919-95F7-4B76-B8E0-F54DEE2C4B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2" name="正方形/長方形 331">
          <a:extLst>
            <a:ext uri="{FF2B5EF4-FFF2-40B4-BE49-F238E27FC236}">
              <a16:creationId xmlns:a16="http://schemas.microsoft.com/office/drawing/2014/main" id="{1D38334C-319C-4AA6-AB8D-5F8578603F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3" name="正方形/長方形 332">
          <a:extLst>
            <a:ext uri="{FF2B5EF4-FFF2-40B4-BE49-F238E27FC236}">
              <a16:creationId xmlns:a16="http://schemas.microsoft.com/office/drawing/2014/main" id="{EA99573D-575C-4EAE-A78F-998067EF68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4" name="正方形/長方形 333">
          <a:extLst>
            <a:ext uri="{FF2B5EF4-FFF2-40B4-BE49-F238E27FC236}">
              <a16:creationId xmlns:a16="http://schemas.microsoft.com/office/drawing/2014/main" id="{7215C16A-9E8C-49B8-91BF-B771037190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5" name="正方形/長方形 334">
          <a:extLst>
            <a:ext uri="{FF2B5EF4-FFF2-40B4-BE49-F238E27FC236}">
              <a16:creationId xmlns:a16="http://schemas.microsoft.com/office/drawing/2014/main" id="{FA0F4F8D-6073-46F8-A7B7-AFABFABB84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6" name="正方形/長方形 335">
          <a:extLst>
            <a:ext uri="{FF2B5EF4-FFF2-40B4-BE49-F238E27FC236}">
              <a16:creationId xmlns:a16="http://schemas.microsoft.com/office/drawing/2014/main" id="{08072E7E-B2D8-4CA8-848E-37AC7FDEE3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7" name="正方形/長方形 336">
          <a:extLst>
            <a:ext uri="{FF2B5EF4-FFF2-40B4-BE49-F238E27FC236}">
              <a16:creationId xmlns:a16="http://schemas.microsoft.com/office/drawing/2014/main" id="{B98574CD-7120-47A7-9052-46C4C3FE205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8" name="正方形/長方形 337">
          <a:extLst>
            <a:ext uri="{FF2B5EF4-FFF2-40B4-BE49-F238E27FC236}">
              <a16:creationId xmlns:a16="http://schemas.microsoft.com/office/drawing/2014/main" id="{C3B391D0-0BB4-4B7B-838F-4E954413C4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39" name="テキスト ボックス 338">
          <a:extLst>
            <a:ext uri="{FF2B5EF4-FFF2-40B4-BE49-F238E27FC236}">
              <a16:creationId xmlns:a16="http://schemas.microsoft.com/office/drawing/2014/main" id="{D4D4BC3F-46F9-4A98-A048-2F71C7495C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0" name="直線コネクタ 339">
          <a:extLst>
            <a:ext uri="{FF2B5EF4-FFF2-40B4-BE49-F238E27FC236}">
              <a16:creationId xmlns:a16="http://schemas.microsoft.com/office/drawing/2014/main" id="{0CDEE6A3-9F0D-413E-8C4F-D25CD6AF5B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41" name="テキスト ボックス 340">
          <a:extLst>
            <a:ext uri="{FF2B5EF4-FFF2-40B4-BE49-F238E27FC236}">
              <a16:creationId xmlns:a16="http://schemas.microsoft.com/office/drawing/2014/main" id="{FAF5772F-F492-41E3-8EEB-B2A1F9332F0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42" name="直線コネクタ 341">
          <a:extLst>
            <a:ext uri="{FF2B5EF4-FFF2-40B4-BE49-F238E27FC236}">
              <a16:creationId xmlns:a16="http://schemas.microsoft.com/office/drawing/2014/main" id="{7C762270-E92E-4263-9049-960E1845B0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43" name="テキスト ボックス 342">
          <a:extLst>
            <a:ext uri="{FF2B5EF4-FFF2-40B4-BE49-F238E27FC236}">
              <a16:creationId xmlns:a16="http://schemas.microsoft.com/office/drawing/2014/main" id="{B666B6CE-4568-4F72-8028-C4379BB159D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44" name="直線コネクタ 343">
          <a:extLst>
            <a:ext uri="{FF2B5EF4-FFF2-40B4-BE49-F238E27FC236}">
              <a16:creationId xmlns:a16="http://schemas.microsoft.com/office/drawing/2014/main" id="{A99ACD75-B4DE-4C58-8EA9-DF86D80C01E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45" name="テキスト ボックス 344">
          <a:extLst>
            <a:ext uri="{FF2B5EF4-FFF2-40B4-BE49-F238E27FC236}">
              <a16:creationId xmlns:a16="http://schemas.microsoft.com/office/drawing/2014/main" id="{1DD4AF90-E7ED-4120-88D0-17E580F872F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46" name="直線コネクタ 345">
          <a:extLst>
            <a:ext uri="{FF2B5EF4-FFF2-40B4-BE49-F238E27FC236}">
              <a16:creationId xmlns:a16="http://schemas.microsoft.com/office/drawing/2014/main" id="{ACD5F9F4-BB81-451E-B64F-A9CDA29FFAE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47" name="テキスト ボックス 346">
          <a:extLst>
            <a:ext uri="{FF2B5EF4-FFF2-40B4-BE49-F238E27FC236}">
              <a16:creationId xmlns:a16="http://schemas.microsoft.com/office/drawing/2014/main" id="{4A2B456E-F984-4793-AF71-1114223714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48" name="直線コネクタ 347">
          <a:extLst>
            <a:ext uri="{FF2B5EF4-FFF2-40B4-BE49-F238E27FC236}">
              <a16:creationId xmlns:a16="http://schemas.microsoft.com/office/drawing/2014/main" id="{60F896EE-DFB9-4669-ABE5-66231103BF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49" name="テキスト ボックス 348">
          <a:extLst>
            <a:ext uri="{FF2B5EF4-FFF2-40B4-BE49-F238E27FC236}">
              <a16:creationId xmlns:a16="http://schemas.microsoft.com/office/drawing/2014/main" id="{778D724A-DDCE-40CE-8B10-EADB7FC7674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50" name="直線コネクタ 349">
          <a:extLst>
            <a:ext uri="{FF2B5EF4-FFF2-40B4-BE49-F238E27FC236}">
              <a16:creationId xmlns:a16="http://schemas.microsoft.com/office/drawing/2014/main" id="{4319781F-DF34-411C-AD98-17FFDC427B5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51" name="テキスト ボックス 350">
          <a:extLst>
            <a:ext uri="{FF2B5EF4-FFF2-40B4-BE49-F238E27FC236}">
              <a16:creationId xmlns:a16="http://schemas.microsoft.com/office/drawing/2014/main" id="{9DB0FBE6-D20D-488C-9FDE-B4A3AD6509E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2" name="直線コネクタ 351">
          <a:extLst>
            <a:ext uri="{FF2B5EF4-FFF2-40B4-BE49-F238E27FC236}">
              <a16:creationId xmlns:a16="http://schemas.microsoft.com/office/drawing/2014/main" id="{03AA62E8-D81B-4EB3-970B-2183DEFE38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53" name="テキスト ボックス 352">
          <a:extLst>
            <a:ext uri="{FF2B5EF4-FFF2-40B4-BE49-F238E27FC236}">
              <a16:creationId xmlns:a16="http://schemas.microsoft.com/office/drawing/2014/main" id="{BC3771F6-C445-4006-A06F-29C88F5AA3B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54" name="【学校施設】&#10;有形固定資産減価償却率グラフ枠">
          <a:extLst>
            <a:ext uri="{FF2B5EF4-FFF2-40B4-BE49-F238E27FC236}">
              <a16:creationId xmlns:a16="http://schemas.microsoft.com/office/drawing/2014/main" id="{536F5805-F369-4ABA-85D5-63BB9B0C0C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55" name="直線コネクタ 354">
          <a:extLst>
            <a:ext uri="{FF2B5EF4-FFF2-40B4-BE49-F238E27FC236}">
              <a16:creationId xmlns:a16="http://schemas.microsoft.com/office/drawing/2014/main" id="{FC8E633C-4BE3-443B-8CC7-92345EAEB19A}"/>
            </a:ext>
          </a:extLst>
        </xdr:cNvPr>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56" name="【学校施設】&#10;有形固定資産減価償却率最小値テキスト">
          <a:extLst>
            <a:ext uri="{FF2B5EF4-FFF2-40B4-BE49-F238E27FC236}">
              <a16:creationId xmlns:a16="http://schemas.microsoft.com/office/drawing/2014/main" id="{996A7461-D816-4E84-96D8-A7D4D2B8CAA1}"/>
            </a:ext>
          </a:extLst>
        </xdr:cNvPr>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57" name="直線コネクタ 356">
          <a:extLst>
            <a:ext uri="{FF2B5EF4-FFF2-40B4-BE49-F238E27FC236}">
              <a16:creationId xmlns:a16="http://schemas.microsoft.com/office/drawing/2014/main" id="{FC656D22-B14A-4D3E-8458-B33C1AB93DF0}"/>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58" name="【学校施設】&#10;有形固定資産減価償却率最大値テキスト">
          <a:extLst>
            <a:ext uri="{FF2B5EF4-FFF2-40B4-BE49-F238E27FC236}">
              <a16:creationId xmlns:a16="http://schemas.microsoft.com/office/drawing/2014/main" id="{ACB3F9D8-29B0-4AA7-BD00-E3A68D683866}"/>
            </a:ext>
          </a:extLst>
        </xdr:cNvPr>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59" name="直線コネクタ 358">
          <a:extLst>
            <a:ext uri="{FF2B5EF4-FFF2-40B4-BE49-F238E27FC236}">
              <a16:creationId xmlns:a16="http://schemas.microsoft.com/office/drawing/2014/main" id="{CF638AD2-76E5-49C2-A2C5-583762E82BDC}"/>
            </a:ext>
          </a:extLst>
        </xdr:cNvPr>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60" name="【学校施設】&#10;有形固定資産減価償却率平均値テキスト">
          <a:extLst>
            <a:ext uri="{FF2B5EF4-FFF2-40B4-BE49-F238E27FC236}">
              <a16:creationId xmlns:a16="http://schemas.microsoft.com/office/drawing/2014/main" id="{DF17E83C-5B00-41D3-900F-7E2ADED9B0DF}"/>
            </a:ext>
          </a:extLst>
        </xdr:cNvPr>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61" name="フローチャート : 判断 360">
          <a:extLst>
            <a:ext uri="{FF2B5EF4-FFF2-40B4-BE49-F238E27FC236}">
              <a16:creationId xmlns:a16="http://schemas.microsoft.com/office/drawing/2014/main" id="{E64FB8B9-2ED6-43F0-92DE-AAD301F72351}"/>
            </a:ext>
          </a:extLst>
        </xdr:cNvPr>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62" name="フローチャート : 判断 361">
          <a:extLst>
            <a:ext uri="{FF2B5EF4-FFF2-40B4-BE49-F238E27FC236}">
              <a16:creationId xmlns:a16="http://schemas.microsoft.com/office/drawing/2014/main" id="{90FDB7B3-8526-48DC-8172-9792B690B4CA}"/>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C4978DD5-CF72-4E7E-80EB-63E37F2E4F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814C06B9-0C3D-44B9-A82B-B494B2E8DA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5" name="テキスト ボックス 364">
          <a:extLst>
            <a:ext uri="{FF2B5EF4-FFF2-40B4-BE49-F238E27FC236}">
              <a16:creationId xmlns:a16="http://schemas.microsoft.com/office/drawing/2014/main" id="{9F97B9F3-9884-4C18-BA42-794BC3E7CC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99BE84A8-D04F-40B1-B927-2DD8D9FC7A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4DC426E9-F240-4878-8E22-2E03DB9BA9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116840</xdr:rowOff>
    </xdr:from>
    <xdr:to>
      <xdr:col>22</xdr:col>
      <xdr:colOff>415925</xdr:colOff>
      <xdr:row>58</xdr:row>
      <xdr:rowOff>46990</xdr:rowOff>
    </xdr:to>
    <xdr:sp macro="" textlink="">
      <xdr:nvSpPr>
        <xdr:cNvPr id="368" name="円/楕円 367">
          <a:extLst>
            <a:ext uri="{FF2B5EF4-FFF2-40B4-BE49-F238E27FC236}">
              <a16:creationId xmlns:a16="http://schemas.microsoft.com/office/drawing/2014/main" id="{5FDBB130-5DBB-4C7C-8D54-02585ECBB9BB}"/>
            </a:ext>
          </a:extLst>
        </xdr:cNvPr>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69" name="n_1aveValue【学校施設】&#10;有形固定資産減価償却率">
          <a:extLst>
            <a:ext uri="{FF2B5EF4-FFF2-40B4-BE49-F238E27FC236}">
              <a16:creationId xmlns:a16="http://schemas.microsoft.com/office/drawing/2014/main" id="{CA8EC725-54BD-4138-97E8-3DA5F4DEA111}"/>
            </a:ext>
          </a:extLst>
        </xdr:cNvPr>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63517</xdr:rowOff>
    </xdr:from>
    <xdr:ext cx="405111" cy="259045"/>
    <xdr:sp macro="" textlink="">
      <xdr:nvSpPr>
        <xdr:cNvPr id="370" name="n_1mainValue【学校施設】&#10;有形固定資産減価償却率">
          <a:extLst>
            <a:ext uri="{FF2B5EF4-FFF2-40B4-BE49-F238E27FC236}">
              <a16:creationId xmlns:a16="http://schemas.microsoft.com/office/drawing/2014/main" id="{CB263129-B3D3-456D-A720-45FF856FD133}"/>
            </a:ext>
          </a:extLst>
        </xdr:cNvPr>
        <xdr:cNvSpPr txBox="1"/>
      </xdr:nvSpPr>
      <xdr:spPr>
        <a:xfrm>
          <a:off x="15266043"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71" name="正方形/長方形 370">
          <a:extLst>
            <a:ext uri="{FF2B5EF4-FFF2-40B4-BE49-F238E27FC236}">
              <a16:creationId xmlns:a16="http://schemas.microsoft.com/office/drawing/2014/main" id="{F682D0F1-F618-4B87-9E6F-F0B07D6F5D5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2" name="正方形/長方形 371">
          <a:extLst>
            <a:ext uri="{FF2B5EF4-FFF2-40B4-BE49-F238E27FC236}">
              <a16:creationId xmlns:a16="http://schemas.microsoft.com/office/drawing/2014/main" id="{BCB9FC97-0F6D-4B23-80CD-50A0F7E8BF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3" name="正方形/長方形 372">
          <a:extLst>
            <a:ext uri="{FF2B5EF4-FFF2-40B4-BE49-F238E27FC236}">
              <a16:creationId xmlns:a16="http://schemas.microsoft.com/office/drawing/2014/main" id="{A206FD20-E3D9-4263-B27D-E99D7582CD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4" name="正方形/長方形 373">
          <a:extLst>
            <a:ext uri="{FF2B5EF4-FFF2-40B4-BE49-F238E27FC236}">
              <a16:creationId xmlns:a16="http://schemas.microsoft.com/office/drawing/2014/main" id="{2AA20C8E-7CAD-4ADD-97A5-27B0DE26B5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5" name="正方形/長方形 374">
          <a:extLst>
            <a:ext uri="{FF2B5EF4-FFF2-40B4-BE49-F238E27FC236}">
              <a16:creationId xmlns:a16="http://schemas.microsoft.com/office/drawing/2014/main" id="{B2C356E1-389A-4E9C-8E8D-856AAB647D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6" name="正方形/長方形 375">
          <a:extLst>
            <a:ext uri="{FF2B5EF4-FFF2-40B4-BE49-F238E27FC236}">
              <a16:creationId xmlns:a16="http://schemas.microsoft.com/office/drawing/2014/main" id="{6C106977-5731-45E4-9948-760AC529AD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7" name="正方形/長方形 376">
          <a:extLst>
            <a:ext uri="{FF2B5EF4-FFF2-40B4-BE49-F238E27FC236}">
              <a16:creationId xmlns:a16="http://schemas.microsoft.com/office/drawing/2014/main" id="{E1968383-1532-4B32-A227-D8CAC3FE30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8" name="正方形/長方形 377">
          <a:extLst>
            <a:ext uri="{FF2B5EF4-FFF2-40B4-BE49-F238E27FC236}">
              <a16:creationId xmlns:a16="http://schemas.microsoft.com/office/drawing/2014/main" id="{7DC83973-1DEB-441B-B257-77C79E179D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4760E653-38F3-4E32-B98F-AFEDE9F16A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0" name="直線コネクタ 379">
          <a:extLst>
            <a:ext uri="{FF2B5EF4-FFF2-40B4-BE49-F238E27FC236}">
              <a16:creationId xmlns:a16="http://schemas.microsoft.com/office/drawing/2014/main" id="{1224811F-5D42-4B71-BB40-1438BEFEEC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81" name="テキスト ボックス 380">
          <a:extLst>
            <a:ext uri="{FF2B5EF4-FFF2-40B4-BE49-F238E27FC236}">
              <a16:creationId xmlns:a16="http://schemas.microsoft.com/office/drawing/2014/main" id="{058A09EC-CF93-43BD-B560-AE0D8D56337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82" name="直線コネクタ 381">
          <a:extLst>
            <a:ext uri="{FF2B5EF4-FFF2-40B4-BE49-F238E27FC236}">
              <a16:creationId xmlns:a16="http://schemas.microsoft.com/office/drawing/2014/main" id="{C696AD83-F52C-4CDD-BC48-2088D0BCD57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DCFAEA53-9D7E-45E2-B8B8-5136A6369B8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84" name="直線コネクタ 383">
          <a:extLst>
            <a:ext uri="{FF2B5EF4-FFF2-40B4-BE49-F238E27FC236}">
              <a16:creationId xmlns:a16="http://schemas.microsoft.com/office/drawing/2014/main" id="{17BE1F15-F428-4109-B962-2610E654790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85" name="テキスト ボックス 384">
          <a:extLst>
            <a:ext uri="{FF2B5EF4-FFF2-40B4-BE49-F238E27FC236}">
              <a16:creationId xmlns:a16="http://schemas.microsoft.com/office/drawing/2014/main" id="{3ABBBFA3-D9C5-4842-8C34-F50CA92647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86" name="直線コネクタ 385">
          <a:extLst>
            <a:ext uri="{FF2B5EF4-FFF2-40B4-BE49-F238E27FC236}">
              <a16:creationId xmlns:a16="http://schemas.microsoft.com/office/drawing/2014/main" id="{F5B6C2EE-67AA-4F11-803B-CC5B02288EF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87" name="テキスト ボックス 386">
          <a:extLst>
            <a:ext uri="{FF2B5EF4-FFF2-40B4-BE49-F238E27FC236}">
              <a16:creationId xmlns:a16="http://schemas.microsoft.com/office/drawing/2014/main" id="{12BA40DA-6D54-424B-B00C-23881610B6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88" name="直線コネクタ 387">
          <a:extLst>
            <a:ext uri="{FF2B5EF4-FFF2-40B4-BE49-F238E27FC236}">
              <a16:creationId xmlns:a16="http://schemas.microsoft.com/office/drawing/2014/main" id="{9FA5B4C6-606A-4B0F-84B7-C45AF72FA9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89" name="テキスト ボックス 388">
          <a:extLst>
            <a:ext uri="{FF2B5EF4-FFF2-40B4-BE49-F238E27FC236}">
              <a16:creationId xmlns:a16="http://schemas.microsoft.com/office/drawing/2014/main" id="{3E4C5138-1119-4614-8D0A-F7AEC083A43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0" name="直線コネクタ 389">
          <a:extLst>
            <a:ext uri="{FF2B5EF4-FFF2-40B4-BE49-F238E27FC236}">
              <a16:creationId xmlns:a16="http://schemas.microsoft.com/office/drawing/2014/main" id="{6BF65516-9BD8-4541-8B74-F4DCFD07A52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91" name="テキスト ボックス 390">
          <a:extLst>
            <a:ext uri="{FF2B5EF4-FFF2-40B4-BE49-F238E27FC236}">
              <a16:creationId xmlns:a16="http://schemas.microsoft.com/office/drawing/2014/main" id="{EDDFD41C-1590-43AF-AD4F-44E993DCAD7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2" name="直線コネクタ 391">
          <a:extLst>
            <a:ext uri="{FF2B5EF4-FFF2-40B4-BE49-F238E27FC236}">
              <a16:creationId xmlns:a16="http://schemas.microsoft.com/office/drawing/2014/main" id="{5DC7C791-B166-4E82-8AA5-2FB762C242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DC363BE6-CCD4-410F-9DAF-2E15C5830D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94" name="【学校施設】&#10;一人当たり面積グラフ枠">
          <a:extLst>
            <a:ext uri="{FF2B5EF4-FFF2-40B4-BE49-F238E27FC236}">
              <a16:creationId xmlns:a16="http://schemas.microsoft.com/office/drawing/2014/main" id="{08972E7F-979B-4D6D-9686-FBF1C19F03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395" name="直線コネクタ 394">
          <a:extLst>
            <a:ext uri="{FF2B5EF4-FFF2-40B4-BE49-F238E27FC236}">
              <a16:creationId xmlns:a16="http://schemas.microsoft.com/office/drawing/2014/main" id="{EE087015-F036-4D09-ADE8-8FA90D647F1C}"/>
            </a:ext>
          </a:extLst>
        </xdr:cNvPr>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396" name="【学校施設】&#10;一人当たり面積最小値テキスト">
          <a:extLst>
            <a:ext uri="{FF2B5EF4-FFF2-40B4-BE49-F238E27FC236}">
              <a16:creationId xmlns:a16="http://schemas.microsoft.com/office/drawing/2014/main" id="{0EA9FC6F-81DE-40FD-99F3-3FCCACC8692C}"/>
            </a:ext>
          </a:extLst>
        </xdr:cNvPr>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397" name="直線コネクタ 396">
          <a:extLst>
            <a:ext uri="{FF2B5EF4-FFF2-40B4-BE49-F238E27FC236}">
              <a16:creationId xmlns:a16="http://schemas.microsoft.com/office/drawing/2014/main" id="{64CDE8BF-7A55-4B03-BF6D-B8AF0EB9A083}"/>
            </a:ext>
          </a:extLst>
        </xdr:cNvPr>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398" name="【学校施設】&#10;一人当たり面積最大値テキスト">
          <a:extLst>
            <a:ext uri="{FF2B5EF4-FFF2-40B4-BE49-F238E27FC236}">
              <a16:creationId xmlns:a16="http://schemas.microsoft.com/office/drawing/2014/main" id="{9B359B0D-7689-453B-AECC-F0FBF1E2E656}"/>
            </a:ext>
          </a:extLst>
        </xdr:cNvPr>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399" name="直線コネクタ 398">
          <a:extLst>
            <a:ext uri="{FF2B5EF4-FFF2-40B4-BE49-F238E27FC236}">
              <a16:creationId xmlns:a16="http://schemas.microsoft.com/office/drawing/2014/main" id="{84BFFFEB-5DF8-4B0A-BCAB-DAFBE223127E}"/>
            </a:ext>
          </a:extLst>
        </xdr:cNvPr>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00" name="【学校施設】&#10;一人当たり面積平均値テキスト">
          <a:extLst>
            <a:ext uri="{FF2B5EF4-FFF2-40B4-BE49-F238E27FC236}">
              <a16:creationId xmlns:a16="http://schemas.microsoft.com/office/drawing/2014/main" id="{4F13097E-62EC-4978-B872-341628D541CA}"/>
            </a:ext>
          </a:extLst>
        </xdr:cNvPr>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01" name="フローチャート : 判断 400">
          <a:extLst>
            <a:ext uri="{FF2B5EF4-FFF2-40B4-BE49-F238E27FC236}">
              <a16:creationId xmlns:a16="http://schemas.microsoft.com/office/drawing/2014/main" id="{D46E34D5-8E8E-4CCB-B25B-D50980CB2922}"/>
            </a:ext>
          </a:extLst>
        </xdr:cNvPr>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02" name="フローチャート : 判断 401">
          <a:extLst>
            <a:ext uri="{FF2B5EF4-FFF2-40B4-BE49-F238E27FC236}">
              <a16:creationId xmlns:a16="http://schemas.microsoft.com/office/drawing/2014/main" id="{6E5A3885-59F0-45EB-9950-432211108242}"/>
            </a:ext>
          </a:extLst>
        </xdr:cNvPr>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53A6D029-58DF-4CB4-AE2B-BD356535DB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E11C8DB-FA5F-4547-A6F3-60EB691456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4314783F-08A0-4390-BE70-2F29FD4A0D4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58B430AD-0055-4916-A19B-90FFD708AB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102364A4-1437-4073-8E8B-58CA51E4D3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154940</xdr:rowOff>
    </xdr:from>
    <xdr:to>
      <xdr:col>31</xdr:col>
      <xdr:colOff>85725</xdr:colOff>
      <xdr:row>61</xdr:row>
      <xdr:rowOff>85090</xdr:rowOff>
    </xdr:to>
    <xdr:sp macro="" textlink="">
      <xdr:nvSpPr>
        <xdr:cNvPr id="408" name="円/楕円 407">
          <a:extLst>
            <a:ext uri="{FF2B5EF4-FFF2-40B4-BE49-F238E27FC236}">
              <a16:creationId xmlns:a16="http://schemas.microsoft.com/office/drawing/2014/main" id="{D798B3CC-9EAB-4BA1-973E-0214FEBB6AE0}"/>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09" name="n_1aveValue【学校施設】&#10;一人当たり面積">
          <a:extLst>
            <a:ext uri="{FF2B5EF4-FFF2-40B4-BE49-F238E27FC236}">
              <a16:creationId xmlns:a16="http://schemas.microsoft.com/office/drawing/2014/main" id="{C39F4093-ED77-45AE-86F4-909F10C413EC}"/>
            </a:ext>
          </a:extLst>
        </xdr:cNvPr>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76217</xdr:rowOff>
    </xdr:from>
    <xdr:ext cx="469744" cy="259045"/>
    <xdr:sp macro="" textlink="">
      <xdr:nvSpPr>
        <xdr:cNvPr id="410" name="n_1mainValue【学校施設】&#10;一人当たり面積">
          <a:extLst>
            <a:ext uri="{FF2B5EF4-FFF2-40B4-BE49-F238E27FC236}">
              <a16:creationId xmlns:a16="http://schemas.microsoft.com/office/drawing/2014/main" id="{37A82A83-2ED1-43E9-A9F8-FB78665FDC58}"/>
            </a:ext>
          </a:extLst>
        </xdr:cNvPr>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11" name="正方形/長方形 410">
          <a:extLst>
            <a:ext uri="{FF2B5EF4-FFF2-40B4-BE49-F238E27FC236}">
              <a16:creationId xmlns:a16="http://schemas.microsoft.com/office/drawing/2014/main" id="{4BCB2E1E-159E-4E10-BF47-057223F663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2" name="正方形/長方形 411">
          <a:extLst>
            <a:ext uri="{FF2B5EF4-FFF2-40B4-BE49-F238E27FC236}">
              <a16:creationId xmlns:a16="http://schemas.microsoft.com/office/drawing/2014/main" id="{C58D6CE2-FA51-40E6-AE6B-1C51BDFE4C0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3" name="正方形/長方形 412">
          <a:extLst>
            <a:ext uri="{FF2B5EF4-FFF2-40B4-BE49-F238E27FC236}">
              <a16:creationId xmlns:a16="http://schemas.microsoft.com/office/drawing/2014/main" id="{F6B42774-F684-47B1-8C31-87A44CC9E1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4" name="正方形/長方形 413">
          <a:extLst>
            <a:ext uri="{FF2B5EF4-FFF2-40B4-BE49-F238E27FC236}">
              <a16:creationId xmlns:a16="http://schemas.microsoft.com/office/drawing/2014/main" id="{BEE2762C-2986-48F2-A351-3F4792DD8B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5" name="正方形/長方形 414">
          <a:extLst>
            <a:ext uri="{FF2B5EF4-FFF2-40B4-BE49-F238E27FC236}">
              <a16:creationId xmlns:a16="http://schemas.microsoft.com/office/drawing/2014/main" id="{624AA058-FB17-4135-B375-502CCCC2D1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6" name="正方形/長方形 415">
          <a:extLst>
            <a:ext uri="{FF2B5EF4-FFF2-40B4-BE49-F238E27FC236}">
              <a16:creationId xmlns:a16="http://schemas.microsoft.com/office/drawing/2014/main" id="{B6235C23-F9E5-42E1-96F9-8DD0FF6C7E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7" name="正方形/長方形 416">
          <a:extLst>
            <a:ext uri="{FF2B5EF4-FFF2-40B4-BE49-F238E27FC236}">
              <a16:creationId xmlns:a16="http://schemas.microsoft.com/office/drawing/2014/main" id="{40695AEE-14CC-4F78-9A19-870EC3A3D0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8" name="正方形/長方形 417">
          <a:extLst>
            <a:ext uri="{FF2B5EF4-FFF2-40B4-BE49-F238E27FC236}">
              <a16:creationId xmlns:a16="http://schemas.microsoft.com/office/drawing/2014/main" id="{66376A35-C018-4211-8D4C-2DBCB72CE1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9" name="テキスト ボックス 418">
          <a:extLst>
            <a:ext uri="{FF2B5EF4-FFF2-40B4-BE49-F238E27FC236}">
              <a16:creationId xmlns:a16="http://schemas.microsoft.com/office/drawing/2014/main" id="{FF7F096C-F87E-4D89-8333-D1C498DEDD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0" name="直線コネクタ 419">
          <a:extLst>
            <a:ext uri="{FF2B5EF4-FFF2-40B4-BE49-F238E27FC236}">
              <a16:creationId xmlns:a16="http://schemas.microsoft.com/office/drawing/2014/main" id="{2CB51E55-E508-43C3-9DDE-7E77648691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21" name="直線コネクタ 420">
          <a:extLst>
            <a:ext uri="{FF2B5EF4-FFF2-40B4-BE49-F238E27FC236}">
              <a16:creationId xmlns:a16="http://schemas.microsoft.com/office/drawing/2014/main" id="{47487928-DF69-411D-9484-8987F8107E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22" name="テキスト ボックス 421">
          <a:extLst>
            <a:ext uri="{FF2B5EF4-FFF2-40B4-BE49-F238E27FC236}">
              <a16:creationId xmlns:a16="http://schemas.microsoft.com/office/drawing/2014/main" id="{66051862-C728-4381-BE66-26277F0BD2E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3" name="直線コネクタ 422">
          <a:extLst>
            <a:ext uri="{FF2B5EF4-FFF2-40B4-BE49-F238E27FC236}">
              <a16:creationId xmlns:a16="http://schemas.microsoft.com/office/drawing/2014/main" id="{ECAF2C04-CE5F-4ADA-8353-2977A066145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4" name="テキスト ボックス 423">
          <a:extLst>
            <a:ext uri="{FF2B5EF4-FFF2-40B4-BE49-F238E27FC236}">
              <a16:creationId xmlns:a16="http://schemas.microsoft.com/office/drawing/2014/main" id="{F9C101DB-9D09-4CA5-8C37-C3DA6285A71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5" name="直線コネクタ 424">
          <a:extLst>
            <a:ext uri="{FF2B5EF4-FFF2-40B4-BE49-F238E27FC236}">
              <a16:creationId xmlns:a16="http://schemas.microsoft.com/office/drawing/2014/main" id="{D8A2B7FE-7450-4A7D-8ED2-925C359135E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6" name="テキスト ボックス 425">
          <a:extLst>
            <a:ext uri="{FF2B5EF4-FFF2-40B4-BE49-F238E27FC236}">
              <a16:creationId xmlns:a16="http://schemas.microsoft.com/office/drawing/2014/main" id="{396DC7A8-FA78-4E0E-A775-7429AB69885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7" name="直線コネクタ 426">
          <a:extLst>
            <a:ext uri="{FF2B5EF4-FFF2-40B4-BE49-F238E27FC236}">
              <a16:creationId xmlns:a16="http://schemas.microsoft.com/office/drawing/2014/main" id="{4EBCDDF3-164A-41C0-B5D3-621750A47D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8" name="テキスト ボックス 427">
          <a:extLst>
            <a:ext uri="{FF2B5EF4-FFF2-40B4-BE49-F238E27FC236}">
              <a16:creationId xmlns:a16="http://schemas.microsoft.com/office/drawing/2014/main" id="{2EDFF584-AE4D-4636-BBB7-820F3E75CB1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29" name="直線コネクタ 428">
          <a:extLst>
            <a:ext uri="{FF2B5EF4-FFF2-40B4-BE49-F238E27FC236}">
              <a16:creationId xmlns:a16="http://schemas.microsoft.com/office/drawing/2014/main" id="{BD5230EF-1E9D-46FC-A420-AD3795FCF5B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30" name="テキスト ボックス 429">
          <a:extLst>
            <a:ext uri="{FF2B5EF4-FFF2-40B4-BE49-F238E27FC236}">
              <a16:creationId xmlns:a16="http://schemas.microsoft.com/office/drawing/2014/main" id="{ECAD3869-ECC0-4F3F-A2C3-E34E9FA80E0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31" name="直線コネクタ 430">
          <a:extLst>
            <a:ext uri="{FF2B5EF4-FFF2-40B4-BE49-F238E27FC236}">
              <a16:creationId xmlns:a16="http://schemas.microsoft.com/office/drawing/2014/main" id="{1D5FBDC2-D4FA-4922-B960-75001DD2D69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32" name="テキスト ボックス 431">
          <a:extLst>
            <a:ext uri="{FF2B5EF4-FFF2-40B4-BE49-F238E27FC236}">
              <a16:creationId xmlns:a16="http://schemas.microsoft.com/office/drawing/2014/main" id="{8EE8AF81-472F-4990-9A90-A76C8FDBA67E}"/>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3" name="直線コネクタ 432">
          <a:extLst>
            <a:ext uri="{FF2B5EF4-FFF2-40B4-BE49-F238E27FC236}">
              <a16:creationId xmlns:a16="http://schemas.microsoft.com/office/drawing/2014/main" id="{9E9A5D18-6AC1-4984-8CFF-11C2131AB2A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4" name="テキスト ボックス 433">
          <a:extLst>
            <a:ext uri="{FF2B5EF4-FFF2-40B4-BE49-F238E27FC236}">
              <a16:creationId xmlns:a16="http://schemas.microsoft.com/office/drawing/2014/main" id="{A3F41D20-E66B-4EEA-9106-F377CCE6CFC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5" name="【児童館】&#10;有形固定資産減価償却率グラフ枠">
          <a:extLst>
            <a:ext uri="{FF2B5EF4-FFF2-40B4-BE49-F238E27FC236}">
              <a16:creationId xmlns:a16="http://schemas.microsoft.com/office/drawing/2014/main" id="{85D5FD7F-28DA-4C3E-9C09-54FB746A94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36" name="直線コネクタ 435">
          <a:extLst>
            <a:ext uri="{FF2B5EF4-FFF2-40B4-BE49-F238E27FC236}">
              <a16:creationId xmlns:a16="http://schemas.microsoft.com/office/drawing/2014/main" id="{9292D5CD-2793-4C24-A062-3DAC9AEF70AC}"/>
            </a:ext>
          </a:extLst>
        </xdr:cNvPr>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37" name="【児童館】&#10;有形固定資産減価償却率最小値テキスト">
          <a:extLst>
            <a:ext uri="{FF2B5EF4-FFF2-40B4-BE49-F238E27FC236}">
              <a16:creationId xmlns:a16="http://schemas.microsoft.com/office/drawing/2014/main" id="{929E4ADE-6975-416B-9DE0-A7BF7DB0DC69}"/>
            </a:ext>
          </a:extLst>
        </xdr:cNvPr>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38" name="直線コネクタ 437">
          <a:extLst>
            <a:ext uri="{FF2B5EF4-FFF2-40B4-BE49-F238E27FC236}">
              <a16:creationId xmlns:a16="http://schemas.microsoft.com/office/drawing/2014/main" id="{AAE8BE5B-3115-4D9B-95F5-6675ADC444E8}"/>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39" name="【児童館】&#10;有形固定資産減価償却率最大値テキスト">
          <a:extLst>
            <a:ext uri="{FF2B5EF4-FFF2-40B4-BE49-F238E27FC236}">
              <a16:creationId xmlns:a16="http://schemas.microsoft.com/office/drawing/2014/main" id="{63187953-913C-4594-BC31-B7978ED32947}"/>
            </a:ext>
          </a:extLst>
        </xdr:cNvPr>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40" name="直線コネクタ 439">
          <a:extLst>
            <a:ext uri="{FF2B5EF4-FFF2-40B4-BE49-F238E27FC236}">
              <a16:creationId xmlns:a16="http://schemas.microsoft.com/office/drawing/2014/main" id="{C8560080-C450-4233-828E-1E1254CAA5F9}"/>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41" name="【児童館】&#10;有形固定資産減価償却率平均値テキスト">
          <a:extLst>
            <a:ext uri="{FF2B5EF4-FFF2-40B4-BE49-F238E27FC236}">
              <a16:creationId xmlns:a16="http://schemas.microsoft.com/office/drawing/2014/main" id="{FA2F0324-9F86-4528-8841-807623EABE0E}"/>
            </a:ext>
          </a:extLst>
        </xdr:cNvPr>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42" name="フローチャート : 判断 441">
          <a:extLst>
            <a:ext uri="{FF2B5EF4-FFF2-40B4-BE49-F238E27FC236}">
              <a16:creationId xmlns:a16="http://schemas.microsoft.com/office/drawing/2014/main" id="{043CED69-B75F-4B3C-9E9D-6BD8A2EC9677}"/>
            </a:ext>
          </a:extLst>
        </xdr:cNvPr>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43" name="フローチャート : 判断 442">
          <a:extLst>
            <a:ext uri="{FF2B5EF4-FFF2-40B4-BE49-F238E27FC236}">
              <a16:creationId xmlns:a16="http://schemas.microsoft.com/office/drawing/2014/main" id="{F77232CC-73DC-4B1C-9EDF-F3CB98A93008}"/>
            </a:ext>
          </a:extLst>
        </xdr:cNvPr>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0CF5EB71-886B-465C-A25B-118FFCD59E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EF6B786A-2FD8-45D9-9F94-8765571D83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5A09CB4E-089B-4A02-A233-F117CFDDF1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0BC9C73F-1BB7-4CA2-999F-90B424FFB2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8C10DDB0-65B1-477D-A75C-73FA707A75E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23223</xdr:rowOff>
    </xdr:from>
    <xdr:to>
      <xdr:col>22</xdr:col>
      <xdr:colOff>415925</xdr:colOff>
      <xdr:row>82</xdr:row>
      <xdr:rowOff>124823</xdr:rowOff>
    </xdr:to>
    <xdr:sp macro="" textlink="">
      <xdr:nvSpPr>
        <xdr:cNvPr id="449" name="円/楕円 448">
          <a:extLst>
            <a:ext uri="{FF2B5EF4-FFF2-40B4-BE49-F238E27FC236}">
              <a16:creationId xmlns:a16="http://schemas.microsoft.com/office/drawing/2014/main" id="{6B606833-6254-4F71-A55E-46DC85403CFC}"/>
            </a:ext>
          </a:extLst>
        </xdr:cNvPr>
        <xdr:cNvSpPr/>
      </xdr:nvSpPr>
      <xdr:spPr>
        <a:xfrm>
          <a:off x="15430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86558</xdr:rowOff>
    </xdr:from>
    <xdr:ext cx="405111" cy="259045"/>
    <xdr:sp macro="" textlink="">
      <xdr:nvSpPr>
        <xdr:cNvPr id="450" name="n_1aveValue【児童館】&#10;有形固定資産減価償却率">
          <a:extLst>
            <a:ext uri="{FF2B5EF4-FFF2-40B4-BE49-F238E27FC236}">
              <a16:creationId xmlns:a16="http://schemas.microsoft.com/office/drawing/2014/main" id="{2B2ECFFB-AFC8-4A15-B947-14704BB41748}"/>
            </a:ext>
          </a:extLst>
        </xdr:cNvPr>
        <xdr:cNvSpPr txBox="1"/>
      </xdr:nvSpPr>
      <xdr:spPr>
        <a:xfrm>
          <a:off x="15266043"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141350</xdr:rowOff>
    </xdr:from>
    <xdr:ext cx="405111" cy="259045"/>
    <xdr:sp macro="" textlink="">
      <xdr:nvSpPr>
        <xdr:cNvPr id="451" name="n_1mainValue【児童館】&#10;有形固定資産減価償却率">
          <a:extLst>
            <a:ext uri="{FF2B5EF4-FFF2-40B4-BE49-F238E27FC236}">
              <a16:creationId xmlns:a16="http://schemas.microsoft.com/office/drawing/2014/main" id="{513D28EC-5519-4ECA-B1A3-777F204E59F3}"/>
            </a:ext>
          </a:extLst>
        </xdr:cNvPr>
        <xdr:cNvSpPr txBox="1"/>
      </xdr:nvSpPr>
      <xdr:spPr>
        <a:xfrm>
          <a:off x="15266043"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a:extLst>
            <a:ext uri="{FF2B5EF4-FFF2-40B4-BE49-F238E27FC236}">
              <a16:creationId xmlns:a16="http://schemas.microsoft.com/office/drawing/2014/main" id="{B53EE7C6-C098-4F78-8B22-EB38DB67A7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a:extLst>
            <a:ext uri="{FF2B5EF4-FFF2-40B4-BE49-F238E27FC236}">
              <a16:creationId xmlns:a16="http://schemas.microsoft.com/office/drawing/2014/main" id="{001EA4BB-D4AD-41F8-B0F5-E2823F6211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a:extLst>
            <a:ext uri="{FF2B5EF4-FFF2-40B4-BE49-F238E27FC236}">
              <a16:creationId xmlns:a16="http://schemas.microsoft.com/office/drawing/2014/main" id="{C814FAD4-2558-4099-90A5-8A2FC1AC73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a:extLst>
            <a:ext uri="{FF2B5EF4-FFF2-40B4-BE49-F238E27FC236}">
              <a16:creationId xmlns:a16="http://schemas.microsoft.com/office/drawing/2014/main" id="{A8036ED6-6260-47D9-8C36-580D61DA69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a:extLst>
            <a:ext uri="{FF2B5EF4-FFF2-40B4-BE49-F238E27FC236}">
              <a16:creationId xmlns:a16="http://schemas.microsoft.com/office/drawing/2014/main" id="{2BE15562-A871-481D-9BF4-BB5EFCD2CDB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a:extLst>
            <a:ext uri="{FF2B5EF4-FFF2-40B4-BE49-F238E27FC236}">
              <a16:creationId xmlns:a16="http://schemas.microsoft.com/office/drawing/2014/main" id="{D87A2F09-5691-4A43-9CDE-DC0971C69D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a:extLst>
            <a:ext uri="{FF2B5EF4-FFF2-40B4-BE49-F238E27FC236}">
              <a16:creationId xmlns:a16="http://schemas.microsoft.com/office/drawing/2014/main" id="{5A97C50B-7A6F-4B4B-A87C-AADC07D00E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a:extLst>
            <a:ext uri="{FF2B5EF4-FFF2-40B4-BE49-F238E27FC236}">
              <a16:creationId xmlns:a16="http://schemas.microsoft.com/office/drawing/2014/main" id="{A2491D9A-A98D-4400-B95F-F22A5C62AD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0" name="テキスト ボックス 459">
          <a:extLst>
            <a:ext uri="{FF2B5EF4-FFF2-40B4-BE49-F238E27FC236}">
              <a16:creationId xmlns:a16="http://schemas.microsoft.com/office/drawing/2014/main" id="{932A9CF7-F08F-44FD-9867-4836274709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1" name="直線コネクタ 460">
          <a:extLst>
            <a:ext uri="{FF2B5EF4-FFF2-40B4-BE49-F238E27FC236}">
              <a16:creationId xmlns:a16="http://schemas.microsoft.com/office/drawing/2014/main" id="{03F59F62-8752-46E6-AE5F-11DFEF3CDF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62" name="直線コネクタ 461">
          <a:extLst>
            <a:ext uri="{FF2B5EF4-FFF2-40B4-BE49-F238E27FC236}">
              <a16:creationId xmlns:a16="http://schemas.microsoft.com/office/drawing/2014/main" id="{FE33FA8D-7CDE-4C1E-BB95-9671A17FD5A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63" name="テキスト ボックス 462">
          <a:extLst>
            <a:ext uri="{FF2B5EF4-FFF2-40B4-BE49-F238E27FC236}">
              <a16:creationId xmlns:a16="http://schemas.microsoft.com/office/drawing/2014/main" id="{642303AB-DDEE-44C1-98AE-482F4520AF0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64" name="直線コネクタ 463">
          <a:extLst>
            <a:ext uri="{FF2B5EF4-FFF2-40B4-BE49-F238E27FC236}">
              <a16:creationId xmlns:a16="http://schemas.microsoft.com/office/drawing/2014/main" id="{AF689728-FD73-40BB-9618-69CBACAEDD2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65" name="テキスト ボックス 464">
          <a:extLst>
            <a:ext uri="{FF2B5EF4-FFF2-40B4-BE49-F238E27FC236}">
              <a16:creationId xmlns:a16="http://schemas.microsoft.com/office/drawing/2014/main" id="{39D11B50-683F-482E-B3F9-2313F2D8239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66" name="直線コネクタ 465">
          <a:extLst>
            <a:ext uri="{FF2B5EF4-FFF2-40B4-BE49-F238E27FC236}">
              <a16:creationId xmlns:a16="http://schemas.microsoft.com/office/drawing/2014/main" id="{E5A3EB0C-245C-4157-87FD-03007EA0B7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67" name="テキスト ボックス 466">
          <a:extLst>
            <a:ext uri="{FF2B5EF4-FFF2-40B4-BE49-F238E27FC236}">
              <a16:creationId xmlns:a16="http://schemas.microsoft.com/office/drawing/2014/main" id="{E7C0856B-C1BE-4AA1-83E3-B9E165556A2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68" name="直線コネクタ 467">
          <a:extLst>
            <a:ext uri="{FF2B5EF4-FFF2-40B4-BE49-F238E27FC236}">
              <a16:creationId xmlns:a16="http://schemas.microsoft.com/office/drawing/2014/main" id="{6B95B801-0386-4FEF-939C-38E38BC9189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69" name="テキスト ボックス 468">
          <a:extLst>
            <a:ext uri="{FF2B5EF4-FFF2-40B4-BE49-F238E27FC236}">
              <a16:creationId xmlns:a16="http://schemas.microsoft.com/office/drawing/2014/main" id="{84DE8668-9ED8-4482-8BBB-6049090A5B2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0" name="直線コネクタ 469">
          <a:extLst>
            <a:ext uri="{FF2B5EF4-FFF2-40B4-BE49-F238E27FC236}">
              <a16:creationId xmlns:a16="http://schemas.microsoft.com/office/drawing/2014/main" id="{70E95671-C091-4C78-AC93-A749AC86DD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71" name="テキスト ボックス 470">
          <a:extLst>
            <a:ext uri="{FF2B5EF4-FFF2-40B4-BE49-F238E27FC236}">
              <a16:creationId xmlns:a16="http://schemas.microsoft.com/office/drawing/2014/main" id="{01B4FD99-263F-4E5D-B5DA-DB00ECE507F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2" name="直線コネクタ 471">
          <a:extLst>
            <a:ext uri="{FF2B5EF4-FFF2-40B4-BE49-F238E27FC236}">
              <a16:creationId xmlns:a16="http://schemas.microsoft.com/office/drawing/2014/main" id="{D35C8C14-6BB7-46E8-93F0-ED362E9788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3" name="テキスト ボックス 472">
          <a:extLst>
            <a:ext uri="{FF2B5EF4-FFF2-40B4-BE49-F238E27FC236}">
              <a16:creationId xmlns:a16="http://schemas.microsoft.com/office/drawing/2014/main" id="{CE34D522-27EE-4DE2-B1A4-70649B9D9D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4" name="【児童館】&#10;一人当たり面積グラフ枠">
          <a:extLst>
            <a:ext uri="{FF2B5EF4-FFF2-40B4-BE49-F238E27FC236}">
              <a16:creationId xmlns:a16="http://schemas.microsoft.com/office/drawing/2014/main" id="{4A9D360C-C43D-4C1E-AE08-CE46FA093E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475" name="直線コネクタ 474">
          <a:extLst>
            <a:ext uri="{FF2B5EF4-FFF2-40B4-BE49-F238E27FC236}">
              <a16:creationId xmlns:a16="http://schemas.microsoft.com/office/drawing/2014/main" id="{805D8C3D-90D6-4B2A-BD1F-EA0082676A7A}"/>
            </a:ext>
          </a:extLst>
        </xdr:cNvPr>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476" name="【児童館】&#10;一人当たり面積最小値テキスト">
          <a:extLst>
            <a:ext uri="{FF2B5EF4-FFF2-40B4-BE49-F238E27FC236}">
              <a16:creationId xmlns:a16="http://schemas.microsoft.com/office/drawing/2014/main" id="{A3DD951C-9D61-4988-B4D4-4C6B1E2EEE21}"/>
            </a:ext>
          </a:extLst>
        </xdr:cNvPr>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477" name="直線コネクタ 476">
          <a:extLst>
            <a:ext uri="{FF2B5EF4-FFF2-40B4-BE49-F238E27FC236}">
              <a16:creationId xmlns:a16="http://schemas.microsoft.com/office/drawing/2014/main" id="{E8B83038-B5F3-49A8-B74D-3F2D164A291E}"/>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478" name="【児童館】&#10;一人当たり面積最大値テキスト">
          <a:extLst>
            <a:ext uri="{FF2B5EF4-FFF2-40B4-BE49-F238E27FC236}">
              <a16:creationId xmlns:a16="http://schemas.microsoft.com/office/drawing/2014/main" id="{9CFEB45A-CCAF-46D6-9DD4-E670D0501BC5}"/>
            </a:ext>
          </a:extLst>
        </xdr:cNvPr>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479" name="直線コネクタ 478">
          <a:extLst>
            <a:ext uri="{FF2B5EF4-FFF2-40B4-BE49-F238E27FC236}">
              <a16:creationId xmlns:a16="http://schemas.microsoft.com/office/drawing/2014/main" id="{8C16F8C1-5A5E-468D-B077-301E95703B41}"/>
            </a:ext>
          </a:extLst>
        </xdr:cNvPr>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480" name="【児童館】&#10;一人当たり面積平均値テキスト">
          <a:extLst>
            <a:ext uri="{FF2B5EF4-FFF2-40B4-BE49-F238E27FC236}">
              <a16:creationId xmlns:a16="http://schemas.microsoft.com/office/drawing/2014/main" id="{D98AC8DD-4A59-4CC9-BC94-B156B9D9274D}"/>
            </a:ext>
          </a:extLst>
        </xdr:cNvPr>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481" name="フローチャート : 判断 480">
          <a:extLst>
            <a:ext uri="{FF2B5EF4-FFF2-40B4-BE49-F238E27FC236}">
              <a16:creationId xmlns:a16="http://schemas.microsoft.com/office/drawing/2014/main" id="{BC6036C7-3553-4781-B1A5-DC395FAF9D48}"/>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482" name="フローチャート : 判断 481">
          <a:extLst>
            <a:ext uri="{FF2B5EF4-FFF2-40B4-BE49-F238E27FC236}">
              <a16:creationId xmlns:a16="http://schemas.microsoft.com/office/drawing/2014/main" id="{6F99958B-27A2-49FD-9203-C306E1BD6083}"/>
            </a:ext>
          </a:extLst>
        </xdr:cNvPr>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B081FA59-6063-46F2-99F5-E2F4BFB3B5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54905C3D-EFCE-446B-A874-4390280114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90103936-DFC9-4632-8630-B4FEDAEAC1D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1B5E6B7A-7235-4636-999C-EAC4E68648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E387E00D-ED61-478B-8863-DEFBC541CF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120650</xdr:rowOff>
    </xdr:from>
    <xdr:to>
      <xdr:col>31</xdr:col>
      <xdr:colOff>85725</xdr:colOff>
      <xdr:row>82</xdr:row>
      <xdr:rowOff>50800</xdr:rowOff>
    </xdr:to>
    <xdr:sp macro="" textlink="">
      <xdr:nvSpPr>
        <xdr:cNvPr id="488" name="円/楕円 487">
          <a:extLst>
            <a:ext uri="{FF2B5EF4-FFF2-40B4-BE49-F238E27FC236}">
              <a16:creationId xmlns:a16="http://schemas.microsoft.com/office/drawing/2014/main" id="{CD835F18-E08C-4809-8858-E261A6727E11}"/>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3827</xdr:rowOff>
    </xdr:from>
    <xdr:ext cx="469744" cy="259045"/>
    <xdr:sp macro="" textlink="">
      <xdr:nvSpPr>
        <xdr:cNvPr id="489" name="n_1aveValue【児童館】&#10;一人当たり面積">
          <a:extLst>
            <a:ext uri="{FF2B5EF4-FFF2-40B4-BE49-F238E27FC236}">
              <a16:creationId xmlns:a16="http://schemas.microsoft.com/office/drawing/2014/main" id="{1AAC2BFA-6380-4BBA-B567-4DE00639B878}"/>
            </a:ext>
          </a:extLst>
        </xdr:cNvPr>
        <xdr:cNvSpPr txBox="1"/>
      </xdr:nvSpPr>
      <xdr:spPr>
        <a:xfrm>
          <a:off x="210757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67327</xdr:rowOff>
    </xdr:from>
    <xdr:ext cx="469744" cy="259045"/>
    <xdr:sp macro="" textlink="">
      <xdr:nvSpPr>
        <xdr:cNvPr id="490" name="n_1mainValue【児童館】&#10;一人当たり面積">
          <a:extLst>
            <a:ext uri="{FF2B5EF4-FFF2-40B4-BE49-F238E27FC236}">
              <a16:creationId xmlns:a16="http://schemas.microsoft.com/office/drawing/2014/main" id="{10587DE9-191A-4E54-946C-090E9389C6D3}"/>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1" name="正方形/長方形 490">
          <a:extLst>
            <a:ext uri="{FF2B5EF4-FFF2-40B4-BE49-F238E27FC236}">
              <a16:creationId xmlns:a16="http://schemas.microsoft.com/office/drawing/2014/main" id="{F77DF7AD-3D4B-4069-A5BE-C4836C074E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2" name="正方形/長方形 491">
          <a:extLst>
            <a:ext uri="{FF2B5EF4-FFF2-40B4-BE49-F238E27FC236}">
              <a16:creationId xmlns:a16="http://schemas.microsoft.com/office/drawing/2014/main" id="{FEB8C711-2DC0-4A9F-BCC3-9C5C39F1DF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3" name="正方形/長方形 492">
          <a:extLst>
            <a:ext uri="{FF2B5EF4-FFF2-40B4-BE49-F238E27FC236}">
              <a16:creationId xmlns:a16="http://schemas.microsoft.com/office/drawing/2014/main" id="{1DB5AB0C-2088-4571-B6F0-8754F0A016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4" name="正方形/長方形 493">
          <a:extLst>
            <a:ext uri="{FF2B5EF4-FFF2-40B4-BE49-F238E27FC236}">
              <a16:creationId xmlns:a16="http://schemas.microsoft.com/office/drawing/2014/main" id="{78C98773-222A-4557-8007-904A35940D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5" name="正方形/長方形 494">
          <a:extLst>
            <a:ext uri="{FF2B5EF4-FFF2-40B4-BE49-F238E27FC236}">
              <a16:creationId xmlns:a16="http://schemas.microsoft.com/office/drawing/2014/main" id="{16533C49-6768-43E8-8FB6-212C864ECB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6" name="正方形/長方形 495">
          <a:extLst>
            <a:ext uri="{FF2B5EF4-FFF2-40B4-BE49-F238E27FC236}">
              <a16:creationId xmlns:a16="http://schemas.microsoft.com/office/drawing/2014/main" id="{3D840C0C-D3E3-4D5D-8B01-800EF1749F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7" name="正方形/長方形 496">
          <a:extLst>
            <a:ext uri="{FF2B5EF4-FFF2-40B4-BE49-F238E27FC236}">
              <a16:creationId xmlns:a16="http://schemas.microsoft.com/office/drawing/2014/main" id="{69514383-9D4C-4C95-B673-596D543E87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8" name="正方形/長方形 497">
          <a:extLst>
            <a:ext uri="{FF2B5EF4-FFF2-40B4-BE49-F238E27FC236}">
              <a16:creationId xmlns:a16="http://schemas.microsoft.com/office/drawing/2014/main" id="{86FC9127-6E8E-49E4-9827-4646D78C69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9" name="テキスト ボックス 498">
          <a:extLst>
            <a:ext uri="{FF2B5EF4-FFF2-40B4-BE49-F238E27FC236}">
              <a16:creationId xmlns:a16="http://schemas.microsoft.com/office/drawing/2014/main" id="{7B646403-726F-46E9-B71C-91163F7B9F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0" name="直線コネクタ 499">
          <a:extLst>
            <a:ext uri="{FF2B5EF4-FFF2-40B4-BE49-F238E27FC236}">
              <a16:creationId xmlns:a16="http://schemas.microsoft.com/office/drawing/2014/main" id="{4D3DBD57-73F8-4DB6-8FE8-15AA0ADF63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1" name="テキスト ボックス 500">
          <a:extLst>
            <a:ext uri="{FF2B5EF4-FFF2-40B4-BE49-F238E27FC236}">
              <a16:creationId xmlns:a16="http://schemas.microsoft.com/office/drawing/2014/main" id="{DEF1A70C-525A-453A-B03D-4304B084198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2" name="直線コネクタ 501">
          <a:extLst>
            <a:ext uri="{FF2B5EF4-FFF2-40B4-BE49-F238E27FC236}">
              <a16:creationId xmlns:a16="http://schemas.microsoft.com/office/drawing/2014/main" id="{9EF22093-A288-4DB5-888D-A4E961D0E32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3" name="テキスト ボックス 502">
          <a:extLst>
            <a:ext uri="{FF2B5EF4-FFF2-40B4-BE49-F238E27FC236}">
              <a16:creationId xmlns:a16="http://schemas.microsoft.com/office/drawing/2014/main" id="{EAA27DCB-25AE-44C2-8507-4FF9ABF76BD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4" name="直線コネクタ 503">
          <a:extLst>
            <a:ext uri="{FF2B5EF4-FFF2-40B4-BE49-F238E27FC236}">
              <a16:creationId xmlns:a16="http://schemas.microsoft.com/office/drawing/2014/main" id="{E908FC64-50EA-4C06-BDD0-4D618F619EC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5" name="テキスト ボックス 504">
          <a:extLst>
            <a:ext uri="{FF2B5EF4-FFF2-40B4-BE49-F238E27FC236}">
              <a16:creationId xmlns:a16="http://schemas.microsoft.com/office/drawing/2014/main" id="{ECBE1166-6D71-489E-9A7B-9667C948648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6" name="直線コネクタ 505">
          <a:extLst>
            <a:ext uri="{FF2B5EF4-FFF2-40B4-BE49-F238E27FC236}">
              <a16:creationId xmlns:a16="http://schemas.microsoft.com/office/drawing/2014/main" id="{95CFDB19-E287-4444-9B5A-3A14C2D154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7" name="テキスト ボックス 506">
          <a:extLst>
            <a:ext uri="{FF2B5EF4-FFF2-40B4-BE49-F238E27FC236}">
              <a16:creationId xmlns:a16="http://schemas.microsoft.com/office/drawing/2014/main" id="{2B524B14-029E-45F2-A680-9D23CC7AED8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8" name="直線コネクタ 507">
          <a:extLst>
            <a:ext uri="{FF2B5EF4-FFF2-40B4-BE49-F238E27FC236}">
              <a16:creationId xmlns:a16="http://schemas.microsoft.com/office/drawing/2014/main" id="{019B5DAD-3DF6-4D29-B085-EC7AA78586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9" name="テキスト ボックス 508">
          <a:extLst>
            <a:ext uri="{FF2B5EF4-FFF2-40B4-BE49-F238E27FC236}">
              <a16:creationId xmlns:a16="http://schemas.microsoft.com/office/drawing/2014/main" id="{B3E13AFD-6BD2-4A15-9420-B92354160F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0" name="直線コネクタ 509">
          <a:extLst>
            <a:ext uri="{FF2B5EF4-FFF2-40B4-BE49-F238E27FC236}">
              <a16:creationId xmlns:a16="http://schemas.microsoft.com/office/drawing/2014/main" id="{0BA96A14-9FF0-4768-BFA1-D0618CBF2D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1" name="テキスト ボックス 510">
          <a:extLst>
            <a:ext uri="{FF2B5EF4-FFF2-40B4-BE49-F238E27FC236}">
              <a16:creationId xmlns:a16="http://schemas.microsoft.com/office/drawing/2014/main" id="{68A9D8A4-5BAC-4372-9063-6B1CA99EFD0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2" name="直線コネクタ 511">
          <a:extLst>
            <a:ext uri="{FF2B5EF4-FFF2-40B4-BE49-F238E27FC236}">
              <a16:creationId xmlns:a16="http://schemas.microsoft.com/office/drawing/2014/main" id="{CFF9440E-2C96-4060-9D6C-DA20B91B5C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3" name="テキスト ボックス 512">
          <a:extLst>
            <a:ext uri="{FF2B5EF4-FFF2-40B4-BE49-F238E27FC236}">
              <a16:creationId xmlns:a16="http://schemas.microsoft.com/office/drawing/2014/main" id="{F38C90CD-1F22-42AD-B2C1-D2110A428A55}"/>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4" name="直線コネクタ 513">
          <a:extLst>
            <a:ext uri="{FF2B5EF4-FFF2-40B4-BE49-F238E27FC236}">
              <a16:creationId xmlns:a16="http://schemas.microsoft.com/office/drawing/2014/main" id="{10E47B2C-A3F9-49D7-83EB-75C3411A5A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5" name="テキスト ボックス 514">
          <a:extLst>
            <a:ext uri="{FF2B5EF4-FFF2-40B4-BE49-F238E27FC236}">
              <a16:creationId xmlns:a16="http://schemas.microsoft.com/office/drawing/2014/main" id="{BD074196-7207-45B5-8015-63084F57F07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6" name="【公民館】&#10;有形固定資産減価償却率グラフ枠">
          <a:extLst>
            <a:ext uri="{FF2B5EF4-FFF2-40B4-BE49-F238E27FC236}">
              <a16:creationId xmlns:a16="http://schemas.microsoft.com/office/drawing/2014/main" id="{6AE7B0E9-3D9D-44A6-87F2-0AD620E70B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17" name="直線コネクタ 516">
          <a:extLst>
            <a:ext uri="{FF2B5EF4-FFF2-40B4-BE49-F238E27FC236}">
              <a16:creationId xmlns:a16="http://schemas.microsoft.com/office/drawing/2014/main" id="{39EB865B-58DB-4A3B-9B6B-EF65D2485D47}"/>
            </a:ext>
          </a:extLst>
        </xdr:cNvPr>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18" name="【公民館】&#10;有形固定資産減価償却率最小値テキスト">
          <a:extLst>
            <a:ext uri="{FF2B5EF4-FFF2-40B4-BE49-F238E27FC236}">
              <a16:creationId xmlns:a16="http://schemas.microsoft.com/office/drawing/2014/main" id="{330D2E46-A3DF-42F3-90AB-A543661A58C9}"/>
            </a:ext>
          </a:extLst>
        </xdr:cNvPr>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19" name="直線コネクタ 518">
          <a:extLst>
            <a:ext uri="{FF2B5EF4-FFF2-40B4-BE49-F238E27FC236}">
              <a16:creationId xmlns:a16="http://schemas.microsoft.com/office/drawing/2014/main" id="{980AE906-3C34-408C-8F36-7614B813B5D1}"/>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20" name="【公民館】&#10;有形固定資産減価償却率最大値テキスト">
          <a:extLst>
            <a:ext uri="{FF2B5EF4-FFF2-40B4-BE49-F238E27FC236}">
              <a16:creationId xmlns:a16="http://schemas.microsoft.com/office/drawing/2014/main" id="{8A12141D-07F9-47CC-BD3D-AC58ECDF4BB6}"/>
            </a:ext>
          </a:extLst>
        </xdr:cNvPr>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21" name="直線コネクタ 520">
          <a:extLst>
            <a:ext uri="{FF2B5EF4-FFF2-40B4-BE49-F238E27FC236}">
              <a16:creationId xmlns:a16="http://schemas.microsoft.com/office/drawing/2014/main" id="{3282E5CE-9786-4E4D-80DD-B8EADA010DAC}"/>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22" name="【公民館】&#10;有形固定資産減価償却率平均値テキスト">
          <a:extLst>
            <a:ext uri="{FF2B5EF4-FFF2-40B4-BE49-F238E27FC236}">
              <a16:creationId xmlns:a16="http://schemas.microsoft.com/office/drawing/2014/main" id="{4771D9DC-46DE-42D5-9F96-F90F4F0C38DE}"/>
            </a:ext>
          </a:extLst>
        </xdr:cNvPr>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23" name="フローチャート : 判断 522">
          <a:extLst>
            <a:ext uri="{FF2B5EF4-FFF2-40B4-BE49-F238E27FC236}">
              <a16:creationId xmlns:a16="http://schemas.microsoft.com/office/drawing/2014/main" id="{2C96238C-046D-4A02-B5F0-724765A0014E}"/>
            </a:ext>
          </a:extLst>
        </xdr:cNvPr>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24" name="フローチャート : 判断 523">
          <a:extLst>
            <a:ext uri="{FF2B5EF4-FFF2-40B4-BE49-F238E27FC236}">
              <a16:creationId xmlns:a16="http://schemas.microsoft.com/office/drawing/2014/main" id="{73BFD110-30ED-4B31-B57A-2767E1DA164F}"/>
            </a:ext>
          </a:extLst>
        </xdr:cNvPr>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5ABD2DA3-ED2F-4E55-A408-2E6B2E7A82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4BA2B011-C96B-4CAB-A67C-BAC5DAFF04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3ACD7C03-CF25-4D76-AD5F-84DD01982A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014D0F5D-A30E-485B-AAD1-28AA138C61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2B910942-6380-48A1-9C1F-04A28677A5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92348</xdr:rowOff>
    </xdr:from>
    <xdr:to>
      <xdr:col>22</xdr:col>
      <xdr:colOff>415925</xdr:colOff>
      <xdr:row>100</xdr:row>
      <xdr:rowOff>22498</xdr:rowOff>
    </xdr:to>
    <xdr:sp macro="" textlink="">
      <xdr:nvSpPr>
        <xdr:cNvPr id="530" name="円/楕円 529">
          <a:extLst>
            <a:ext uri="{FF2B5EF4-FFF2-40B4-BE49-F238E27FC236}">
              <a16:creationId xmlns:a16="http://schemas.microsoft.com/office/drawing/2014/main" id="{43F5CC03-FB39-4164-8F49-27EB6CB254F9}"/>
            </a:ext>
          </a:extLst>
        </xdr:cNvPr>
        <xdr:cNvSpPr/>
      </xdr:nvSpPr>
      <xdr:spPr>
        <a:xfrm>
          <a:off x="15430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531" name="n_1aveValue【公民館】&#10;有形固定資産減価償却率">
          <a:extLst>
            <a:ext uri="{FF2B5EF4-FFF2-40B4-BE49-F238E27FC236}">
              <a16:creationId xmlns:a16="http://schemas.microsoft.com/office/drawing/2014/main" id="{CC919196-352A-4DBE-8BFF-7AB8A7A5B5EA}"/>
            </a:ext>
          </a:extLst>
        </xdr:cNvPr>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39025</xdr:rowOff>
    </xdr:from>
    <xdr:ext cx="405111" cy="259045"/>
    <xdr:sp macro="" textlink="">
      <xdr:nvSpPr>
        <xdr:cNvPr id="532" name="n_1mainValue【公民館】&#10;有形固定資産減価償却率">
          <a:extLst>
            <a:ext uri="{FF2B5EF4-FFF2-40B4-BE49-F238E27FC236}">
              <a16:creationId xmlns:a16="http://schemas.microsoft.com/office/drawing/2014/main" id="{FD872A46-8926-463B-90B0-F40DD845C29A}"/>
            </a:ext>
          </a:extLst>
        </xdr:cNvPr>
        <xdr:cNvSpPr txBox="1"/>
      </xdr:nvSpPr>
      <xdr:spPr>
        <a:xfrm>
          <a:off x="15266043"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3" name="正方形/長方形 532">
          <a:extLst>
            <a:ext uri="{FF2B5EF4-FFF2-40B4-BE49-F238E27FC236}">
              <a16:creationId xmlns:a16="http://schemas.microsoft.com/office/drawing/2014/main" id="{343E07AB-122F-47A5-A91B-19BD980138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4" name="正方形/長方形 533">
          <a:extLst>
            <a:ext uri="{FF2B5EF4-FFF2-40B4-BE49-F238E27FC236}">
              <a16:creationId xmlns:a16="http://schemas.microsoft.com/office/drawing/2014/main" id="{31DA2721-ABA6-4786-A6CA-0613685F2FC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5" name="正方形/長方形 534">
          <a:extLst>
            <a:ext uri="{FF2B5EF4-FFF2-40B4-BE49-F238E27FC236}">
              <a16:creationId xmlns:a16="http://schemas.microsoft.com/office/drawing/2014/main" id="{4E2C2743-22E8-483D-8DCF-543AD78B23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6" name="正方形/長方形 535">
          <a:extLst>
            <a:ext uri="{FF2B5EF4-FFF2-40B4-BE49-F238E27FC236}">
              <a16:creationId xmlns:a16="http://schemas.microsoft.com/office/drawing/2014/main" id="{DB239A6A-22AE-49F5-97AD-232CE359A9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7" name="正方形/長方形 536">
          <a:extLst>
            <a:ext uri="{FF2B5EF4-FFF2-40B4-BE49-F238E27FC236}">
              <a16:creationId xmlns:a16="http://schemas.microsoft.com/office/drawing/2014/main" id="{EC6BE7B9-9C6C-4AF6-9A75-2232F52EE8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8" name="正方形/長方形 537">
          <a:extLst>
            <a:ext uri="{FF2B5EF4-FFF2-40B4-BE49-F238E27FC236}">
              <a16:creationId xmlns:a16="http://schemas.microsoft.com/office/drawing/2014/main" id="{B9B1BB01-585B-4883-A3FE-451E2BF41E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9" name="正方形/長方形 538">
          <a:extLst>
            <a:ext uri="{FF2B5EF4-FFF2-40B4-BE49-F238E27FC236}">
              <a16:creationId xmlns:a16="http://schemas.microsoft.com/office/drawing/2014/main" id="{F299955D-FFBF-4189-830E-D795096ADB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0" name="正方形/長方形 539">
          <a:extLst>
            <a:ext uri="{FF2B5EF4-FFF2-40B4-BE49-F238E27FC236}">
              <a16:creationId xmlns:a16="http://schemas.microsoft.com/office/drawing/2014/main" id="{CD5EA70A-D4D5-4241-90DE-708CB2A31A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1" name="テキスト ボックス 540">
          <a:extLst>
            <a:ext uri="{FF2B5EF4-FFF2-40B4-BE49-F238E27FC236}">
              <a16:creationId xmlns:a16="http://schemas.microsoft.com/office/drawing/2014/main" id="{4642C816-A114-4C95-BA4A-9474C9C9C2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2" name="直線コネクタ 541">
          <a:extLst>
            <a:ext uri="{FF2B5EF4-FFF2-40B4-BE49-F238E27FC236}">
              <a16:creationId xmlns:a16="http://schemas.microsoft.com/office/drawing/2014/main" id="{DE4AD978-17E3-4269-BC00-BC723C1784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3" name="直線コネクタ 542">
          <a:extLst>
            <a:ext uri="{FF2B5EF4-FFF2-40B4-BE49-F238E27FC236}">
              <a16:creationId xmlns:a16="http://schemas.microsoft.com/office/drawing/2014/main" id="{0F98BF3D-8E17-4D94-AEE2-99B0CBB141D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4" name="テキスト ボックス 543">
          <a:extLst>
            <a:ext uri="{FF2B5EF4-FFF2-40B4-BE49-F238E27FC236}">
              <a16:creationId xmlns:a16="http://schemas.microsoft.com/office/drawing/2014/main" id="{D812D367-BE9C-4855-8804-58698FB56F6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5" name="直線コネクタ 544">
          <a:extLst>
            <a:ext uri="{FF2B5EF4-FFF2-40B4-BE49-F238E27FC236}">
              <a16:creationId xmlns:a16="http://schemas.microsoft.com/office/drawing/2014/main" id="{0FC7AC55-330A-4716-A9C3-F926B4EEE6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6" name="テキスト ボックス 545">
          <a:extLst>
            <a:ext uri="{FF2B5EF4-FFF2-40B4-BE49-F238E27FC236}">
              <a16:creationId xmlns:a16="http://schemas.microsoft.com/office/drawing/2014/main" id="{72EC633F-B007-4BE2-9E93-123E66DE95F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7" name="直線コネクタ 546">
          <a:extLst>
            <a:ext uri="{FF2B5EF4-FFF2-40B4-BE49-F238E27FC236}">
              <a16:creationId xmlns:a16="http://schemas.microsoft.com/office/drawing/2014/main" id="{4B831285-4B0E-42DF-A904-AF53DF00739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8" name="テキスト ボックス 547">
          <a:extLst>
            <a:ext uri="{FF2B5EF4-FFF2-40B4-BE49-F238E27FC236}">
              <a16:creationId xmlns:a16="http://schemas.microsoft.com/office/drawing/2014/main" id="{F7069E2B-6F38-45A7-9160-6ACBF1B64EE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9" name="直線コネクタ 548">
          <a:extLst>
            <a:ext uri="{FF2B5EF4-FFF2-40B4-BE49-F238E27FC236}">
              <a16:creationId xmlns:a16="http://schemas.microsoft.com/office/drawing/2014/main" id="{6D38DC08-06CA-4275-978D-32D5037CE33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0" name="テキスト ボックス 549">
          <a:extLst>
            <a:ext uri="{FF2B5EF4-FFF2-40B4-BE49-F238E27FC236}">
              <a16:creationId xmlns:a16="http://schemas.microsoft.com/office/drawing/2014/main" id="{5DC5C63A-1E0B-4DF7-A187-ED6122B9FC6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1" name="直線コネクタ 550">
          <a:extLst>
            <a:ext uri="{FF2B5EF4-FFF2-40B4-BE49-F238E27FC236}">
              <a16:creationId xmlns:a16="http://schemas.microsoft.com/office/drawing/2014/main" id="{9E3EDF7E-5C10-46D6-B6F8-7C1B622504E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2" name="テキスト ボックス 551">
          <a:extLst>
            <a:ext uri="{FF2B5EF4-FFF2-40B4-BE49-F238E27FC236}">
              <a16:creationId xmlns:a16="http://schemas.microsoft.com/office/drawing/2014/main" id="{2684E914-0342-4660-B06B-B4C39D6D1D3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3" name="直線コネクタ 552">
          <a:extLst>
            <a:ext uri="{FF2B5EF4-FFF2-40B4-BE49-F238E27FC236}">
              <a16:creationId xmlns:a16="http://schemas.microsoft.com/office/drawing/2014/main" id="{0C3C051F-59F0-400E-87C1-D810FA0D33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4" name="テキスト ボックス 553">
          <a:extLst>
            <a:ext uri="{FF2B5EF4-FFF2-40B4-BE49-F238E27FC236}">
              <a16:creationId xmlns:a16="http://schemas.microsoft.com/office/drawing/2014/main" id="{3CADBA57-AAEF-4A77-B950-0A0E9592D1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5" name="【公民館】&#10;一人当たり面積グラフ枠">
          <a:extLst>
            <a:ext uri="{FF2B5EF4-FFF2-40B4-BE49-F238E27FC236}">
              <a16:creationId xmlns:a16="http://schemas.microsoft.com/office/drawing/2014/main" id="{9C022643-996C-4012-91C7-6DD7C658D5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56" name="直線コネクタ 555">
          <a:extLst>
            <a:ext uri="{FF2B5EF4-FFF2-40B4-BE49-F238E27FC236}">
              <a16:creationId xmlns:a16="http://schemas.microsoft.com/office/drawing/2014/main" id="{85E4B21E-BD09-480B-A0BF-8AAA90D3C544}"/>
            </a:ext>
          </a:extLst>
        </xdr:cNvPr>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57" name="【公民館】&#10;一人当たり面積最小値テキスト">
          <a:extLst>
            <a:ext uri="{FF2B5EF4-FFF2-40B4-BE49-F238E27FC236}">
              <a16:creationId xmlns:a16="http://schemas.microsoft.com/office/drawing/2014/main" id="{CF83F74E-BE21-45C4-91E0-270F074F06B3}"/>
            </a:ext>
          </a:extLst>
        </xdr:cNvPr>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58" name="直線コネクタ 557">
          <a:extLst>
            <a:ext uri="{FF2B5EF4-FFF2-40B4-BE49-F238E27FC236}">
              <a16:creationId xmlns:a16="http://schemas.microsoft.com/office/drawing/2014/main" id="{C64E7B94-C8EF-4AE2-9FCE-3BC91D3938BF}"/>
            </a:ext>
          </a:extLst>
        </xdr:cNvPr>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59" name="【公民館】&#10;一人当たり面積最大値テキスト">
          <a:extLst>
            <a:ext uri="{FF2B5EF4-FFF2-40B4-BE49-F238E27FC236}">
              <a16:creationId xmlns:a16="http://schemas.microsoft.com/office/drawing/2014/main" id="{C08026D9-2166-4112-907C-400550697E86}"/>
            </a:ext>
          </a:extLst>
        </xdr:cNvPr>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60" name="直線コネクタ 559">
          <a:extLst>
            <a:ext uri="{FF2B5EF4-FFF2-40B4-BE49-F238E27FC236}">
              <a16:creationId xmlns:a16="http://schemas.microsoft.com/office/drawing/2014/main" id="{D5506308-21A0-4B18-B729-D062A4595EE5}"/>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61" name="【公民館】&#10;一人当たり面積平均値テキスト">
          <a:extLst>
            <a:ext uri="{FF2B5EF4-FFF2-40B4-BE49-F238E27FC236}">
              <a16:creationId xmlns:a16="http://schemas.microsoft.com/office/drawing/2014/main" id="{54589FAF-F5AD-401E-862A-0EADB96CF418}"/>
            </a:ext>
          </a:extLst>
        </xdr:cNvPr>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62" name="フローチャート : 判断 561">
          <a:extLst>
            <a:ext uri="{FF2B5EF4-FFF2-40B4-BE49-F238E27FC236}">
              <a16:creationId xmlns:a16="http://schemas.microsoft.com/office/drawing/2014/main" id="{4A8437C7-ACC3-4896-BFFF-D91F2F464070}"/>
            </a:ext>
          </a:extLst>
        </xdr:cNvPr>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63" name="フローチャート : 判断 562">
          <a:extLst>
            <a:ext uri="{FF2B5EF4-FFF2-40B4-BE49-F238E27FC236}">
              <a16:creationId xmlns:a16="http://schemas.microsoft.com/office/drawing/2014/main" id="{B10A11EB-A6B1-4051-8F78-A80AF8CBC412}"/>
            </a:ext>
          </a:extLst>
        </xdr:cNvPr>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DF9CE4E6-5066-4AC8-B751-75AA70A74A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FFA46843-36BB-461D-B48E-F7614090D3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57CEB831-EADA-4CF3-A0C1-54D7C1985F9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16A2487F-C6E7-4024-BEA1-8D316E4732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F5502CDE-5D42-4E4E-AC60-F11931ADA4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74930</xdr:rowOff>
    </xdr:from>
    <xdr:to>
      <xdr:col>31</xdr:col>
      <xdr:colOff>85725</xdr:colOff>
      <xdr:row>108</xdr:row>
      <xdr:rowOff>5080</xdr:rowOff>
    </xdr:to>
    <xdr:sp macro="" textlink="">
      <xdr:nvSpPr>
        <xdr:cNvPr id="569" name="円/楕円 568">
          <a:extLst>
            <a:ext uri="{FF2B5EF4-FFF2-40B4-BE49-F238E27FC236}">
              <a16:creationId xmlns:a16="http://schemas.microsoft.com/office/drawing/2014/main" id="{F15D0612-39DE-46A9-9687-24FE8D9D0A1A}"/>
            </a:ext>
          </a:extLst>
        </xdr:cNvPr>
        <xdr:cNvSpPr/>
      </xdr:nvSpPr>
      <xdr:spPr>
        <a:xfrm>
          <a:off x="2127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70" name="n_1aveValue【公民館】&#10;一人当たり面積">
          <a:extLst>
            <a:ext uri="{FF2B5EF4-FFF2-40B4-BE49-F238E27FC236}">
              <a16:creationId xmlns:a16="http://schemas.microsoft.com/office/drawing/2014/main" id="{2B394A27-6527-4A3F-9D0B-56139596ADE3}"/>
            </a:ext>
          </a:extLst>
        </xdr:cNvPr>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167657</xdr:rowOff>
    </xdr:from>
    <xdr:ext cx="469744" cy="259045"/>
    <xdr:sp macro="" textlink="">
      <xdr:nvSpPr>
        <xdr:cNvPr id="571" name="n_1mainValue【公民館】&#10;一人当たり面積">
          <a:extLst>
            <a:ext uri="{FF2B5EF4-FFF2-40B4-BE49-F238E27FC236}">
              <a16:creationId xmlns:a16="http://schemas.microsoft.com/office/drawing/2014/main" id="{532599DC-DC0C-436D-AA7C-C791DDC35980}"/>
            </a:ext>
          </a:extLst>
        </xdr:cNvPr>
        <xdr:cNvSpPr txBox="1"/>
      </xdr:nvSpPr>
      <xdr:spPr>
        <a:xfrm>
          <a:off x="21075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2" name="正方形/長方形 571">
          <a:extLst>
            <a:ext uri="{FF2B5EF4-FFF2-40B4-BE49-F238E27FC236}">
              <a16:creationId xmlns:a16="http://schemas.microsoft.com/office/drawing/2014/main" id="{12099E4E-EEB7-492A-98AC-457EE6A807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3" name="正方形/長方形 572">
          <a:extLst>
            <a:ext uri="{FF2B5EF4-FFF2-40B4-BE49-F238E27FC236}">
              <a16:creationId xmlns:a16="http://schemas.microsoft.com/office/drawing/2014/main" id="{276033B0-8703-4D16-B2E8-74CC3DDA36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4" name="テキスト ボックス 573">
          <a:extLst>
            <a:ext uri="{FF2B5EF4-FFF2-40B4-BE49-F238E27FC236}">
              <a16:creationId xmlns:a16="http://schemas.microsoft.com/office/drawing/2014/main" id="{7BFBD8A9-6B64-4C0D-8115-F8F73C1FD6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年度時点において、公民館、学校施設、橋梁・トンネル、児童館の有形固定資産償却率が類似団体平均を上回っている。中でも公民館については３館中２館が築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年以上経過しており、有形固定資産償却率は</a:t>
          </a:r>
          <a:r>
            <a:rPr kumimoji="1" lang="en-US" altLang="ja-JP" sz="1100">
              <a:solidFill>
                <a:schemeClr val="dk1"/>
              </a:solidFill>
              <a:effectLst/>
              <a:latin typeface="+mn-lt"/>
              <a:ea typeface="+mn-ea"/>
              <a:cs typeface="+mn-cs"/>
            </a:rPr>
            <a:t>89.2%</a:t>
          </a:r>
          <a:r>
            <a:rPr kumimoji="1" lang="ja-JP" altLang="ja-JP" sz="1100">
              <a:solidFill>
                <a:schemeClr val="dk1"/>
              </a:solidFill>
              <a:effectLst/>
              <a:latin typeface="+mn-lt"/>
              <a:ea typeface="+mn-ea"/>
              <a:cs typeface="+mn-cs"/>
            </a:rPr>
            <a:t>と類似団体平均を大きく上回っている。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また教育施設についても、長与小学校を除いて築年数は２０年以上となっており、有形固定資産償却率は</a:t>
          </a:r>
          <a:r>
            <a:rPr kumimoji="1" lang="en-US" altLang="ja-JP" sz="1100">
              <a:solidFill>
                <a:schemeClr val="dk1"/>
              </a:solidFill>
              <a:effectLst/>
              <a:latin typeface="+mn-lt"/>
              <a:ea typeface="+mn-ea"/>
              <a:cs typeface="+mn-cs"/>
            </a:rPr>
            <a:t>69.1%</a:t>
          </a:r>
          <a:r>
            <a:rPr kumimoji="1" lang="ja-JP" altLang="ja-JP" sz="1100">
              <a:solidFill>
                <a:schemeClr val="dk1"/>
              </a:solidFill>
              <a:effectLst/>
              <a:latin typeface="+mn-lt"/>
              <a:ea typeface="+mn-ea"/>
              <a:cs typeface="+mn-cs"/>
            </a:rPr>
            <a:t>と高い水準にある。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今後、公共施設等総合管理計画に基づき施設の築年数や稼働率等を鑑みたうえで</a:t>
          </a:r>
          <a:r>
            <a:rPr kumimoji="1" lang="ja-JP" altLang="ja-JP" sz="1100" b="0" i="0" baseline="0">
              <a:solidFill>
                <a:schemeClr val="dk1"/>
              </a:solidFill>
              <a:effectLst/>
              <a:latin typeface="+mn-lt"/>
              <a:ea typeface="+mn-ea"/>
              <a:cs typeface="+mn-cs"/>
            </a:rPr>
            <a:t>個別施設計画を策定し、計画的な維持補修や更新を実施していく必要がある。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65113DC-CF5D-4859-80D5-A61EE5E755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3B209628-AD71-4DD2-A99C-7F84CF5496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CA8741F7-EF99-4825-BBE0-D47551C1EE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4036240A-9AEA-4D37-8DAD-8496DD5E6E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7F5A1007-51F1-4BDF-A6B8-E5C1D582E7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42FF6E18-8F19-4114-B705-110F0DCAF9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4425902D-2B40-4C81-8862-76C6C6FBB7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395C349F-C55F-4F6A-887B-447C6D3224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FE37289A-6831-4E37-8A6C-9EF92B846A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11144C45-6CFD-4BCE-A23D-2D0548E75E2A}"/>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DC55AE92-CDDF-4A88-A1BB-9127BB422F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42D6B234-DB42-46C0-981A-34D1DD1FCD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8B364CA9-0696-4352-A0CE-C12588A35A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4694D3BC-BC0A-44EE-AA09-6541CF17D7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BEB173D4-2259-494E-AE92-2FA06590B2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76A07ACF-EF0F-4595-8012-07E21ABAA6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3168280E-3230-4EB2-B0EC-A0930358C8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A73E5E5B-E5E7-429C-B762-85A32EBB300A}"/>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FF9B5375-EF2F-4E52-9B0D-18CC995CA872}"/>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1DDEA20A-36E0-43DD-A6A7-EB4F24694A69}"/>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DCEBBE72-44F7-407F-89EA-295D20FA90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9CB358C2-51F9-4710-B3A3-AD52D2A2DB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6B01AF45-0487-46EA-9990-699F3ECFD9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41EA1238-7820-4212-A4B4-706D13B1AAD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63B90612-D962-418E-B92D-6A006318A7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2E02BBA0-6B41-47CE-AF10-CF20AFACB8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93C9EBEA-7AA8-4D02-81B6-006D0D6C32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259C7E52-E2CE-453F-9F8E-E2956E610D6F}"/>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A575991-2D27-4932-83BA-C911181DB77F}"/>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72A57882-5614-4EA6-8BD5-9FF1C9862067}"/>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513F46DE-0051-4D5D-801D-52D256BF1794}"/>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6241D88D-CE60-4357-A760-D618C4158F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C8ACE636-C8E8-4A74-94C7-F6D445202F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4A241DDF-5E89-4AF9-B67A-E9040257AB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4C195E6C-6A05-42E7-B508-C016A5B808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A513C331-E9C4-468E-A087-56FFFD27C3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FA7A1B9A-B050-430E-85A4-6EA102D38C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1C7CB922-0BE6-41D3-9484-C26015C5F8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F063D68D-DC61-4FF9-8103-6BB82820C2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A6059A62-B92D-4FAD-9C92-6AE2F15D8C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46FB62C2-DD2A-46E5-BC8C-5B4E35D8505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5EDBBA35-0973-4D17-98D5-A92A3256056E}"/>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id="{ADCF2196-AD58-4E44-BE15-C65B461C9F8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A43CE3A-0858-407A-A24B-6EA3CA28BF8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id="{C3E95D63-F1AA-462A-BB4A-685E9E36D54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1D0E6D2-2928-4CFB-AD24-813996FC702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id="{5F837F17-5756-4B61-AC7F-4E7364CCB24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5E75B3-6CB2-4BE9-84B4-4D0D88C33E8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id="{AD54654A-D585-405B-8CCD-EE4B2D41AFE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FA15A27-4DB4-4C7F-AC0D-3D0294A0392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id="{7E0C65D1-B92C-44BC-82E0-DA4769BEE16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id="{A70D17A2-01CA-4EB1-BBE4-850DD4325BE3}"/>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id="{AFB4B37E-2E10-4706-8B04-C5D4F76B63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A4C0541F-D001-41DD-A2C5-E6B2153ACE1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4E38433-ED3F-4BC8-8ABC-2205A7762E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146685</xdr:rowOff>
    </xdr:from>
    <xdr:to>
      <xdr:col>6</xdr:col>
      <xdr:colOff>510540</xdr:colOff>
      <xdr:row>42</xdr:row>
      <xdr:rowOff>51435</xdr:rowOff>
    </xdr:to>
    <xdr:cxnSp macro="">
      <xdr:nvCxnSpPr>
        <xdr:cNvPr id="57" name="直線コネクタ 56">
          <a:extLst>
            <a:ext uri="{FF2B5EF4-FFF2-40B4-BE49-F238E27FC236}">
              <a16:creationId xmlns:a16="http://schemas.microsoft.com/office/drawing/2014/main" id="{0D939A38-B09C-4C74-A4B3-C1D9171BABCB}"/>
            </a:ext>
          </a:extLst>
        </xdr:cNvPr>
        <xdr:cNvCxnSpPr/>
      </xdr:nvCxnSpPr>
      <xdr:spPr>
        <a:xfrm flipV="1">
          <a:off x="4634865" y="614743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55262</xdr:rowOff>
    </xdr:from>
    <xdr:ext cx="405111" cy="259045"/>
    <xdr:sp macro="" textlink="">
      <xdr:nvSpPr>
        <xdr:cNvPr id="58" name="【図書館】&#10;有形固定資産減価償却率最小値テキスト">
          <a:extLst>
            <a:ext uri="{FF2B5EF4-FFF2-40B4-BE49-F238E27FC236}">
              <a16:creationId xmlns:a16="http://schemas.microsoft.com/office/drawing/2014/main" id="{82B2FBAD-E890-4B90-98F8-8C3A67A5659C}"/>
            </a:ext>
          </a:extLst>
        </xdr:cNvPr>
        <xdr:cNvSpPr txBox="1"/>
      </xdr:nvSpPr>
      <xdr:spPr>
        <a:xfrm>
          <a:off x="4724400"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42</xdr:row>
      <xdr:rowOff>51435</xdr:rowOff>
    </xdr:from>
    <xdr:to>
      <xdr:col>6</xdr:col>
      <xdr:colOff>600075</xdr:colOff>
      <xdr:row>42</xdr:row>
      <xdr:rowOff>51435</xdr:rowOff>
    </xdr:to>
    <xdr:cxnSp macro="">
      <xdr:nvCxnSpPr>
        <xdr:cNvPr id="59" name="直線コネクタ 58">
          <a:extLst>
            <a:ext uri="{FF2B5EF4-FFF2-40B4-BE49-F238E27FC236}">
              <a16:creationId xmlns:a16="http://schemas.microsoft.com/office/drawing/2014/main" id="{443FEA42-626F-4C58-861E-6AE66A5290A0}"/>
            </a:ext>
          </a:extLst>
        </xdr:cNvPr>
        <xdr:cNvCxnSpPr/>
      </xdr:nvCxnSpPr>
      <xdr:spPr>
        <a:xfrm>
          <a:off x="4546600" y="72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93362</xdr:rowOff>
    </xdr:from>
    <xdr:ext cx="405111" cy="259045"/>
    <xdr:sp macro="" textlink="">
      <xdr:nvSpPr>
        <xdr:cNvPr id="60" name="【図書館】&#10;有形固定資産減価償却率最大値テキスト">
          <a:extLst>
            <a:ext uri="{FF2B5EF4-FFF2-40B4-BE49-F238E27FC236}">
              <a16:creationId xmlns:a16="http://schemas.microsoft.com/office/drawing/2014/main" id="{C282961A-B9A6-4FF1-8849-28E156FBE431}"/>
            </a:ext>
          </a:extLst>
        </xdr:cNvPr>
        <xdr:cNvSpPr txBox="1"/>
      </xdr:nvSpPr>
      <xdr:spPr>
        <a:xfrm>
          <a:off x="4724400"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35</xdr:row>
      <xdr:rowOff>146685</xdr:rowOff>
    </xdr:from>
    <xdr:to>
      <xdr:col>6</xdr:col>
      <xdr:colOff>600075</xdr:colOff>
      <xdr:row>35</xdr:row>
      <xdr:rowOff>146685</xdr:rowOff>
    </xdr:to>
    <xdr:cxnSp macro="">
      <xdr:nvCxnSpPr>
        <xdr:cNvPr id="61" name="直線コネクタ 60">
          <a:extLst>
            <a:ext uri="{FF2B5EF4-FFF2-40B4-BE49-F238E27FC236}">
              <a16:creationId xmlns:a16="http://schemas.microsoft.com/office/drawing/2014/main" id="{E10CFBAB-E209-4D05-A07A-AEB7058F739A}"/>
            </a:ext>
          </a:extLst>
        </xdr:cNvPr>
        <xdr:cNvCxnSpPr/>
      </xdr:nvCxnSpPr>
      <xdr:spPr>
        <a:xfrm>
          <a:off x="4546600" y="614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93362</xdr:rowOff>
    </xdr:from>
    <xdr:ext cx="405111" cy="259045"/>
    <xdr:sp macro="" textlink="">
      <xdr:nvSpPr>
        <xdr:cNvPr id="62" name="【図書館】&#10;有形固定資産減価償却率平均値テキスト">
          <a:extLst>
            <a:ext uri="{FF2B5EF4-FFF2-40B4-BE49-F238E27FC236}">
              <a16:creationId xmlns:a16="http://schemas.microsoft.com/office/drawing/2014/main" id="{A17AE43B-A79A-4397-8A7E-54C1CB1EFF33}"/>
            </a:ext>
          </a:extLst>
        </xdr:cNvPr>
        <xdr:cNvSpPr txBox="1"/>
      </xdr:nvSpPr>
      <xdr:spPr>
        <a:xfrm>
          <a:off x="4724400" y="6779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114935</xdr:rowOff>
    </xdr:from>
    <xdr:to>
      <xdr:col>6</xdr:col>
      <xdr:colOff>561975</xdr:colOff>
      <xdr:row>40</xdr:row>
      <xdr:rowOff>45085</xdr:rowOff>
    </xdr:to>
    <xdr:sp macro="" textlink="">
      <xdr:nvSpPr>
        <xdr:cNvPr id="63" name="フローチャート : 判断 62">
          <a:extLst>
            <a:ext uri="{FF2B5EF4-FFF2-40B4-BE49-F238E27FC236}">
              <a16:creationId xmlns:a16="http://schemas.microsoft.com/office/drawing/2014/main" id="{F487A946-BD91-4913-9530-D734379C1674}"/>
            </a:ext>
          </a:extLst>
        </xdr:cNvPr>
        <xdr:cNvSpPr/>
      </xdr:nvSpPr>
      <xdr:spPr>
        <a:xfrm>
          <a:off x="45847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103505</xdr:rowOff>
    </xdr:from>
    <xdr:to>
      <xdr:col>5</xdr:col>
      <xdr:colOff>409575</xdr:colOff>
      <xdr:row>40</xdr:row>
      <xdr:rowOff>33655</xdr:rowOff>
    </xdr:to>
    <xdr:sp macro="" textlink="">
      <xdr:nvSpPr>
        <xdr:cNvPr id="64" name="フローチャート : 判断 63">
          <a:extLst>
            <a:ext uri="{FF2B5EF4-FFF2-40B4-BE49-F238E27FC236}">
              <a16:creationId xmlns:a16="http://schemas.microsoft.com/office/drawing/2014/main" id="{AA1F0361-6FFE-45F9-A87F-D36078A13D80}"/>
            </a:ext>
          </a:extLst>
        </xdr:cNvPr>
        <xdr:cNvSpPr/>
      </xdr:nvSpPr>
      <xdr:spPr>
        <a:xfrm>
          <a:off x="37465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24782</xdr:rowOff>
    </xdr:from>
    <xdr:ext cx="405111" cy="259045"/>
    <xdr:sp macro="" textlink="">
      <xdr:nvSpPr>
        <xdr:cNvPr id="65" name="n_1aveValue【図書館】&#10;有形固定資産減価償却率">
          <a:extLst>
            <a:ext uri="{FF2B5EF4-FFF2-40B4-BE49-F238E27FC236}">
              <a16:creationId xmlns:a16="http://schemas.microsoft.com/office/drawing/2014/main" id="{D8FF4A3F-715F-487F-B928-FA69FC43D5B9}"/>
            </a:ext>
          </a:extLst>
        </xdr:cNvPr>
        <xdr:cNvSpPr txBox="1"/>
      </xdr:nvSpPr>
      <xdr:spPr>
        <a:xfrm>
          <a:off x="3582043"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65659F6-B19A-45EF-BBB9-80A72CEDF1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D85B26B1-9A5D-4A11-96B0-35086A922D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40DF6D-105E-4314-8734-D9CED1068E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29EBF2-68F8-4FFE-822E-D15F751A9B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CEE7A0-7298-44E9-B406-C43490DAED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6350</xdr:rowOff>
    </xdr:from>
    <xdr:to>
      <xdr:col>5</xdr:col>
      <xdr:colOff>409575</xdr:colOff>
      <xdr:row>33</xdr:row>
      <xdr:rowOff>107950</xdr:rowOff>
    </xdr:to>
    <xdr:sp macro="" textlink="">
      <xdr:nvSpPr>
        <xdr:cNvPr id="71" name="円/楕円 70">
          <a:extLst>
            <a:ext uri="{FF2B5EF4-FFF2-40B4-BE49-F238E27FC236}">
              <a16:creationId xmlns:a16="http://schemas.microsoft.com/office/drawing/2014/main" id="{AABE992F-8D98-420A-9D6F-10C4C9036CE5}"/>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31</xdr:row>
      <xdr:rowOff>124477</xdr:rowOff>
    </xdr:from>
    <xdr:ext cx="469744" cy="259045"/>
    <xdr:sp macro="" textlink="">
      <xdr:nvSpPr>
        <xdr:cNvPr id="72" name="n_1mainValue【図書館】&#10;有形固定資産減価償却率">
          <a:extLst>
            <a:ext uri="{FF2B5EF4-FFF2-40B4-BE49-F238E27FC236}">
              <a16:creationId xmlns:a16="http://schemas.microsoft.com/office/drawing/2014/main" id="{92233050-C6A2-46E9-8A34-D0651FDFA068}"/>
            </a:ext>
          </a:extLst>
        </xdr:cNvPr>
        <xdr:cNvSpPr txBox="1"/>
      </xdr:nvSpPr>
      <xdr:spPr>
        <a:xfrm>
          <a:off x="3549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a:extLst>
            <a:ext uri="{FF2B5EF4-FFF2-40B4-BE49-F238E27FC236}">
              <a16:creationId xmlns:a16="http://schemas.microsoft.com/office/drawing/2014/main" id="{3F670381-F995-4A4C-9D74-8E07601E31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id="{3EED79A8-B1B5-4B59-A860-0364E77820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id="{66E4CD58-0573-4E62-8A0C-5FE2CCCC4E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id="{2FF19B8C-6116-4181-8038-09DAA6EF2D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id="{55242721-390A-4D75-83B8-3F6EEBF795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id="{18808DE7-B192-46CD-BE82-69E88EFD37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id="{E7D0018C-F2EE-46EC-A9A0-A63428ABEC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a:extLst>
            <a:ext uri="{FF2B5EF4-FFF2-40B4-BE49-F238E27FC236}">
              <a16:creationId xmlns:a16="http://schemas.microsoft.com/office/drawing/2014/main" id="{3CCBB6F7-9DDC-4ADC-872C-A102E9E326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a:extLst>
            <a:ext uri="{FF2B5EF4-FFF2-40B4-BE49-F238E27FC236}">
              <a16:creationId xmlns:a16="http://schemas.microsoft.com/office/drawing/2014/main" id="{B4E8519E-CD1C-4479-962F-5F8F65D0809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id="{3D501DEC-156B-4FA3-A38E-AFB749A515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a:extLst>
            <a:ext uri="{FF2B5EF4-FFF2-40B4-BE49-F238E27FC236}">
              <a16:creationId xmlns:a16="http://schemas.microsoft.com/office/drawing/2014/main" id="{8AF0414A-EE5C-44F9-A89D-A12948B53ABF}"/>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a:extLst>
            <a:ext uri="{FF2B5EF4-FFF2-40B4-BE49-F238E27FC236}">
              <a16:creationId xmlns:a16="http://schemas.microsoft.com/office/drawing/2014/main" id="{BBF727AD-7E42-47BB-BC4D-64BA68C6BF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a:extLst>
            <a:ext uri="{FF2B5EF4-FFF2-40B4-BE49-F238E27FC236}">
              <a16:creationId xmlns:a16="http://schemas.microsoft.com/office/drawing/2014/main" id="{51748A71-C9B5-4EF2-A8EE-63D29D05302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a:extLst>
            <a:ext uri="{FF2B5EF4-FFF2-40B4-BE49-F238E27FC236}">
              <a16:creationId xmlns:a16="http://schemas.microsoft.com/office/drawing/2014/main" id="{62CB9591-FED0-4FE2-9801-EF2D3B1ED4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a:extLst>
            <a:ext uri="{FF2B5EF4-FFF2-40B4-BE49-F238E27FC236}">
              <a16:creationId xmlns:a16="http://schemas.microsoft.com/office/drawing/2014/main" id="{18493731-DAED-4A8D-84EB-4ABDE59052B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a:extLst>
            <a:ext uri="{FF2B5EF4-FFF2-40B4-BE49-F238E27FC236}">
              <a16:creationId xmlns:a16="http://schemas.microsoft.com/office/drawing/2014/main" id="{E36E2CF5-E3F9-4815-A72B-19C18597A1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a:extLst>
            <a:ext uri="{FF2B5EF4-FFF2-40B4-BE49-F238E27FC236}">
              <a16:creationId xmlns:a16="http://schemas.microsoft.com/office/drawing/2014/main" id="{A3E6EB18-4F44-4B8A-8EDB-1CCBADD1014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a:extLst>
            <a:ext uri="{FF2B5EF4-FFF2-40B4-BE49-F238E27FC236}">
              <a16:creationId xmlns:a16="http://schemas.microsoft.com/office/drawing/2014/main" id="{520B090C-B218-4791-AEB6-9FF0F561A4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a:extLst>
            <a:ext uri="{FF2B5EF4-FFF2-40B4-BE49-F238E27FC236}">
              <a16:creationId xmlns:a16="http://schemas.microsoft.com/office/drawing/2014/main" id="{AF34FA1E-DBA8-40A8-81D2-EF9BB6627EF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a:extLst>
            <a:ext uri="{FF2B5EF4-FFF2-40B4-BE49-F238E27FC236}">
              <a16:creationId xmlns:a16="http://schemas.microsoft.com/office/drawing/2014/main" id="{5CECE901-152E-4C0A-B57D-BAFD0395BA3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a:extLst>
            <a:ext uri="{FF2B5EF4-FFF2-40B4-BE49-F238E27FC236}">
              <a16:creationId xmlns:a16="http://schemas.microsoft.com/office/drawing/2014/main" id="{5F9ABCB2-0544-4D42-882C-08190DB0E89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a:extLst>
            <a:ext uri="{FF2B5EF4-FFF2-40B4-BE49-F238E27FC236}">
              <a16:creationId xmlns:a16="http://schemas.microsoft.com/office/drawing/2014/main" id="{E7521CF4-93CE-4331-B511-9D6F19FB00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a:extLst>
            <a:ext uri="{FF2B5EF4-FFF2-40B4-BE49-F238E27FC236}">
              <a16:creationId xmlns:a16="http://schemas.microsoft.com/office/drawing/2014/main" id="{BCF08DBB-8001-496C-939F-827ED7C05FC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a:extLst>
            <a:ext uri="{FF2B5EF4-FFF2-40B4-BE49-F238E27FC236}">
              <a16:creationId xmlns:a16="http://schemas.microsoft.com/office/drawing/2014/main" id="{91539B0D-6184-4A90-A670-AF051D9169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7" name="直線コネクタ 96">
          <a:extLst>
            <a:ext uri="{FF2B5EF4-FFF2-40B4-BE49-F238E27FC236}">
              <a16:creationId xmlns:a16="http://schemas.microsoft.com/office/drawing/2014/main" id="{F46C9E53-15FD-4A05-A353-93E4C9626109}"/>
            </a:ext>
          </a:extLst>
        </xdr:cNvPr>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8" name="【図書館】&#10;一人当たり面積最小値テキスト">
          <a:extLst>
            <a:ext uri="{FF2B5EF4-FFF2-40B4-BE49-F238E27FC236}">
              <a16:creationId xmlns:a16="http://schemas.microsoft.com/office/drawing/2014/main" id="{D9EC0728-864A-41DB-AE3E-5758D8FEDBFF}"/>
            </a:ext>
          </a:extLst>
        </xdr:cNvPr>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9" name="直線コネクタ 98">
          <a:extLst>
            <a:ext uri="{FF2B5EF4-FFF2-40B4-BE49-F238E27FC236}">
              <a16:creationId xmlns:a16="http://schemas.microsoft.com/office/drawing/2014/main" id="{FEFB92D6-8263-4546-BCAE-3CB14841AC84}"/>
            </a:ext>
          </a:extLst>
        </xdr:cNvPr>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0" name="【図書館】&#10;一人当たり面積最大値テキスト">
          <a:extLst>
            <a:ext uri="{FF2B5EF4-FFF2-40B4-BE49-F238E27FC236}">
              <a16:creationId xmlns:a16="http://schemas.microsoft.com/office/drawing/2014/main" id="{3DC623C0-65F2-45CE-A017-1A7A2AF88154}"/>
            </a:ext>
          </a:extLst>
        </xdr:cNvPr>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1" name="直線コネクタ 100">
          <a:extLst>
            <a:ext uri="{FF2B5EF4-FFF2-40B4-BE49-F238E27FC236}">
              <a16:creationId xmlns:a16="http://schemas.microsoft.com/office/drawing/2014/main" id="{9482619A-45A3-4945-8455-D95A6CBAE105}"/>
            </a:ext>
          </a:extLst>
        </xdr:cNvPr>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2" name="【図書館】&#10;一人当たり面積平均値テキスト">
          <a:extLst>
            <a:ext uri="{FF2B5EF4-FFF2-40B4-BE49-F238E27FC236}">
              <a16:creationId xmlns:a16="http://schemas.microsoft.com/office/drawing/2014/main" id="{46E11C82-F5A1-4551-8B78-3C534A4DC809}"/>
            </a:ext>
          </a:extLst>
        </xdr:cNvPr>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3" name="フローチャート : 判断 102">
          <a:extLst>
            <a:ext uri="{FF2B5EF4-FFF2-40B4-BE49-F238E27FC236}">
              <a16:creationId xmlns:a16="http://schemas.microsoft.com/office/drawing/2014/main" id="{CBF3DC85-263B-430C-9B6D-085B0284120C}"/>
            </a:ext>
          </a:extLst>
        </xdr:cNvPr>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4" name="フローチャート : 判断 103">
          <a:extLst>
            <a:ext uri="{FF2B5EF4-FFF2-40B4-BE49-F238E27FC236}">
              <a16:creationId xmlns:a16="http://schemas.microsoft.com/office/drawing/2014/main" id="{5A394EE7-BE92-49F9-93EE-63282CD21A90}"/>
            </a:ext>
          </a:extLst>
        </xdr:cNvPr>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5" name="n_1aveValue【図書館】&#10;一人当たり面積">
          <a:extLst>
            <a:ext uri="{FF2B5EF4-FFF2-40B4-BE49-F238E27FC236}">
              <a16:creationId xmlns:a16="http://schemas.microsoft.com/office/drawing/2014/main" id="{CD8F9091-562B-4D92-946E-6E76A566EF48}"/>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E53BAAD6-897E-43E7-B959-194E5E2283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7FC2F344-CBC3-41B4-883D-65AF9B2648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38C3F53E-BF6F-4CE2-864A-06775ECD7C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EA005DB2-6A51-4545-A7F3-8F4C5050FA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936011B9-6F57-4DD1-8E19-8005A957DD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44450</xdr:rowOff>
    </xdr:from>
    <xdr:to>
      <xdr:col>14</xdr:col>
      <xdr:colOff>79375</xdr:colOff>
      <xdr:row>41</xdr:row>
      <xdr:rowOff>146050</xdr:rowOff>
    </xdr:to>
    <xdr:sp macro="" textlink="">
      <xdr:nvSpPr>
        <xdr:cNvPr id="111" name="円/楕円 110">
          <a:extLst>
            <a:ext uri="{FF2B5EF4-FFF2-40B4-BE49-F238E27FC236}">
              <a16:creationId xmlns:a16="http://schemas.microsoft.com/office/drawing/2014/main" id="{45233B2B-D739-488D-B178-29662773224B}"/>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137177</xdr:rowOff>
    </xdr:from>
    <xdr:ext cx="469744" cy="259045"/>
    <xdr:sp macro="" textlink="">
      <xdr:nvSpPr>
        <xdr:cNvPr id="112" name="n_1mainValue【図書館】&#10;一人当たり面積">
          <a:extLst>
            <a:ext uri="{FF2B5EF4-FFF2-40B4-BE49-F238E27FC236}">
              <a16:creationId xmlns:a16="http://schemas.microsoft.com/office/drawing/2014/main" id="{65FDCC54-0B0A-4F4A-91DB-62ECEE9CE9FB}"/>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a:extLst>
            <a:ext uri="{FF2B5EF4-FFF2-40B4-BE49-F238E27FC236}">
              <a16:creationId xmlns:a16="http://schemas.microsoft.com/office/drawing/2014/main" id="{DA1F2186-D58F-4D8E-9967-8382D00531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a:extLst>
            <a:ext uri="{FF2B5EF4-FFF2-40B4-BE49-F238E27FC236}">
              <a16:creationId xmlns:a16="http://schemas.microsoft.com/office/drawing/2014/main" id="{619D863E-3409-413B-8A91-38D0675937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a:extLst>
            <a:ext uri="{FF2B5EF4-FFF2-40B4-BE49-F238E27FC236}">
              <a16:creationId xmlns:a16="http://schemas.microsoft.com/office/drawing/2014/main" id="{A769D26A-E36C-4FED-9CC5-29D3CB5B42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a:extLst>
            <a:ext uri="{FF2B5EF4-FFF2-40B4-BE49-F238E27FC236}">
              <a16:creationId xmlns:a16="http://schemas.microsoft.com/office/drawing/2014/main" id="{E2312618-54B8-4C94-9358-7B52127AA5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a:extLst>
            <a:ext uri="{FF2B5EF4-FFF2-40B4-BE49-F238E27FC236}">
              <a16:creationId xmlns:a16="http://schemas.microsoft.com/office/drawing/2014/main" id="{C92DB971-4D21-4C71-B2CE-D5914A118C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a:extLst>
            <a:ext uri="{FF2B5EF4-FFF2-40B4-BE49-F238E27FC236}">
              <a16:creationId xmlns:a16="http://schemas.microsoft.com/office/drawing/2014/main" id="{647087AB-D9B5-4BC6-BFC2-5C5FEF2CF5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a:extLst>
            <a:ext uri="{FF2B5EF4-FFF2-40B4-BE49-F238E27FC236}">
              <a16:creationId xmlns:a16="http://schemas.microsoft.com/office/drawing/2014/main" id="{80187F01-19D9-416D-8354-F67A485FA1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a:extLst>
            <a:ext uri="{FF2B5EF4-FFF2-40B4-BE49-F238E27FC236}">
              <a16:creationId xmlns:a16="http://schemas.microsoft.com/office/drawing/2014/main" id="{9951B1AD-07E5-4D18-B82D-3E30257A4A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D088C57A-7A34-4D38-B258-6046DD2A9AD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a:extLst>
            <a:ext uri="{FF2B5EF4-FFF2-40B4-BE49-F238E27FC236}">
              <a16:creationId xmlns:a16="http://schemas.microsoft.com/office/drawing/2014/main" id="{DCDF0B6D-BBD9-4234-9DA6-A988EB5743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a:extLst>
            <a:ext uri="{FF2B5EF4-FFF2-40B4-BE49-F238E27FC236}">
              <a16:creationId xmlns:a16="http://schemas.microsoft.com/office/drawing/2014/main" id="{E9F9E0DB-7099-4803-9298-28BF3911205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4" name="直線コネクタ 123">
          <a:extLst>
            <a:ext uri="{FF2B5EF4-FFF2-40B4-BE49-F238E27FC236}">
              <a16:creationId xmlns:a16="http://schemas.microsoft.com/office/drawing/2014/main" id="{977693BB-458B-4FAF-B876-9C6CF0B1F9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5" name="テキスト ボックス 124">
          <a:extLst>
            <a:ext uri="{FF2B5EF4-FFF2-40B4-BE49-F238E27FC236}">
              <a16:creationId xmlns:a16="http://schemas.microsoft.com/office/drawing/2014/main" id="{A235CD47-8AEC-4BC7-BAAB-84021B457DB9}"/>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6" name="直線コネクタ 125">
          <a:extLst>
            <a:ext uri="{FF2B5EF4-FFF2-40B4-BE49-F238E27FC236}">
              <a16:creationId xmlns:a16="http://schemas.microsoft.com/office/drawing/2014/main" id="{99571A0A-DC90-4C52-84A2-C50ED329D6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7" name="テキスト ボックス 126">
          <a:extLst>
            <a:ext uri="{FF2B5EF4-FFF2-40B4-BE49-F238E27FC236}">
              <a16:creationId xmlns:a16="http://schemas.microsoft.com/office/drawing/2014/main" id="{AD86CE79-FDD9-4B09-841E-E13B83CC35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8" name="直線コネクタ 127">
          <a:extLst>
            <a:ext uri="{FF2B5EF4-FFF2-40B4-BE49-F238E27FC236}">
              <a16:creationId xmlns:a16="http://schemas.microsoft.com/office/drawing/2014/main" id="{9C1A4FB9-36CA-46F0-82CB-CB88B98E9CA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id="{C29C5946-C141-4BFF-8B98-11FFE212004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0" name="直線コネクタ 129">
          <a:extLst>
            <a:ext uri="{FF2B5EF4-FFF2-40B4-BE49-F238E27FC236}">
              <a16:creationId xmlns:a16="http://schemas.microsoft.com/office/drawing/2014/main" id="{272D7FA3-AB7E-45AF-BE69-6593CDC14E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id="{80C77BC3-3690-4A0C-9E83-4B917036F28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2" name="直線コネクタ 131">
          <a:extLst>
            <a:ext uri="{FF2B5EF4-FFF2-40B4-BE49-F238E27FC236}">
              <a16:creationId xmlns:a16="http://schemas.microsoft.com/office/drawing/2014/main" id="{58FED273-228E-4CD0-AC32-46316BEFA67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id="{96F6370F-41F9-490A-9D66-A3B2FB6A366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4" name="直線コネクタ 133">
          <a:extLst>
            <a:ext uri="{FF2B5EF4-FFF2-40B4-BE49-F238E27FC236}">
              <a16:creationId xmlns:a16="http://schemas.microsoft.com/office/drawing/2014/main" id="{8A38DB1D-A828-4206-B70A-F5EC42A2498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5" name="テキスト ボックス 134">
          <a:extLst>
            <a:ext uri="{FF2B5EF4-FFF2-40B4-BE49-F238E27FC236}">
              <a16:creationId xmlns:a16="http://schemas.microsoft.com/office/drawing/2014/main" id="{CD903D61-DC8D-46F2-9D5B-E257CB77A5D3}"/>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a:extLst>
            <a:ext uri="{FF2B5EF4-FFF2-40B4-BE49-F238E27FC236}">
              <a16:creationId xmlns:a16="http://schemas.microsoft.com/office/drawing/2014/main" id="{EFEF5FC9-6B3C-4361-9957-D52DE4B6E6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a:extLst>
            <a:ext uri="{FF2B5EF4-FFF2-40B4-BE49-F238E27FC236}">
              <a16:creationId xmlns:a16="http://schemas.microsoft.com/office/drawing/2014/main" id="{96A38237-0610-457C-AB74-1DBD2211DCD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a:extLst>
            <a:ext uri="{FF2B5EF4-FFF2-40B4-BE49-F238E27FC236}">
              <a16:creationId xmlns:a16="http://schemas.microsoft.com/office/drawing/2014/main" id="{1B2A7DC7-BD51-4744-A2E5-3E468875F8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9" name="直線コネクタ 138">
          <a:extLst>
            <a:ext uri="{FF2B5EF4-FFF2-40B4-BE49-F238E27FC236}">
              <a16:creationId xmlns:a16="http://schemas.microsoft.com/office/drawing/2014/main" id="{39BEDF1F-1BCD-4576-BC57-FAB4C7660FCD}"/>
            </a:ext>
          </a:extLst>
        </xdr:cNvPr>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0" name="【体育館・プール】&#10;有形固定資産減価償却率最小値テキスト">
          <a:extLst>
            <a:ext uri="{FF2B5EF4-FFF2-40B4-BE49-F238E27FC236}">
              <a16:creationId xmlns:a16="http://schemas.microsoft.com/office/drawing/2014/main" id="{4EB695D9-B1DB-4DEC-AA5B-8288B4CD4BB2}"/>
            </a:ext>
          </a:extLst>
        </xdr:cNvPr>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1" name="直線コネクタ 140">
          <a:extLst>
            <a:ext uri="{FF2B5EF4-FFF2-40B4-BE49-F238E27FC236}">
              <a16:creationId xmlns:a16="http://schemas.microsoft.com/office/drawing/2014/main" id="{82AE87D6-5889-44A2-B3AE-BAB6472F1809}"/>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2" name="【体育館・プール】&#10;有形固定資産減価償却率最大値テキスト">
          <a:extLst>
            <a:ext uri="{FF2B5EF4-FFF2-40B4-BE49-F238E27FC236}">
              <a16:creationId xmlns:a16="http://schemas.microsoft.com/office/drawing/2014/main" id="{F50CD823-FE9B-438E-8314-707B8D98AE1E}"/>
            </a:ext>
          </a:extLst>
        </xdr:cNvPr>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3" name="直線コネクタ 142">
          <a:extLst>
            <a:ext uri="{FF2B5EF4-FFF2-40B4-BE49-F238E27FC236}">
              <a16:creationId xmlns:a16="http://schemas.microsoft.com/office/drawing/2014/main" id="{E56CE95D-9438-424E-A19E-DCE4F5E38EE3}"/>
            </a:ext>
          </a:extLst>
        </xdr:cNvPr>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4" name="【体育館・プール】&#10;有形固定資産減価償却率平均値テキスト">
          <a:extLst>
            <a:ext uri="{FF2B5EF4-FFF2-40B4-BE49-F238E27FC236}">
              <a16:creationId xmlns:a16="http://schemas.microsoft.com/office/drawing/2014/main" id="{080B2605-55BC-48CD-B569-7C7E0F3823B7}"/>
            </a:ext>
          </a:extLst>
        </xdr:cNvPr>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5" name="フローチャート : 判断 144">
          <a:extLst>
            <a:ext uri="{FF2B5EF4-FFF2-40B4-BE49-F238E27FC236}">
              <a16:creationId xmlns:a16="http://schemas.microsoft.com/office/drawing/2014/main" id="{3A5EC3E8-8135-4407-A06D-ED061F052C9A}"/>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6" name="フローチャート : 判断 145">
          <a:extLst>
            <a:ext uri="{FF2B5EF4-FFF2-40B4-BE49-F238E27FC236}">
              <a16:creationId xmlns:a16="http://schemas.microsoft.com/office/drawing/2014/main" id="{46E39C8E-6046-4790-A8FC-3599590AA818}"/>
            </a:ext>
          </a:extLst>
        </xdr:cNvPr>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47" name="n_1aveValue【体育館・プール】&#10;有形固定資産減価償却率">
          <a:extLst>
            <a:ext uri="{FF2B5EF4-FFF2-40B4-BE49-F238E27FC236}">
              <a16:creationId xmlns:a16="http://schemas.microsoft.com/office/drawing/2014/main" id="{6C572910-DAB3-4426-9EEE-95937BE08062}"/>
            </a:ext>
          </a:extLst>
        </xdr:cNvPr>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587A33EA-C3B4-475F-8DFA-6BFDFE73D6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50A7045B-4416-4A0D-B941-FD9DD5EAFF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7FC6E11-8C33-4484-B112-834822A471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633C6144-F69B-47CF-AEE6-71B52703B6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765E516B-9F96-411F-B06F-2FF8FDA70E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136978</xdr:rowOff>
    </xdr:from>
    <xdr:to>
      <xdr:col>5</xdr:col>
      <xdr:colOff>409575</xdr:colOff>
      <xdr:row>60</xdr:row>
      <xdr:rowOff>67128</xdr:rowOff>
    </xdr:to>
    <xdr:sp macro="" textlink="">
      <xdr:nvSpPr>
        <xdr:cNvPr id="153" name="円/楕円 152">
          <a:extLst>
            <a:ext uri="{FF2B5EF4-FFF2-40B4-BE49-F238E27FC236}">
              <a16:creationId xmlns:a16="http://schemas.microsoft.com/office/drawing/2014/main" id="{F1175174-8B97-4A40-A746-98EB848E6A7C}"/>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83655</xdr:rowOff>
    </xdr:from>
    <xdr:ext cx="405111" cy="259045"/>
    <xdr:sp macro="" textlink="">
      <xdr:nvSpPr>
        <xdr:cNvPr id="154" name="n_1mainValue【体育館・プール】&#10;有形固定資産減価償却率">
          <a:extLst>
            <a:ext uri="{FF2B5EF4-FFF2-40B4-BE49-F238E27FC236}">
              <a16:creationId xmlns:a16="http://schemas.microsoft.com/office/drawing/2014/main" id="{37850052-8349-47FA-B7BA-BDC533883DDD}"/>
            </a:ext>
          </a:extLst>
        </xdr:cNvPr>
        <xdr:cNvSpPr txBox="1"/>
      </xdr:nvSpPr>
      <xdr:spPr>
        <a:xfrm>
          <a:off x="3582043"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a:extLst>
            <a:ext uri="{FF2B5EF4-FFF2-40B4-BE49-F238E27FC236}">
              <a16:creationId xmlns:a16="http://schemas.microsoft.com/office/drawing/2014/main" id="{05A81E54-808C-4B75-B19C-00DF80D528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a:extLst>
            <a:ext uri="{FF2B5EF4-FFF2-40B4-BE49-F238E27FC236}">
              <a16:creationId xmlns:a16="http://schemas.microsoft.com/office/drawing/2014/main" id="{833887D5-2CA2-456C-A6F5-20BBBE1CFF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a:extLst>
            <a:ext uri="{FF2B5EF4-FFF2-40B4-BE49-F238E27FC236}">
              <a16:creationId xmlns:a16="http://schemas.microsoft.com/office/drawing/2014/main" id="{465489AF-93C6-487F-B6B7-C5AF45812C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a:extLst>
            <a:ext uri="{FF2B5EF4-FFF2-40B4-BE49-F238E27FC236}">
              <a16:creationId xmlns:a16="http://schemas.microsoft.com/office/drawing/2014/main" id="{4853BA2E-B25D-4EA9-8734-0D07F98B7A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a:extLst>
            <a:ext uri="{FF2B5EF4-FFF2-40B4-BE49-F238E27FC236}">
              <a16:creationId xmlns:a16="http://schemas.microsoft.com/office/drawing/2014/main" id="{14A9342D-2759-4930-BAD5-886423C485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a:extLst>
            <a:ext uri="{FF2B5EF4-FFF2-40B4-BE49-F238E27FC236}">
              <a16:creationId xmlns:a16="http://schemas.microsoft.com/office/drawing/2014/main" id="{775A884F-CF17-42F8-B2F6-AA0B2168AB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a:extLst>
            <a:ext uri="{FF2B5EF4-FFF2-40B4-BE49-F238E27FC236}">
              <a16:creationId xmlns:a16="http://schemas.microsoft.com/office/drawing/2014/main" id="{6AD89908-6DAB-40FE-9F6F-73FA3A672A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a:extLst>
            <a:ext uri="{FF2B5EF4-FFF2-40B4-BE49-F238E27FC236}">
              <a16:creationId xmlns:a16="http://schemas.microsoft.com/office/drawing/2014/main" id="{AC2F5154-DB8A-4DF0-A846-5926BA43859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a:extLst>
            <a:ext uri="{FF2B5EF4-FFF2-40B4-BE49-F238E27FC236}">
              <a16:creationId xmlns:a16="http://schemas.microsoft.com/office/drawing/2014/main" id="{80A11D00-0315-4AD2-8196-178C224111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a:extLst>
            <a:ext uri="{FF2B5EF4-FFF2-40B4-BE49-F238E27FC236}">
              <a16:creationId xmlns:a16="http://schemas.microsoft.com/office/drawing/2014/main" id="{018C7A1D-E024-4BDE-8F48-2017C97D66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a:extLst>
            <a:ext uri="{FF2B5EF4-FFF2-40B4-BE49-F238E27FC236}">
              <a16:creationId xmlns:a16="http://schemas.microsoft.com/office/drawing/2014/main" id="{10F4F74E-1844-45CA-995E-9F8D479004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6" name="テキスト ボックス 165">
          <a:extLst>
            <a:ext uri="{FF2B5EF4-FFF2-40B4-BE49-F238E27FC236}">
              <a16:creationId xmlns:a16="http://schemas.microsoft.com/office/drawing/2014/main" id="{39D3A7F3-A676-4175-9070-D2FD85F69FA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a:extLst>
            <a:ext uri="{FF2B5EF4-FFF2-40B4-BE49-F238E27FC236}">
              <a16:creationId xmlns:a16="http://schemas.microsoft.com/office/drawing/2014/main" id="{9695F0D1-D69E-49D3-9EBB-FDA31A694F7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8" name="テキスト ボックス 167">
          <a:extLst>
            <a:ext uri="{FF2B5EF4-FFF2-40B4-BE49-F238E27FC236}">
              <a16:creationId xmlns:a16="http://schemas.microsoft.com/office/drawing/2014/main" id="{E9B59EA3-8478-4FD4-AAE1-679880B2D61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a:extLst>
            <a:ext uri="{FF2B5EF4-FFF2-40B4-BE49-F238E27FC236}">
              <a16:creationId xmlns:a16="http://schemas.microsoft.com/office/drawing/2014/main" id="{6AD95875-5099-4CE1-AF69-AABB67760C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0" name="テキスト ボックス 169">
          <a:extLst>
            <a:ext uri="{FF2B5EF4-FFF2-40B4-BE49-F238E27FC236}">
              <a16:creationId xmlns:a16="http://schemas.microsoft.com/office/drawing/2014/main" id="{716F6C87-FC3B-406B-B14B-BEF654888F5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a:extLst>
            <a:ext uri="{FF2B5EF4-FFF2-40B4-BE49-F238E27FC236}">
              <a16:creationId xmlns:a16="http://schemas.microsoft.com/office/drawing/2014/main" id="{425D0CC4-C4DC-49B5-87B7-A3F6447368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2" name="テキスト ボックス 171">
          <a:extLst>
            <a:ext uri="{FF2B5EF4-FFF2-40B4-BE49-F238E27FC236}">
              <a16:creationId xmlns:a16="http://schemas.microsoft.com/office/drawing/2014/main" id="{559F05DB-1D99-4C3A-B4B6-DF646D319B0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a:extLst>
            <a:ext uri="{FF2B5EF4-FFF2-40B4-BE49-F238E27FC236}">
              <a16:creationId xmlns:a16="http://schemas.microsoft.com/office/drawing/2014/main" id="{2D0941EF-01D2-4E39-83D9-2BC008A327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4" name="テキスト ボックス 173">
          <a:extLst>
            <a:ext uri="{FF2B5EF4-FFF2-40B4-BE49-F238E27FC236}">
              <a16:creationId xmlns:a16="http://schemas.microsoft.com/office/drawing/2014/main" id="{2041871E-AC73-430F-9F6F-6A550B525C8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a:extLst>
            <a:ext uri="{FF2B5EF4-FFF2-40B4-BE49-F238E27FC236}">
              <a16:creationId xmlns:a16="http://schemas.microsoft.com/office/drawing/2014/main" id="{6EE5EEC5-CCC7-4300-82CA-DEEA52B2C7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a:extLst>
            <a:ext uri="{FF2B5EF4-FFF2-40B4-BE49-F238E27FC236}">
              <a16:creationId xmlns:a16="http://schemas.microsoft.com/office/drawing/2014/main" id="{025E8D28-0E14-4368-B9B0-12CC4E989ED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a:extLst>
            <a:ext uri="{FF2B5EF4-FFF2-40B4-BE49-F238E27FC236}">
              <a16:creationId xmlns:a16="http://schemas.microsoft.com/office/drawing/2014/main" id="{3943929E-B39D-4CDC-A40F-186EB0F8D0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8" name="直線コネクタ 177">
          <a:extLst>
            <a:ext uri="{FF2B5EF4-FFF2-40B4-BE49-F238E27FC236}">
              <a16:creationId xmlns:a16="http://schemas.microsoft.com/office/drawing/2014/main" id="{C06727B1-DE63-42F2-9FA0-8F1A5714BED9}"/>
            </a:ext>
          </a:extLst>
        </xdr:cNvPr>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9" name="【体育館・プール】&#10;一人当たり面積最小値テキスト">
          <a:extLst>
            <a:ext uri="{FF2B5EF4-FFF2-40B4-BE49-F238E27FC236}">
              <a16:creationId xmlns:a16="http://schemas.microsoft.com/office/drawing/2014/main" id="{FC4ACEEF-F61F-4F21-8A5B-2730055AB16C}"/>
            </a:ext>
          </a:extLst>
        </xdr:cNvPr>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0" name="直線コネクタ 179">
          <a:extLst>
            <a:ext uri="{FF2B5EF4-FFF2-40B4-BE49-F238E27FC236}">
              <a16:creationId xmlns:a16="http://schemas.microsoft.com/office/drawing/2014/main" id="{DCBE9B5C-4FB2-4CB5-9AD1-F382750D70D9}"/>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1" name="【体育館・プール】&#10;一人当たり面積最大値テキスト">
          <a:extLst>
            <a:ext uri="{FF2B5EF4-FFF2-40B4-BE49-F238E27FC236}">
              <a16:creationId xmlns:a16="http://schemas.microsoft.com/office/drawing/2014/main" id="{E09D269F-F34B-49C2-A09C-050D846C90C5}"/>
            </a:ext>
          </a:extLst>
        </xdr:cNvPr>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2" name="直線コネクタ 181">
          <a:extLst>
            <a:ext uri="{FF2B5EF4-FFF2-40B4-BE49-F238E27FC236}">
              <a16:creationId xmlns:a16="http://schemas.microsoft.com/office/drawing/2014/main" id="{C641DF05-A5F8-454B-835C-431BEF894ACE}"/>
            </a:ext>
          </a:extLst>
        </xdr:cNvPr>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3" name="【体育館・プール】&#10;一人当たり面積平均値テキスト">
          <a:extLst>
            <a:ext uri="{FF2B5EF4-FFF2-40B4-BE49-F238E27FC236}">
              <a16:creationId xmlns:a16="http://schemas.microsoft.com/office/drawing/2014/main" id="{0966EC5E-149A-495F-805D-15C4E92BB42D}"/>
            </a:ext>
          </a:extLst>
        </xdr:cNvPr>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4" name="フローチャート : 判断 183">
          <a:extLst>
            <a:ext uri="{FF2B5EF4-FFF2-40B4-BE49-F238E27FC236}">
              <a16:creationId xmlns:a16="http://schemas.microsoft.com/office/drawing/2014/main" id="{C41C48D4-0BB9-45E9-A767-2D5D364B87AB}"/>
            </a:ext>
          </a:extLst>
        </xdr:cNvPr>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5" name="フローチャート : 判断 184">
          <a:extLst>
            <a:ext uri="{FF2B5EF4-FFF2-40B4-BE49-F238E27FC236}">
              <a16:creationId xmlns:a16="http://schemas.microsoft.com/office/drawing/2014/main" id="{C5EDC181-14E8-4DF5-A84A-B0B45007DF29}"/>
            </a:ext>
          </a:extLst>
        </xdr:cNvPr>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6" name="n_1aveValue【体育館・プール】&#10;一人当たり面積">
          <a:extLst>
            <a:ext uri="{FF2B5EF4-FFF2-40B4-BE49-F238E27FC236}">
              <a16:creationId xmlns:a16="http://schemas.microsoft.com/office/drawing/2014/main" id="{992FA593-80EF-4879-B9D8-708D98720B6D}"/>
            </a:ext>
          </a:extLst>
        </xdr:cNvPr>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75625E0-9B57-4630-905A-717A0021A3F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BA71F19-8088-48AF-BF26-E7B981FA0F6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A841E3-81E3-42A9-A18A-4BC8B7BE96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71A6EAA-5EF8-4CD1-8111-007DC9F2A0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385BB45-4F69-4B7A-85B2-6D454CE6D2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151130</xdr:rowOff>
    </xdr:from>
    <xdr:to>
      <xdr:col>14</xdr:col>
      <xdr:colOff>79375</xdr:colOff>
      <xdr:row>61</xdr:row>
      <xdr:rowOff>81280</xdr:rowOff>
    </xdr:to>
    <xdr:sp macro="" textlink="">
      <xdr:nvSpPr>
        <xdr:cNvPr id="192" name="円/楕円 191">
          <a:extLst>
            <a:ext uri="{FF2B5EF4-FFF2-40B4-BE49-F238E27FC236}">
              <a16:creationId xmlns:a16="http://schemas.microsoft.com/office/drawing/2014/main" id="{B49DD6DF-250C-49DD-A1A0-C43BBDF026ED}"/>
            </a:ext>
          </a:extLst>
        </xdr:cNvPr>
        <xdr:cNvSpPr/>
      </xdr:nvSpPr>
      <xdr:spPr>
        <a:xfrm>
          <a:off x="9588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72407</xdr:rowOff>
    </xdr:from>
    <xdr:ext cx="469744" cy="259045"/>
    <xdr:sp macro="" textlink="">
      <xdr:nvSpPr>
        <xdr:cNvPr id="193" name="n_1mainValue【体育館・プール】&#10;一人当たり面積">
          <a:extLst>
            <a:ext uri="{FF2B5EF4-FFF2-40B4-BE49-F238E27FC236}">
              <a16:creationId xmlns:a16="http://schemas.microsoft.com/office/drawing/2014/main" id="{CA628893-A6B2-4A46-AA82-AE9C71EA811F}"/>
            </a:ext>
          </a:extLst>
        </xdr:cNvPr>
        <xdr:cNvSpPr txBox="1"/>
      </xdr:nvSpPr>
      <xdr:spPr>
        <a:xfrm>
          <a:off x="93917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a:extLst>
            <a:ext uri="{FF2B5EF4-FFF2-40B4-BE49-F238E27FC236}">
              <a16:creationId xmlns:a16="http://schemas.microsoft.com/office/drawing/2014/main" id="{3AD7950C-D1C3-4FB2-A53E-725F1056B5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a:extLst>
            <a:ext uri="{FF2B5EF4-FFF2-40B4-BE49-F238E27FC236}">
              <a16:creationId xmlns:a16="http://schemas.microsoft.com/office/drawing/2014/main" id="{9DBF204D-E1AF-49FF-888B-3B162F1B15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a:extLst>
            <a:ext uri="{FF2B5EF4-FFF2-40B4-BE49-F238E27FC236}">
              <a16:creationId xmlns:a16="http://schemas.microsoft.com/office/drawing/2014/main" id="{178CF403-FF38-4A91-A04B-63319DD13A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a:extLst>
            <a:ext uri="{FF2B5EF4-FFF2-40B4-BE49-F238E27FC236}">
              <a16:creationId xmlns:a16="http://schemas.microsoft.com/office/drawing/2014/main" id="{F1162231-9730-4240-A1C9-9898CA10D2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a:extLst>
            <a:ext uri="{FF2B5EF4-FFF2-40B4-BE49-F238E27FC236}">
              <a16:creationId xmlns:a16="http://schemas.microsoft.com/office/drawing/2014/main" id="{1B48E18A-C64E-4C7A-AF33-4929E5D578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a:extLst>
            <a:ext uri="{FF2B5EF4-FFF2-40B4-BE49-F238E27FC236}">
              <a16:creationId xmlns:a16="http://schemas.microsoft.com/office/drawing/2014/main" id="{F5CFB1D9-2D3B-4F80-88B8-D20E3A48D7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a:extLst>
            <a:ext uri="{FF2B5EF4-FFF2-40B4-BE49-F238E27FC236}">
              <a16:creationId xmlns:a16="http://schemas.microsoft.com/office/drawing/2014/main" id="{C86BC4B3-67E1-4657-AEA9-069C4F1756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a:extLst>
            <a:ext uri="{FF2B5EF4-FFF2-40B4-BE49-F238E27FC236}">
              <a16:creationId xmlns:a16="http://schemas.microsoft.com/office/drawing/2014/main" id="{1EAC9720-FDCB-46D0-9C68-DBF9DCF907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a:extLst>
            <a:ext uri="{FF2B5EF4-FFF2-40B4-BE49-F238E27FC236}">
              <a16:creationId xmlns:a16="http://schemas.microsoft.com/office/drawing/2014/main" id="{13694818-52A0-4D43-A453-108056FAD8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a:extLst>
            <a:ext uri="{FF2B5EF4-FFF2-40B4-BE49-F238E27FC236}">
              <a16:creationId xmlns:a16="http://schemas.microsoft.com/office/drawing/2014/main" id="{0B73FBD2-42EF-4A33-832D-6A0F79FD33C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a:extLst>
            <a:ext uri="{FF2B5EF4-FFF2-40B4-BE49-F238E27FC236}">
              <a16:creationId xmlns:a16="http://schemas.microsoft.com/office/drawing/2014/main" id="{6CB9287E-0842-4BB7-8E0E-0BE37AB47AD4}"/>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a:extLst>
            <a:ext uri="{FF2B5EF4-FFF2-40B4-BE49-F238E27FC236}">
              <a16:creationId xmlns:a16="http://schemas.microsoft.com/office/drawing/2014/main" id="{24B87960-E69F-4D26-A719-A898E308552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a:extLst>
            <a:ext uri="{FF2B5EF4-FFF2-40B4-BE49-F238E27FC236}">
              <a16:creationId xmlns:a16="http://schemas.microsoft.com/office/drawing/2014/main" id="{8BF2A3D9-85D9-4F08-ACE7-C8F1EB220B45}"/>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a:extLst>
            <a:ext uri="{FF2B5EF4-FFF2-40B4-BE49-F238E27FC236}">
              <a16:creationId xmlns:a16="http://schemas.microsoft.com/office/drawing/2014/main" id="{726397F6-3CAB-4F04-9E6F-6891644D76A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a:extLst>
            <a:ext uri="{FF2B5EF4-FFF2-40B4-BE49-F238E27FC236}">
              <a16:creationId xmlns:a16="http://schemas.microsoft.com/office/drawing/2014/main" id="{FAB53312-0750-4A7D-BDC6-3377A3D5711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a:extLst>
            <a:ext uri="{FF2B5EF4-FFF2-40B4-BE49-F238E27FC236}">
              <a16:creationId xmlns:a16="http://schemas.microsoft.com/office/drawing/2014/main" id="{8795F04C-19FD-46AB-86F9-BEDC2738038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a:extLst>
            <a:ext uri="{FF2B5EF4-FFF2-40B4-BE49-F238E27FC236}">
              <a16:creationId xmlns:a16="http://schemas.microsoft.com/office/drawing/2014/main" id="{72DB5A02-E1C8-4396-9B01-952730925A0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a:extLst>
            <a:ext uri="{FF2B5EF4-FFF2-40B4-BE49-F238E27FC236}">
              <a16:creationId xmlns:a16="http://schemas.microsoft.com/office/drawing/2014/main" id="{45B2D4E9-A6AF-4503-B13D-EA7F6EB45C9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2" name="テキスト ボックス 211">
          <a:extLst>
            <a:ext uri="{FF2B5EF4-FFF2-40B4-BE49-F238E27FC236}">
              <a16:creationId xmlns:a16="http://schemas.microsoft.com/office/drawing/2014/main" id="{9777D149-19E0-47E3-BD4A-2853A0CE906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a:extLst>
            <a:ext uri="{FF2B5EF4-FFF2-40B4-BE49-F238E27FC236}">
              <a16:creationId xmlns:a16="http://schemas.microsoft.com/office/drawing/2014/main" id="{42441CE6-5F1B-4396-B4B6-7D86D14F89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a:extLst>
            <a:ext uri="{FF2B5EF4-FFF2-40B4-BE49-F238E27FC236}">
              <a16:creationId xmlns:a16="http://schemas.microsoft.com/office/drawing/2014/main" id="{445C2009-41E6-481B-84A0-94653BB42C7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a:extLst>
            <a:ext uri="{FF2B5EF4-FFF2-40B4-BE49-F238E27FC236}">
              <a16:creationId xmlns:a16="http://schemas.microsoft.com/office/drawing/2014/main" id="{3C326D64-6621-4B14-B4FA-37F59130CB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6" name="直線コネクタ 215">
          <a:extLst>
            <a:ext uri="{FF2B5EF4-FFF2-40B4-BE49-F238E27FC236}">
              <a16:creationId xmlns:a16="http://schemas.microsoft.com/office/drawing/2014/main" id="{1C6759D1-41B3-43F4-BDAD-20B236A11F32}"/>
            </a:ext>
          </a:extLst>
        </xdr:cNvPr>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7" name="【福祉施設】&#10;有形固定資産減価償却率最小値テキスト">
          <a:extLst>
            <a:ext uri="{FF2B5EF4-FFF2-40B4-BE49-F238E27FC236}">
              <a16:creationId xmlns:a16="http://schemas.microsoft.com/office/drawing/2014/main" id="{962DF592-1253-47BC-9508-6C9930529D5C}"/>
            </a:ext>
          </a:extLst>
        </xdr:cNvPr>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8" name="直線コネクタ 217">
          <a:extLst>
            <a:ext uri="{FF2B5EF4-FFF2-40B4-BE49-F238E27FC236}">
              <a16:creationId xmlns:a16="http://schemas.microsoft.com/office/drawing/2014/main" id="{B3D4C2E7-7715-4F5F-8BCA-FC791E76AA33}"/>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9" name="【福祉施設】&#10;有形固定資産減価償却率最大値テキスト">
          <a:extLst>
            <a:ext uri="{FF2B5EF4-FFF2-40B4-BE49-F238E27FC236}">
              <a16:creationId xmlns:a16="http://schemas.microsoft.com/office/drawing/2014/main" id="{E9F0B10A-CA2D-4962-919D-E6E725C2A50C}"/>
            </a:ext>
          </a:extLst>
        </xdr:cNvPr>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20" name="直線コネクタ 219">
          <a:extLst>
            <a:ext uri="{FF2B5EF4-FFF2-40B4-BE49-F238E27FC236}">
              <a16:creationId xmlns:a16="http://schemas.microsoft.com/office/drawing/2014/main" id="{E0B8F24D-A266-47EA-B0B0-112904E24B71}"/>
            </a:ext>
          </a:extLst>
        </xdr:cNvPr>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21" name="【福祉施設】&#10;有形固定資産減価償却率平均値テキスト">
          <a:extLst>
            <a:ext uri="{FF2B5EF4-FFF2-40B4-BE49-F238E27FC236}">
              <a16:creationId xmlns:a16="http://schemas.microsoft.com/office/drawing/2014/main" id="{527344FD-2B16-4150-AD49-D408D49FE17E}"/>
            </a:ext>
          </a:extLst>
        </xdr:cNvPr>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2" name="フローチャート : 判断 221">
          <a:extLst>
            <a:ext uri="{FF2B5EF4-FFF2-40B4-BE49-F238E27FC236}">
              <a16:creationId xmlns:a16="http://schemas.microsoft.com/office/drawing/2014/main" id="{6BA05A43-6197-4B48-A10E-3025FB7DF16F}"/>
            </a:ext>
          </a:extLst>
        </xdr:cNvPr>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3" name="フローチャート : 判断 222">
          <a:extLst>
            <a:ext uri="{FF2B5EF4-FFF2-40B4-BE49-F238E27FC236}">
              <a16:creationId xmlns:a16="http://schemas.microsoft.com/office/drawing/2014/main" id="{FD5CDEF8-534A-4C89-953F-7AFE8D60523B}"/>
            </a:ext>
          </a:extLst>
        </xdr:cNvPr>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160290</xdr:rowOff>
    </xdr:from>
    <xdr:ext cx="405111" cy="259045"/>
    <xdr:sp macro="" textlink="">
      <xdr:nvSpPr>
        <xdr:cNvPr id="224" name="n_1aveValue【福祉施設】&#10;有形固定資産減価償却率">
          <a:extLst>
            <a:ext uri="{FF2B5EF4-FFF2-40B4-BE49-F238E27FC236}">
              <a16:creationId xmlns:a16="http://schemas.microsoft.com/office/drawing/2014/main" id="{5750A1AF-BF60-4F3C-A8EE-32416CDBC8FA}"/>
            </a:ext>
          </a:extLst>
        </xdr:cNvPr>
        <xdr:cNvSpPr txBox="1"/>
      </xdr:nvSpPr>
      <xdr:spPr>
        <a:xfrm>
          <a:off x="3582043"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68C8AB54-1EDA-4015-8292-1DD2D04E8F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FE2B16AF-2464-4E6B-B806-CED169B567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3DFFF2A2-163B-4721-96DB-FF34B6FC7E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9EAB6ED5-2B95-4AAA-A1D0-D02703F5E1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8E151F9D-797A-4FCC-93F6-2BA1E4AAD3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44450</xdr:rowOff>
    </xdr:from>
    <xdr:to>
      <xdr:col>5</xdr:col>
      <xdr:colOff>409575</xdr:colOff>
      <xdr:row>85</xdr:row>
      <xdr:rowOff>146050</xdr:rowOff>
    </xdr:to>
    <xdr:sp macro="" textlink="">
      <xdr:nvSpPr>
        <xdr:cNvPr id="230" name="円/楕円 229">
          <a:extLst>
            <a:ext uri="{FF2B5EF4-FFF2-40B4-BE49-F238E27FC236}">
              <a16:creationId xmlns:a16="http://schemas.microsoft.com/office/drawing/2014/main" id="{D59A0CCE-A6A8-408E-A9A4-A22F85BC5775}"/>
            </a:ext>
          </a:extLst>
        </xdr:cNvPr>
        <xdr:cNvSpPr/>
      </xdr:nvSpPr>
      <xdr:spPr>
        <a:xfrm>
          <a:off x="3746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137177</xdr:rowOff>
    </xdr:from>
    <xdr:ext cx="405111" cy="259045"/>
    <xdr:sp macro="" textlink="">
      <xdr:nvSpPr>
        <xdr:cNvPr id="231" name="n_1mainValue【福祉施設】&#10;有形固定資産減価償却率">
          <a:extLst>
            <a:ext uri="{FF2B5EF4-FFF2-40B4-BE49-F238E27FC236}">
              <a16:creationId xmlns:a16="http://schemas.microsoft.com/office/drawing/2014/main" id="{0874432C-57B3-4AF6-A647-C9CCA0706D18}"/>
            </a:ext>
          </a:extLst>
        </xdr:cNvPr>
        <xdr:cNvSpPr txBox="1"/>
      </xdr:nvSpPr>
      <xdr:spPr>
        <a:xfrm>
          <a:off x="3582043"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a:extLst>
            <a:ext uri="{FF2B5EF4-FFF2-40B4-BE49-F238E27FC236}">
              <a16:creationId xmlns:a16="http://schemas.microsoft.com/office/drawing/2014/main" id="{460AE5D4-B52E-40E2-9B65-3CF36B35B2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a:extLst>
            <a:ext uri="{FF2B5EF4-FFF2-40B4-BE49-F238E27FC236}">
              <a16:creationId xmlns:a16="http://schemas.microsoft.com/office/drawing/2014/main" id="{EEC6E1E3-806E-4345-8F81-34BB8A9AE1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a:extLst>
            <a:ext uri="{FF2B5EF4-FFF2-40B4-BE49-F238E27FC236}">
              <a16:creationId xmlns:a16="http://schemas.microsoft.com/office/drawing/2014/main" id="{7A3B6C49-115C-4D1A-8A67-E255DA9E7D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a:extLst>
            <a:ext uri="{FF2B5EF4-FFF2-40B4-BE49-F238E27FC236}">
              <a16:creationId xmlns:a16="http://schemas.microsoft.com/office/drawing/2014/main" id="{DA0109BC-3D74-4524-A381-81FBEBA133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a:extLst>
            <a:ext uri="{FF2B5EF4-FFF2-40B4-BE49-F238E27FC236}">
              <a16:creationId xmlns:a16="http://schemas.microsoft.com/office/drawing/2014/main" id="{3132718E-23B5-45FA-8A03-661D37131A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a:extLst>
            <a:ext uri="{FF2B5EF4-FFF2-40B4-BE49-F238E27FC236}">
              <a16:creationId xmlns:a16="http://schemas.microsoft.com/office/drawing/2014/main" id="{D0110794-6B70-4D8F-AE12-3C00717E8E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a:extLst>
            <a:ext uri="{FF2B5EF4-FFF2-40B4-BE49-F238E27FC236}">
              <a16:creationId xmlns:a16="http://schemas.microsoft.com/office/drawing/2014/main" id="{A3C30E2A-C757-433A-991B-211C8166B4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a:extLst>
            <a:ext uri="{FF2B5EF4-FFF2-40B4-BE49-F238E27FC236}">
              <a16:creationId xmlns:a16="http://schemas.microsoft.com/office/drawing/2014/main" id="{20AF4533-464E-43D0-9574-AD6D331775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a:extLst>
            <a:ext uri="{FF2B5EF4-FFF2-40B4-BE49-F238E27FC236}">
              <a16:creationId xmlns:a16="http://schemas.microsoft.com/office/drawing/2014/main" id="{836B76F1-0C3F-4974-9B95-38F1D2661F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a:extLst>
            <a:ext uri="{FF2B5EF4-FFF2-40B4-BE49-F238E27FC236}">
              <a16:creationId xmlns:a16="http://schemas.microsoft.com/office/drawing/2014/main" id="{1C72A228-36FF-40B7-8DC8-0D2C5A517F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2" name="直線コネクタ 241">
          <a:extLst>
            <a:ext uri="{FF2B5EF4-FFF2-40B4-BE49-F238E27FC236}">
              <a16:creationId xmlns:a16="http://schemas.microsoft.com/office/drawing/2014/main" id="{9A578CBD-51DE-44D7-92E0-2C5555B29DB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3" name="テキスト ボックス 242">
          <a:extLst>
            <a:ext uri="{FF2B5EF4-FFF2-40B4-BE49-F238E27FC236}">
              <a16:creationId xmlns:a16="http://schemas.microsoft.com/office/drawing/2014/main" id="{B2B7C2BF-4498-4FF9-BC50-9FFE7A193BA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a:extLst>
            <a:ext uri="{FF2B5EF4-FFF2-40B4-BE49-F238E27FC236}">
              <a16:creationId xmlns:a16="http://schemas.microsoft.com/office/drawing/2014/main" id="{6CC09F43-968E-41EB-9F65-B00A7C0297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a:extLst>
            <a:ext uri="{FF2B5EF4-FFF2-40B4-BE49-F238E27FC236}">
              <a16:creationId xmlns:a16="http://schemas.microsoft.com/office/drawing/2014/main" id="{20DDE41F-E7EB-4939-A235-CF9EAE24D9D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6" name="直線コネクタ 245">
          <a:extLst>
            <a:ext uri="{FF2B5EF4-FFF2-40B4-BE49-F238E27FC236}">
              <a16:creationId xmlns:a16="http://schemas.microsoft.com/office/drawing/2014/main" id="{367FAA34-2969-49D3-8ADB-07A73B75CC0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7" name="テキスト ボックス 246">
          <a:extLst>
            <a:ext uri="{FF2B5EF4-FFF2-40B4-BE49-F238E27FC236}">
              <a16:creationId xmlns:a16="http://schemas.microsoft.com/office/drawing/2014/main" id="{1351E826-865B-490F-8260-AF6B2B9FE6F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a:extLst>
            <a:ext uri="{FF2B5EF4-FFF2-40B4-BE49-F238E27FC236}">
              <a16:creationId xmlns:a16="http://schemas.microsoft.com/office/drawing/2014/main" id="{B0482477-49AF-4ACA-99A9-7A3D74DC7E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2E632804-9193-405B-B3D8-17F16FC2DD7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a:extLst>
            <a:ext uri="{FF2B5EF4-FFF2-40B4-BE49-F238E27FC236}">
              <a16:creationId xmlns:a16="http://schemas.microsoft.com/office/drawing/2014/main" id="{FBB5540C-7978-44AC-A810-79C37511CA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51" name="直線コネクタ 250">
          <a:extLst>
            <a:ext uri="{FF2B5EF4-FFF2-40B4-BE49-F238E27FC236}">
              <a16:creationId xmlns:a16="http://schemas.microsoft.com/office/drawing/2014/main" id="{B9E7210A-DD3E-43E4-A479-7EAA450A7C35}"/>
            </a:ext>
          </a:extLst>
        </xdr:cNvPr>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2" name="【福祉施設】&#10;一人当たり面積最小値テキスト">
          <a:extLst>
            <a:ext uri="{FF2B5EF4-FFF2-40B4-BE49-F238E27FC236}">
              <a16:creationId xmlns:a16="http://schemas.microsoft.com/office/drawing/2014/main" id="{3A03E69E-C968-449E-9058-08A9FBE8A2D2}"/>
            </a:ext>
          </a:extLst>
        </xdr:cNvPr>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3" name="直線コネクタ 252">
          <a:extLst>
            <a:ext uri="{FF2B5EF4-FFF2-40B4-BE49-F238E27FC236}">
              <a16:creationId xmlns:a16="http://schemas.microsoft.com/office/drawing/2014/main" id="{797F5F64-D362-40AD-9C85-95399CD481BD}"/>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4" name="【福祉施設】&#10;一人当たり面積最大値テキスト">
          <a:extLst>
            <a:ext uri="{FF2B5EF4-FFF2-40B4-BE49-F238E27FC236}">
              <a16:creationId xmlns:a16="http://schemas.microsoft.com/office/drawing/2014/main" id="{AD67D553-C008-4B65-B68A-2F266010C147}"/>
            </a:ext>
          </a:extLst>
        </xdr:cNvPr>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5" name="直線コネクタ 254">
          <a:extLst>
            <a:ext uri="{FF2B5EF4-FFF2-40B4-BE49-F238E27FC236}">
              <a16:creationId xmlns:a16="http://schemas.microsoft.com/office/drawing/2014/main" id="{40C54741-22A0-4E20-BDF2-AE23A9B402D5}"/>
            </a:ext>
          </a:extLst>
        </xdr:cNvPr>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6" name="【福祉施設】&#10;一人当たり面積平均値テキスト">
          <a:extLst>
            <a:ext uri="{FF2B5EF4-FFF2-40B4-BE49-F238E27FC236}">
              <a16:creationId xmlns:a16="http://schemas.microsoft.com/office/drawing/2014/main" id="{63AA65EF-FA74-4364-8C16-A66B8E55BC42}"/>
            </a:ext>
          </a:extLst>
        </xdr:cNvPr>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7" name="フローチャート : 判断 256">
          <a:extLst>
            <a:ext uri="{FF2B5EF4-FFF2-40B4-BE49-F238E27FC236}">
              <a16:creationId xmlns:a16="http://schemas.microsoft.com/office/drawing/2014/main" id="{694E2E4F-F4D4-4484-8B1C-9EA7EF22B47D}"/>
            </a:ext>
          </a:extLst>
        </xdr:cNvPr>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8" name="フローチャート : 判断 257">
          <a:extLst>
            <a:ext uri="{FF2B5EF4-FFF2-40B4-BE49-F238E27FC236}">
              <a16:creationId xmlns:a16="http://schemas.microsoft.com/office/drawing/2014/main" id="{692B7306-07B4-4C5A-A3C4-B56BF3748ED0}"/>
            </a:ext>
          </a:extLst>
        </xdr:cNvPr>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42563</xdr:rowOff>
    </xdr:from>
    <xdr:ext cx="469744" cy="259045"/>
    <xdr:sp macro="" textlink="">
      <xdr:nvSpPr>
        <xdr:cNvPr id="259" name="n_1aveValue【福祉施設】&#10;一人当たり面積">
          <a:extLst>
            <a:ext uri="{FF2B5EF4-FFF2-40B4-BE49-F238E27FC236}">
              <a16:creationId xmlns:a16="http://schemas.microsoft.com/office/drawing/2014/main" id="{38F99C27-1D25-4A61-9808-F43CB3AB9EA3}"/>
            </a:ext>
          </a:extLst>
        </xdr:cNvPr>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5D28A2D-2DE0-490C-90AC-84161229B8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13A4BC0D-FA17-47F0-ADE6-A86758863B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07A75E6-60DA-4BC2-8ADF-B0E8FC2728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25EC32D-4B47-4FB6-BAF1-D8F1039621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73231EBD-0733-4248-A372-FC07B9FA1B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107314</xdr:rowOff>
    </xdr:from>
    <xdr:to>
      <xdr:col>14</xdr:col>
      <xdr:colOff>79375</xdr:colOff>
      <xdr:row>85</xdr:row>
      <xdr:rowOff>37464</xdr:rowOff>
    </xdr:to>
    <xdr:sp macro="" textlink="">
      <xdr:nvSpPr>
        <xdr:cNvPr id="265" name="円/楕円 264">
          <a:extLst>
            <a:ext uri="{FF2B5EF4-FFF2-40B4-BE49-F238E27FC236}">
              <a16:creationId xmlns:a16="http://schemas.microsoft.com/office/drawing/2014/main" id="{78CC8F83-8232-4850-A4CE-6CFD26F331C8}"/>
            </a:ext>
          </a:extLst>
        </xdr:cNvPr>
        <xdr:cNvSpPr/>
      </xdr:nvSpPr>
      <xdr:spPr>
        <a:xfrm>
          <a:off x="9588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28591</xdr:rowOff>
    </xdr:from>
    <xdr:ext cx="469744" cy="259045"/>
    <xdr:sp macro="" textlink="">
      <xdr:nvSpPr>
        <xdr:cNvPr id="266" name="n_1mainValue【福祉施設】&#10;一人当たり面積">
          <a:extLst>
            <a:ext uri="{FF2B5EF4-FFF2-40B4-BE49-F238E27FC236}">
              <a16:creationId xmlns:a16="http://schemas.microsoft.com/office/drawing/2014/main" id="{71DA607D-CE60-4C65-A498-F2E31AB75AEB}"/>
            </a:ext>
          </a:extLst>
        </xdr:cNvPr>
        <xdr:cNvSpPr txBox="1"/>
      </xdr:nvSpPr>
      <xdr:spPr>
        <a:xfrm>
          <a:off x="93917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a:extLst>
            <a:ext uri="{FF2B5EF4-FFF2-40B4-BE49-F238E27FC236}">
              <a16:creationId xmlns:a16="http://schemas.microsoft.com/office/drawing/2014/main" id="{207632CD-DD6A-4A0E-96E3-624F7961EB2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a:extLst>
            <a:ext uri="{FF2B5EF4-FFF2-40B4-BE49-F238E27FC236}">
              <a16:creationId xmlns:a16="http://schemas.microsoft.com/office/drawing/2014/main" id="{4930D9CF-6825-4FC1-B953-4EB6919294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a:extLst>
            <a:ext uri="{FF2B5EF4-FFF2-40B4-BE49-F238E27FC236}">
              <a16:creationId xmlns:a16="http://schemas.microsoft.com/office/drawing/2014/main" id="{1F969C4C-5AB5-45E9-A237-72D6A143E8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a:extLst>
            <a:ext uri="{FF2B5EF4-FFF2-40B4-BE49-F238E27FC236}">
              <a16:creationId xmlns:a16="http://schemas.microsoft.com/office/drawing/2014/main" id="{20844047-8F04-49AE-981C-E4F60765AB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a:extLst>
            <a:ext uri="{FF2B5EF4-FFF2-40B4-BE49-F238E27FC236}">
              <a16:creationId xmlns:a16="http://schemas.microsoft.com/office/drawing/2014/main" id="{5EA5F5BE-42D5-4FE8-9833-BC2244FA73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a:extLst>
            <a:ext uri="{FF2B5EF4-FFF2-40B4-BE49-F238E27FC236}">
              <a16:creationId xmlns:a16="http://schemas.microsoft.com/office/drawing/2014/main" id="{BD19F57E-D64A-425A-B712-CD8B7ABF46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a:extLst>
            <a:ext uri="{FF2B5EF4-FFF2-40B4-BE49-F238E27FC236}">
              <a16:creationId xmlns:a16="http://schemas.microsoft.com/office/drawing/2014/main" id="{3D5B4B90-FF39-426E-9459-64ACFC6D39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a:extLst>
            <a:ext uri="{FF2B5EF4-FFF2-40B4-BE49-F238E27FC236}">
              <a16:creationId xmlns:a16="http://schemas.microsoft.com/office/drawing/2014/main" id="{9F257173-77D7-47A4-B06E-D8FD87E8A1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1EF49B0F-7C16-4D8A-B742-A9E4BA88713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a:extLst>
            <a:ext uri="{FF2B5EF4-FFF2-40B4-BE49-F238E27FC236}">
              <a16:creationId xmlns:a16="http://schemas.microsoft.com/office/drawing/2014/main" id="{C61A9005-EAA0-49EA-9F90-F7A2A0A344F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7" name="テキスト ボックス 276">
          <a:extLst>
            <a:ext uri="{FF2B5EF4-FFF2-40B4-BE49-F238E27FC236}">
              <a16:creationId xmlns:a16="http://schemas.microsoft.com/office/drawing/2014/main" id="{49F8EEFE-906C-4315-B0DD-6B48118F15CA}"/>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a:extLst>
            <a:ext uri="{FF2B5EF4-FFF2-40B4-BE49-F238E27FC236}">
              <a16:creationId xmlns:a16="http://schemas.microsoft.com/office/drawing/2014/main" id="{5CD0BAC4-1CDB-412C-ACD2-CCBA339591B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a:extLst>
            <a:ext uri="{FF2B5EF4-FFF2-40B4-BE49-F238E27FC236}">
              <a16:creationId xmlns:a16="http://schemas.microsoft.com/office/drawing/2014/main" id="{E99E0E53-760C-462C-9801-77E521E5054F}"/>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a:extLst>
            <a:ext uri="{FF2B5EF4-FFF2-40B4-BE49-F238E27FC236}">
              <a16:creationId xmlns:a16="http://schemas.microsoft.com/office/drawing/2014/main" id="{3D40A911-D5A3-4146-A80D-E4D528E210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a:extLst>
            <a:ext uri="{FF2B5EF4-FFF2-40B4-BE49-F238E27FC236}">
              <a16:creationId xmlns:a16="http://schemas.microsoft.com/office/drawing/2014/main" id="{E008FA2B-3D36-4C18-A120-0F409F7ACC6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a:extLst>
            <a:ext uri="{FF2B5EF4-FFF2-40B4-BE49-F238E27FC236}">
              <a16:creationId xmlns:a16="http://schemas.microsoft.com/office/drawing/2014/main" id="{45C1C20B-EDFE-4B2A-9FD5-13EC5A381E3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a:extLst>
            <a:ext uri="{FF2B5EF4-FFF2-40B4-BE49-F238E27FC236}">
              <a16:creationId xmlns:a16="http://schemas.microsoft.com/office/drawing/2014/main" id="{978A7807-882D-4446-8C9F-2266A999C7F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a:extLst>
            <a:ext uri="{FF2B5EF4-FFF2-40B4-BE49-F238E27FC236}">
              <a16:creationId xmlns:a16="http://schemas.microsoft.com/office/drawing/2014/main" id="{19C4F698-2E6A-455C-83A0-8C10E850A6E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a:extLst>
            <a:ext uri="{FF2B5EF4-FFF2-40B4-BE49-F238E27FC236}">
              <a16:creationId xmlns:a16="http://schemas.microsoft.com/office/drawing/2014/main" id="{A515637C-7959-4D45-B1D0-79C75742D2A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a:extLst>
            <a:ext uri="{FF2B5EF4-FFF2-40B4-BE49-F238E27FC236}">
              <a16:creationId xmlns:a16="http://schemas.microsoft.com/office/drawing/2014/main" id="{28453162-90FD-49A3-A2E6-455F70C1CB9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7" name="テキスト ボックス 286">
          <a:extLst>
            <a:ext uri="{FF2B5EF4-FFF2-40B4-BE49-F238E27FC236}">
              <a16:creationId xmlns:a16="http://schemas.microsoft.com/office/drawing/2014/main" id="{29559285-7681-4617-8190-76BD9E23B0F2}"/>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a:extLst>
            <a:ext uri="{FF2B5EF4-FFF2-40B4-BE49-F238E27FC236}">
              <a16:creationId xmlns:a16="http://schemas.microsoft.com/office/drawing/2014/main" id="{88687992-5B7D-4B8B-A338-8276E8F8CB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9" name="テキスト ボックス 288">
          <a:extLst>
            <a:ext uri="{FF2B5EF4-FFF2-40B4-BE49-F238E27FC236}">
              <a16:creationId xmlns:a16="http://schemas.microsoft.com/office/drawing/2014/main" id="{71B89226-95E5-416D-9A1C-D4482FD88CB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市民会館】&#10;有形固定資産減価償却率グラフ枠">
          <a:extLst>
            <a:ext uri="{FF2B5EF4-FFF2-40B4-BE49-F238E27FC236}">
              <a16:creationId xmlns:a16="http://schemas.microsoft.com/office/drawing/2014/main" id="{C98929BC-11C2-4E98-B439-D4E3F24C093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91" name="直線コネクタ 290">
          <a:extLst>
            <a:ext uri="{FF2B5EF4-FFF2-40B4-BE49-F238E27FC236}">
              <a16:creationId xmlns:a16="http://schemas.microsoft.com/office/drawing/2014/main" id="{9F5396EA-DD27-4A1A-8E05-31A390C07230}"/>
            </a:ext>
          </a:extLst>
        </xdr:cNvPr>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92" name="【市民会館】&#10;有形固定資産減価償却率最小値テキスト">
          <a:extLst>
            <a:ext uri="{FF2B5EF4-FFF2-40B4-BE49-F238E27FC236}">
              <a16:creationId xmlns:a16="http://schemas.microsoft.com/office/drawing/2014/main" id="{E6A97354-2EE9-4100-AF18-B0F9F305BEB0}"/>
            </a:ext>
          </a:extLst>
        </xdr:cNvPr>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93" name="直線コネクタ 292">
          <a:extLst>
            <a:ext uri="{FF2B5EF4-FFF2-40B4-BE49-F238E27FC236}">
              <a16:creationId xmlns:a16="http://schemas.microsoft.com/office/drawing/2014/main" id="{112D9AC8-0BD5-4798-85B3-9765C940617F}"/>
            </a:ext>
          </a:extLst>
        </xdr:cNvPr>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94" name="【市民会館】&#10;有形固定資産減価償却率最大値テキスト">
          <a:extLst>
            <a:ext uri="{FF2B5EF4-FFF2-40B4-BE49-F238E27FC236}">
              <a16:creationId xmlns:a16="http://schemas.microsoft.com/office/drawing/2014/main" id="{B0A7F081-13AF-489B-8EA5-2366F65B9556}"/>
            </a:ext>
          </a:extLst>
        </xdr:cNvPr>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95" name="直線コネクタ 294">
          <a:extLst>
            <a:ext uri="{FF2B5EF4-FFF2-40B4-BE49-F238E27FC236}">
              <a16:creationId xmlns:a16="http://schemas.microsoft.com/office/drawing/2014/main" id="{81BB5648-1D80-4A2C-94C3-1EB5A49DE05C}"/>
            </a:ext>
          </a:extLst>
        </xdr:cNvPr>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96" name="【市民会館】&#10;有形固定資産減価償却率平均値テキスト">
          <a:extLst>
            <a:ext uri="{FF2B5EF4-FFF2-40B4-BE49-F238E27FC236}">
              <a16:creationId xmlns:a16="http://schemas.microsoft.com/office/drawing/2014/main" id="{D4789B2E-9FA7-4DB6-9497-2F10950182FB}"/>
            </a:ext>
          </a:extLst>
        </xdr:cNvPr>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97" name="フローチャート : 判断 296">
          <a:extLst>
            <a:ext uri="{FF2B5EF4-FFF2-40B4-BE49-F238E27FC236}">
              <a16:creationId xmlns:a16="http://schemas.microsoft.com/office/drawing/2014/main" id="{2444C82F-F9A6-4A6B-BD57-0AD45590378E}"/>
            </a:ext>
          </a:extLst>
        </xdr:cNvPr>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98" name="フローチャート : 判断 297">
          <a:extLst>
            <a:ext uri="{FF2B5EF4-FFF2-40B4-BE49-F238E27FC236}">
              <a16:creationId xmlns:a16="http://schemas.microsoft.com/office/drawing/2014/main" id="{69373CAE-D2AE-4BD6-B071-BF4D4DF99539}"/>
            </a:ext>
          </a:extLst>
        </xdr:cNvPr>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132097</xdr:rowOff>
    </xdr:from>
    <xdr:ext cx="405111" cy="259045"/>
    <xdr:sp macro="" textlink="">
      <xdr:nvSpPr>
        <xdr:cNvPr id="299" name="n_1aveValue【市民会館】&#10;有形固定資産減価償却率">
          <a:extLst>
            <a:ext uri="{FF2B5EF4-FFF2-40B4-BE49-F238E27FC236}">
              <a16:creationId xmlns:a16="http://schemas.microsoft.com/office/drawing/2014/main" id="{CBD7F81A-055E-4C6C-B48F-5323035E81F6}"/>
            </a:ext>
          </a:extLst>
        </xdr:cNvPr>
        <xdr:cNvSpPr txBox="1"/>
      </xdr:nvSpPr>
      <xdr:spPr>
        <a:xfrm>
          <a:off x="3582043"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C8B44071-9133-4402-9D7C-8FAD21141D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93C6C285-3C5F-43F2-B543-C3B985F8BB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E8A15638-F2C2-47CB-B5BF-35A193AF825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DB87BD19-8222-4138-8636-48D949C810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E05620BB-DF7F-4DFF-8944-8C4AF98983A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71120</xdr:rowOff>
    </xdr:from>
    <xdr:to>
      <xdr:col>5</xdr:col>
      <xdr:colOff>409575</xdr:colOff>
      <xdr:row>107</xdr:row>
      <xdr:rowOff>1270</xdr:rowOff>
    </xdr:to>
    <xdr:sp macro="" textlink="">
      <xdr:nvSpPr>
        <xdr:cNvPr id="305" name="円/楕円 304">
          <a:extLst>
            <a:ext uri="{FF2B5EF4-FFF2-40B4-BE49-F238E27FC236}">
              <a16:creationId xmlns:a16="http://schemas.microsoft.com/office/drawing/2014/main" id="{FDCAC260-7EF4-46E4-9F77-947BCA72601B}"/>
            </a:ext>
          </a:extLst>
        </xdr:cNvPr>
        <xdr:cNvSpPr/>
      </xdr:nvSpPr>
      <xdr:spPr>
        <a:xfrm>
          <a:off x="3746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163847</xdr:rowOff>
    </xdr:from>
    <xdr:ext cx="405111" cy="259045"/>
    <xdr:sp macro="" textlink="">
      <xdr:nvSpPr>
        <xdr:cNvPr id="306" name="n_1mainValue【市民会館】&#10;有形固定資産減価償却率">
          <a:extLst>
            <a:ext uri="{FF2B5EF4-FFF2-40B4-BE49-F238E27FC236}">
              <a16:creationId xmlns:a16="http://schemas.microsoft.com/office/drawing/2014/main" id="{9C0C6E72-551A-4D94-90C3-D82DF413E168}"/>
            </a:ext>
          </a:extLst>
        </xdr:cNvPr>
        <xdr:cNvSpPr txBox="1"/>
      </xdr:nvSpPr>
      <xdr:spPr>
        <a:xfrm>
          <a:off x="3582043"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a:extLst>
            <a:ext uri="{FF2B5EF4-FFF2-40B4-BE49-F238E27FC236}">
              <a16:creationId xmlns:a16="http://schemas.microsoft.com/office/drawing/2014/main" id="{8CC2A9AB-DC8D-4FD8-A08C-B8F45A0567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a:extLst>
            <a:ext uri="{FF2B5EF4-FFF2-40B4-BE49-F238E27FC236}">
              <a16:creationId xmlns:a16="http://schemas.microsoft.com/office/drawing/2014/main" id="{F3BB119F-4F44-40FF-9447-2CD9C5D92C4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a:extLst>
            <a:ext uri="{FF2B5EF4-FFF2-40B4-BE49-F238E27FC236}">
              <a16:creationId xmlns:a16="http://schemas.microsoft.com/office/drawing/2014/main" id="{0579F1B3-1FD5-4D02-8255-B232117A0D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a:extLst>
            <a:ext uri="{FF2B5EF4-FFF2-40B4-BE49-F238E27FC236}">
              <a16:creationId xmlns:a16="http://schemas.microsoft.com/office/drawing/2014/main" id="{DA2966B3-FC2F-4947-8F46-FFF8F6EC5E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a:extLst>
            <a:ext uri="{FF2B5EF4-FFF2-40B4-BE49-F238E27FC236}">
              <a16:creationId xmlns:a16="http://schemas.microsoft.com/office/drawing/2014/main" id="{A4516932-C5A7-4665-8AE2-CEEFEF1FF1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a:extLst>
            <a:ext uri="{FF2B5EF4-FFF2-40B4-BE49-F238E27FC236}">
              <a16:creationId xmlns:a16="http://schemas.microsoft.com/office/drawing/2014/main" id="{6F6CEBF5-9A24-40D6-A7A6-C0538FE8DE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a:extLst>
            <a:ext uri="{FF2B5EF4-FFF2-40B4-BE49-F238E27FC236}">
              <a16:creationId xmlns:a16="http://schemas.microsoft.com/office/drawing/2014/main" id="{4159FEC4-0CD6-44E3-8E6C-BEF551FA20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a:extLst>
            <a:ext uri="{FF2B5EF4-FFF2-40B4-BE49-F238E27FC236}">
              <a16:creationId xmlns:a16="http://schemas.microsoft.com/office/drawing/2014/main" id="{67EBA7C1-5B90-4DEC-8252-81CFEF6EDF2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a:extLst>
            <a:ext uri="{FF2B5EF4-FFF2-40B4-BE49-F238E27FC236}">
              <a16:creationId xmlns:a16="http://schemas.microsoft.com/office/drawing/2014/main" id="{6BC18BD9-A29C-4ED7-8F28-CFC33D49BA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a:extLst>
            <a:ext uri="{FF2B5EF4-FFF2-40B4-BE49-F238E27FC236}">
              <a16:creationId xmlns:a16="http://schemas.microsoft.com/office/drawing/2014/main" id="{D7E92868-EA57-4BAD-98BE-BC8D81E1ADF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7" name="テキスト ボックス 316">
          <a:extLst>
            <a:ext uri="{FF2B5EF4-FFF2-40B4-BE49-F238E27FC236}">
              <a16:creationId xmlns:a16="http://schemas.microsoft.com/office/drawing/2014/main" id="{FE82A548-BF3D-4403-8603-955A46D3F1D6}"/>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18" name="直線コネクタ 317">
          <a:extLst>
            <a:ext uri="{FF2B5EF4-FFF2-40B4-BE49-F238E27FC236}">
              <a16:creationId xmlns:a16="http://schemas.microsoft.com/office/drawing/2014/main" id="{1F89BB09-09AE-457B-829A-D8AA6223228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19" name="テキスト ボックス 318">
          <a:extLst>
            <a:ext uri="{FF2B5EF4-FFF2-40B4-BE49-F238E27FC236}">
              <a16:creationId xmlns:a16="http://schemas.microsoft.com/office/drawing/2014/main" id="{F65DB813-AB24-4FD7-9D6B-9A4BC3CDBB23}"/>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a:extLst>
            <a:ext uri="{FF2B5EF4-FFF2-40B4-BE49-F238E27FC236}">
              <a16:creationId xmlns:a16="http://schemas.microsoft.com/office/drawing/2014/main" id="{EB4B4B9F-2AD2-4401-BA9C-D80AC609FC3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a:extLst>
            <a:ext uri="{FF2B5EF4-FFF2-40B4-BE49-F238E27FC236}">
              <a16:creationId xmlns:a16="http://schemas.microsoft.com/office/drawing/2014/main" id="{DB6C8412-F916-428E-92B4-27F4BC08BD0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2" name="直線コネクタ 321">
          <a:extLst>
            <a:ext uri="{FF2B5EF4-FFF2-40B4-BE49-F238E27FC236}">
              <a16:creationId xmlns:a16="http://schemas.microsoft.com/office/drawing/2014/main" id="{262FDC3F-CCEF-4D9E-9E7A-472F9456F7E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23" name="テキスト ボックス 322">
          <a:extLst>
            <a:ext uri="{FF2B5EF4-FFF2-40B4-BE49-F238E27FC236}">
              <a16:creationId xmlns:a16="http://schemas.microsoft.com/office/drawing/2014/main" id="{1E9AA1DC-33E1-4980-A161-FC39E8AA9BDA}"/>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a:extLst>
            <a:ext uri="{FF2B5EF4-FFF2-40B4-BE49-F238E27FC236}">
              <a16:creationId xmlns:a16="http://schemas.microsoft.com/office/drawing/2014/main" id="{18018229-CF3A-4F6B-AE17-3710728A442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5" name="テキスト ボックス 324">
          <a:extLst>
            <a:ext uri="{FF2B5EF4-FFF2-40B4-BE49-F238E27FC236}">
              <a16:creationId xmlns:a16="http://schemas.microsoft.com/office/drawing/2014/main" id="{430C72CF-1ED5-4417-9196-1BDDF8F8EE5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市民会館】&#10;一人当たり面積グラフ枠">
          <a:extLst>
            <a:ext uri="{FF2B5EF4-FFF2-40B4-BE49-F238E27FC236}">
              <a16:creationId xmlns:a16="http://schemas.microsoft.com/office/drawing/2014/main" id="{2D9A66B4-652F-4DB4-9964-13EC4D2B2B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327" name="直線コネクタ 326">
          <a:extLst>
            <a:ext uri="{FF2B5EF4-FFF2-40B4-BE49-F238E27FC236}">
              <a16:creationId xmlns:a16="http://schemas.microsoft.com/office/drawing/2014/main" id="{E991E69E-D465-42EB-83F7-99C53A7D5834}"/>
            </a:ext>
          </a:extLst>
        </xdr:cNvPr>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328" name="【市民会館】&#10;一人当たり面積最小値テキスト">
          <a:extLst>
            <a:ext uri="{FF2B5EF4-FFF2-40B4-BE49-F238E27FC236}">
              <a16:creationId xmlns:a16="http://schemas.microsoft.com/office/drawing/2014/main" id="{5867DB9E-7B10-49A0-840E-E41818C56757}"/>
            </a:ext>
          </a:extLst>
        </xdr:cNvPr>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329" name="直線コネクタ 328">
          <a:extLst>
            <a:ext uri="{FF2B5EF4-FFF2-40B4-BE49-F238E27FC236}">
              <a16:creationId xmlns:a16="http://schemas.microsoft.com/office/drawing/2014/main" id="{231F3A1E-17D6-442E-9775-776B20BF4A3C}"/>
            </a:ext>
          </a:extLst>
        </xdr:cNvPr>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330" name="【市民会館】&#10;一人当たり面積最大値テキスト">
          <a:extLst>
            <a:ext uri="{FF2B5EF4-FFF2-40B4-BE49-F238E27FC236}">
              <a16:creationId xmlns:a16="http://schemas.microsoft.com/office/drawing/2014/main" id="{9FFA227E-90E7-4BDA-B93F-C38D8223084A}"/>
            </a:ext>
          </a:extLst>
        </xdr:cNvPr>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331" name="直線コネクタ 330">
          <a:extLst>
            <a:ext uri="{FF2B5EF4-FFF2-40B4-BE49-F238E27FC236}">
              <a16:creationId xmlns:a16="http://schemas.microsoft.com/office/drawing/2014/main" id="{270A968D-F6F8-4472-AD4C-4AC010C4EC82}"/>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332" name="【市民会館】&#10;一人当たり面積平均値テキスト">
          <a:extLst>
            <a:ext uri="{FF2B5EF4-FFF2-40B4-BE49-F238E27FC236}">
              <a16:creationId xmlns:a16="http://schemas.microsoft.com/office/drawing/2014/main" id="{1FEC2733-F9B4-4F5C-9708-3A648534D17C}"/>
            </a:ext>
          </a:extLst>
        </xdr:cNvPr>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333" name="フローチャート : 判断 332">
          <a:extLst>
            <a:ext uri="{FF2B5EF4-FFF2-40B4-BE49-F238E27FC236}">
              <a16:creationId xmlns:a16="http://schemas.microsoft.com/office/drawing/2014/main" id="{DB0C7E61-D5DA-4DDA-AC34-D7279329A989}"/>
            </a:ext>
          </a:extLst>
        </xdr:cNvPr>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334" name="フローチャート : 判断 333">
          <a:extLst>
            <a:ext uri="{FF2B5EF4-FFF2-40B4-BE49-F238E27FC236}">
              <a16:creationId xmlns:a16="http://schemas.microsoft.com/office/drawing/2014/main" id="{1D79AA0B-50C2-4020-BAA4-7461F3253481}"/>
            </a:ext>
          </a:extLst>
        </xdr:cNvPr>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114952</xdr:rowOff>
    </xdr:from>
    <xdr:ext cx="469744" cy="259045"/>
    <xdr:sp macro="" textlink="">
      <xdr:nvSpPr>
        <xdr:cNvPr id="335" name="n_1aveValue【市民会館】&#10;一人当たり面積">
          <a:extLst>
            <a:ext uri="{FF2B5EF4-FFF2-40B4-BE49-F238E27FC236}">
              <a16:creationId xmlns:a16="http://schemas.microsoft.com/office/drawing/2014/main" id="{3B08F1A9-C968-4484-9B86-B6ECFEB001F5}"/>
            </a:ext>
          </a:extLst>
        </xdr:cNvPr>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EC5FC0F8-AFC7-4CF6-827A-34FD9DD5F79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57895200-BD0B-4213-878F-CA18914B11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1B20E37C-4D6E-4B12-A26F-E77BFF5CC4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D763BC8C-D26A-4A2D-B879-1C6AC71CC3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C4A3EB96-19F6-42D7-8B2D-6226712A918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8255</xdr:rowOff>
    </xdr:from>
    <xdr:to>
      <xdr:col>14</xdr:col>
      <xdr:colOff>79375</xdr:colOff>
      <xdr:row>108</xdr:row>
      <xdr:rowOff>109855</xdr:rowOff>
    </xdr:to>
    <xdr:sp macro="" textlink="">
      <xdr:nvSpPr>
        <xdr:cNvPr id="341" name="円/楕円 340">
          <a:extLst>
            <a:ext uri="{FF2B5EF4-FFF2-40B4-BE49-F238E27FC236}">
              <a16:creationId xmlns:a16="http://schemas.microsoft.com/office/drawing/2014/main" id="{64D524C2-33E6-430B-93A0-F35B3CBF1641}"/>
            </a:ext>
          </a:extLst>
        </xdr:cNvPr>
        <xdr:cNvSpPr/>
      </xdr:nvSpPr>
      <xdr:spPr>
        <a:xfrm>
          <a:off x="9588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100982</xdr:rowOff>
    </xdr:from>
    <xdr:ext cx="469744" cy="259045"/>
    <xdr:sp macro="" textlink="">
      <xdr:nvSpPr>
        <xdr:cNvPr id="342" name="n_1mainValue【市民会館】&#10;一人当たり面積">
          <a:extLst>
            <a:ext uri="{FF2B5EF4-FFF2-40B4-BE49-F238E27FC236}">
              <a16:creationId xmlns:a16="http://schemas.microsoft.com/office/drawing/2014/main" id="{B7AA8ECD-6208-4C8F-A0F9-6ED9A2F39B9D}"/>
            </a:ext>
          </a:extLst>
        </xdr:cNvPr>
        <xdr:cNvSpPr txBox="1"/>
      </xdr:nvSpPr>
      <xdr:spPr>
        <a:xfrm>
          <a:off x="93917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a:extLst>
            <a:ext uri="{FF2B5EF4-FFF2-40B4-BE49-F238E27FC236}">
              <a16:creationId xmlns:a16="http://schemas.microsoft.com/office/drawing/2014/main" id="{D4E739E8-F73C-409D-829D-8A828BA287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4" name="正方形/長方形 343">
          <a:extLst>
            <a:ext uri="{FF2B5EF4-FFF2-40B4-BE49-F238E27FC236}">
              <a16:creationId xmlns:a16="http://schemas.microsoft.com/office/drawing/2014/main" id="{43848F89-6E4B-4C79-AAAF-96B3935F19E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5" name="正方形/長方形 344">
          <a:extLst>
            <a:ext uri="{FF2B5EF4-FFF2-40B4-BE49-F238E27FC236}">
              <a16:creationId xmlns:a16="http://schemas.microsoft.com/office/drawing/2014/main" id="{DE98424E-6EF1-4A44-9F0F-027A0C479A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6" name="正方形/長方形 345">
          <a:extLst>
            <a:ext uri="{FF2B5EF4-FFF2-40B4-BE49-F238E27FC236}">
              <a16:creationId xmlns:a16="http://schemas.microsoft.com/office/drawing/2014/main" id="{441090D4-C593-4E95-8102-CDC7F186FE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7" name="正方形/長方形 346">
          <a:extLst>
            <a:ext uri="{FF2B5EF4-FFF2-40B4-BE49-F238E27FC236}">
              <a16:creationId xmlns:a16="http://schemas.microsoft.com/office/drawing/2014/main" id="{E89AF377-0E73-405A-9522-F0DF2226C0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8" name="正方形/長方形 347">
          <a:extLst>
            <a:ext uri="{FF2B5EF4-FFF2-40B4-BE49-F238E27FC236}">
              <a16:creationId xmlns:a16="http://schemas.microsoft.com/office/drawing/2014/main" id="{AB2522B2-9E65-4685-B98B-CFD045040E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9" name="正方形/長方形 348">
          <a:extLst>
            <a:ext uri="{FF2B5EF4-FFF2-40B4-BE49-F238E27FC236}">
              <a16:creationId xmlns:a16="http://schemas.microsoft.com/office/drawing/2014/main" id="{3FDF96A5-86C1-4A38-B8ED-B1F1D2970C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0" name="正方形/長方形 349">
          <a:extLst>
            <a:ext uri="{FF2B5EF4-FFF2-40B4-BE49-F238E27FC236}">
              <a16:creationId xmlns:a16="http://schemas.microsoft.com/office/drawing/2014/main" id="{E478A41F-6E35-49CE-90DC-54875AE1FD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1" name="テキスト ボックス 350">
          <a:extLst>
            <a:ext uri="{FF2B5EF4-FFF2-40B4-BE49-F238E27FC236}">
              <a16:creationId xmlns:a16="http://schemas.microsoft.com/office/drawing/2014/main" id="{E73D9571-E399-4078-89FA-927802A2BC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2" name="直線コネクタ 351">
          <a:extLst>
            <a:ext uri="{FF2B5EF4-FFF2-40B4-BE49-F238E27FC236}">
              <a16:creationId xmlns:a16="http://schemas.microsoft.com/office/drawing/2014/main" id="{C27164BD-BADE-494F-BD5A-A85DFA14F8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38100</xdr:rowOff>
    </xdr:from>
    <xdr:to>
      <xdr:col>24</xdr:col>
      <xdr:colOff>644525</xdr:colOff>
      <xdr:row>42</xdr:row>
      <xdr:rowOff>38100</xdr:rowOff>
    </xdr:to>
    <xdr:cxnSp macro="">
      <xdr:nvCxnSpPr>
        <xdr:cNvPr id="353" name="直線コネクタ 352">
          <a:extLst>
            <a:ext uri="{FF2B5EF4-FFF2-40B4-BE49-F238E27FC236}">
              <a16:creationId xmlns:a16="http://schemas.microsoft.com/office/drawing/2014/main" id="{238BB7F5-E770-4435-AC61-4C9B3006359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67327</xdr:rowOff>
    </xdr:from>
    <xdr:ext cx="338939" cy="259045"/>
    <xdr:sp macro="" textlink="">
      <xdr:nvSpPr>
        <xdr:cNvPr id="354" name="テキスト ボックス 353">
          <a:extLst>
            <a:ext uri="{FF2B5EF4-FFF2-40B4-BE49-F238E27FC236}">
              <a16:creationId xmlns:a16="http://schemas.microsoft.com/office/drawing/2014/main" id="{EF8C54D1-9DDF-406C-8A78-E21A82B22A44}"/>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5" name="直線コネクタ 354">
          <a:extLst>
            <a:ext uri="{FF2B5EF4-FFF2-40B4-BE49-F238E27FC236}">
              <a16:creationId xmlns:a16="http://schemas.microsoft.com/office/drawing/2014/main" id="{EA9718CA-5665-4662-AD9C-F69BB2E7B67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6" name="テキスト ボックス 355">
          <a:extLst>
            <a:ext uri="{FF2B5EF4-FFF2-40B4-BE49-F238E27FC236}">
              <a16:creationId xmlns:a16="http://schemas.microsoft.com/office/drawing/2014/main" id="{0B91C977-4E14-4295-967B-DEA218433E6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7" name="直線コネクタ 356">
          <a:extLst>
            <a:ext uri="{FF2B5EF4-FFF2-40B4-BE49-F238E27FC236}">
              <a16:creationId xmlns:a16="http://schemas.microsoft.com/office/drawing/2014/main" id="{55F70D68-154F-4CCE-B8E2-6FB5D452742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8" name="テキスト ボックス 357">
          <a:extLst>
            <a:ext uri="{FF2B5EF4-FFF2-40B4-BE49-F238E27FC236}">
              <a16:creationId xmlns:a16="http://schemas.microsoft.com/office/drawing/2014/main" id="{7DFAE6F3-08A2-431F-8E38-0B3D618D163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9" name="直線コネクタ 358">
          <a:extLst>
            <a:ext uri="{FF2B5EF4-FFF2-40B4-BE49-F238E27FC236}">
              <a16:creationId xmlns:a16="http://schemas.microsoft.com/office/drawing/2014/main" id="{2C4F92B6-1496-46D4-A2E9-653F6489A9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0" name="テキスト ボックス 359">
          <a:extLst>
            <a:ext uri="{FF2B5EF4-FFF2-40B4-BE49-F238E27FC236}">
              <a16:creationId xmlns:a16="http://schemas.microsoft.com/office/drawing/2014/main" id="{9BCD588E-8AFE-4023-851B-0B520800CEE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1" name="直線コネクタ 360">
          <a:extLst>
            <a:ext uri="{FF2B5EF4-FFF2-40B4-BE49-F238E27FC236}">
              <a16:creationId xmlns:a16="http://schemas.microsoft.com/office/drawing/2014/main" id="{1A24DA21-DDEB-4E48-954A-7BAC4B6E62B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62" name="テキスト ボックス 361">
          <a:extLst>
            <a:ext uri="{FF2B5EF4-FFF2-40B4-BE49-F238E27FC236}">
              <a16:creationId xmlns:a16="http://schemas.microsoft.com/office/drawing/2014/main" id="{56EE5CC8-BE98-4F11-9C15-29C159EDF9D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3" name="直線コネクタ 362">
          <a:extLst>
            <a:ext uri="{FF2B5EF4-FFF2-40B4-BE49-F238E27FC236}">
              <a16:creationId xmlns:a16="http://schemas.microsoft.com/office/drawing/2014/main" id="{429E5D32-48E9-4B49-9E7A-A289E14F37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4" name="テキスト ボックス 363">
          <a:extLst>
            <a:ext uri="{FF2B5EF4-FFF2-40B4-BE49-F238E27FC236}">
              <a16:creationId xmlns:a16="http://schemas.microsoft.com/office/drawing/2014/main" id="{86D3AE47-08B7-4F80-ADDA-E0F16A0C77A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5" name="【一般廃棄物処理施設】&#10;有形固定資産減価償却率グラフ枠">
          <a:extLst>
            <a:ext uri="{FF2B5EF4-FFF2-40B4-BE49-F238E27FC236}">
              <a16:creationId xmlns:a16="http://schemas.microsoft.com/office/drawing/2014/main" id="{7A13F509-0F4A-4366-8EB3-30D3325A6A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131445</xdr:rowOff>
    </xdr:from>
    <xdr:to>
      <xdr:col>23</xdr:col>
      <xdr:colOff>516889</xdr:colOff>
      <xdr:row>38</xdr:row>
      <xdr:rowOff>116205</xdr:rowOff>
    </xdr:to>
    <xdr:cxnSp macro="">
      <xdr:nvCxnSpPr>
        <xdr:cNvPr id="366" name="直線コネクタ 365">
          <a:extLst>
            <a:ext uri="{FF2B5EF4-FFF2-40B4-BE49-F238E27FC236}">
              <a16:creationId xmlns:a16="http://schemas.microsoft.com/office/drawing/2014/main" id="{7D8082BF-D037-4338-B805-97D8E0A3C40B}"/>
            </a:ext>
          </a:extLst>
        </xdr:cNvPr>
        <xdr:cNvCxnSpPr/>
      </xdr:nvCxnSpPr>
      <xdr:spPr>
        <a:xfrm flipV="1">
          <a:off x="16318864" y="5789295"/>
          <a:ext cx="0" cy="84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120032</xdr:rowOff>
    </xdr:from>
    <xdr:ext cx="405111" cy="259045"/>
    <xdr:sp macro="" textlink="">
      <xdr:nvSpPr>
        <xdr:cNvPr id="367" name="【一般廃棄物処理施設】&#10;有形固定資産減価償却率最小値テキスト">
          <a:extLst>
            <a:ext uri="{FF2B5EF4-FFF2-40B4-BE49-F238E27FC236}">
              <a16:creationId xmlns:a16="http://schemas.microsoft.com/office/drawing/2014/main" id="{05516DD5-904B-47B1-BCC0-3E2DFF32665F}"/>
            </a:ext>
          </a:extLst>
        </xdr:cNvPr>
        <xdr:cNvSpPr txBox="1"/>
      </xdr:nvSpPr>
      <xdr:spPr>
        <a:xfrm>
          <a:off x="16408400"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38</xdr:row>
      <xdr:rowOff>116205</xdr:rowOff>
    </xdr:from>
    <xdr:to>
      <xdr:col>23</xdr:col>
      <xdr:colOff>606425</xdr:colOff>
      <xdr:row>38</xdr:row>
      <xdr:rowOff>116205</xdr:rowOff>
    </xdr:to>
    <xdr:cxnSp macro="">
      <xdr:nvCxnSpPr>
        <xdr:cNvPr id="368" name="直線コネクタ 367">
          <a:extLst>
            <a:ext uri="{FF2B5EF4-FFF2-40B4-BE49-F238E27FC236}">
              <a16:creationId xmlns:a16="http://schemas.microsoft.com/office/drawing/2014/main" id="{E8041ED6-FE1F-4346-ABF3-156CAC58C2E4}"/>
            </a:ext>
          </a:extLst>
        </xdr:cNvPr>
        <xdr:cNvCxnSpPr/>
      </xdr:nvCxnSpPr>
      <xdr:spPr>
        <a:xfrm>
          <a:off x="16230600" y="663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78122</xdr:rowOff>
    </xdr:from>
    <xdr:ext cx="405111" cy="259045"/>
    <xdr:sp macro="" textlink="">
      <xdr:nvSpPr>
        <xdr:cNvPr id="369" name="【一般廃棄物処理施設】&#10;有形固定資産減価償却率最大値テキスト">
          <a:extLst>
            <a:ext uri="{FF2B5EF4-FFF2-40B4-BE49-F238E27FC236}">
              <a16:creationId xmlns:a16="http://schemas.microsoft.com/office/drawing/2014/main" id="{BF8A7818-8C25-4EC6-A1A8-DF90FDBEE410}"/>
            </a:ext>
          </a:extLst>
        </xdr:cNvPr>
        <xdr:cNvSpPr txBox="1"/>
      </xdr:nvSpPr>
      <xdr:spPr>
        <a:xfrm>
          <a:off x="164084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131445</xdr:rowOff>
    </xdr:from>
    <xdr:to>
      <xdr:col>23</xdr:col>
      <xdr:colOff>606425</xdr:colOff>
      <xdr:row>33</xdr:row>
      <xdr:rowOff>131445</xdr:rowOff>
    </xdr:to>
    <xdr:cxnSp macro="">
      <xdr:nvCxnSpPr>
        <xdr:cNvPr id="370" name="直線コネクタ 369">
          <a:extLst>
            <a:ext uri="{FF2B5EF4-FFF2-40B4-BE49-F238E27FC236}">
              <a16:creationId xmlns:a16="http://schemas.microsoft.com/office/drawing/2014/main" id="{672E6649-2493-4A7F-BE27-E7BCAF128F02}"/>
            </a:ext>
          </a:extLst>
        </xdr:cNvPr>
        <xdr:cNvCxnSpPr/>
      </xdr:nvCxnSpPr>
      <xdr:spPr>
        <a:xfrm>
          <a:off x="16230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158132</xdr:rowOff>
    </xdr:from>
    <xdr:ext cx="405111" cy="259045"/>
    <xdr:sp macro="" textlink="">
      <xdr:nvSpPr>
        <xdr:cNvPr id="371" name="【一般廃棄物処理施設】&#10;有形固定資産減価償却率平均値テキスト">
          <a:extLst>
            <a:ext uri="{FF2B5EF4-FFF2-40B4-BE49-F238E27FC236}">
              <a16:creationId xmlns:a16="http://schemas.microsoft.com/office/drawing/2014/main" id="{3F754C2B-1205-485C-BDDA-66ECBB5A9069}"/>
            </a:ext>
          </a:extLst>
        </xdr:cNvPr>
        <xdr:cNvSpPr txBox="1"/>
      </xdr:nvSpPr>
      <xdr:spPr>
        <a:xfrm>
          <a:off x="16408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8255</xdr:rowOff>
    </xdr:from>
    <xdr:to>
      <xdr:col>23</xdr:col>
      <xdr:colOff>568325</xdr:colOff>
      <xdr:row>36</xdr:row>
      <xdr:rowOff>109855</xdr:rowOff>
    </xdr:to>
    <xdr:sp macro="" textlink="">
      <xdr:nvSpPr>
        <xdr:cNvPr id="372" name="フローチャート : 判断 371">
          <a:extLst>
            <a:ext uri="{FF2B5EF4-FFF2-40B4-BE49-F238E27FC236}">
              <a16:creationId xmlns:a16="http://schemas.microsoft.com/office/drawing/2014/main" id="{146BF37E-66E6-42A6-A46A-ED349B2A8DD8}"/>
            </a:ext>
          </a:extLst>
        </xdr:cNvPr>
        <xdr:cNvSpPr/>
      </xdr:nvSpPr>
      <xdr:spPr>
        <a:xfrm>
          <a:off x="16268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101600</xdr:rowOff>
    </xdr:from>
    <xdr:to>
      <xdr:col>22</xdr:col>
      <xdr:colOff>415925</xdr:colOff>
      <xdr:row>36</xdr:row>
      <xdr:rowOff>31750</xdr:rowOff>
    </xdr:to>
    <xdr:sp macro="" textlink="">
      <xdr:nvSpPr>
        <xdr:cNvPr id="373" name="フローチャート : 判断 372">
          <a:extLst>
            <a:ext uri="{FF2B5EF4-FFF2-40B4-BE49-F238E27FC236}">
              <a16:creationId xmlns:a16="http://schemas.microsoft.com/office/drawing/2014/main" id="{52D3A1BD-772E-45CB-BCD9-C68B972772FD}"/>
            </a:ext>
          </a:extLst>
        </xdr:cNvPr>
        <xdr:cNvSpPr/>
      </xdr:nvSpPr>
      <xdr:spPr>
        <a:xfrm>
          <a:off x="15430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48277</xdr:rowOff>
    </xdr:from>
    <xdr:ext cx="405111" cy="259045"/>
    <xdr:sp macro="" textlink="">
      <xdr:nvSpPr>
        <xdr:cNvPr id="374" name="n_1aveValue【一般廃棄物処理施設】&#10;有形固定資産減価償却率">
          <a:extLst>
            <a:ext uri="{FF2B5EF4-FFF2-40B4-BE49-F238E27FC236}">
              <a16:creationId xmlns:a16="http://schemas.microsoft.com/office/drawing/2014/main" id="{ED962177-8313-47EC-8B6B-66F370FD9D21}"/>
            </a:ext>
          </a:extLst>
        </xdr:cNvPr>
        <xdr:cNvSpPr txBox="1"/>
      </xdr:nvSpPr>
      <xdr:spPr>
        <a:xfrm>
          <a:off x="15266043"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55BAAD0A-2A1A-4993-8AF2-BB76074243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D8E41326-84F8-4D71-99F5-F9E22FDD678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C16E7D17-D0D2-4823-9F0D-AF31506571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7B8E1959-769E-4A6E-A769-409782988A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B6224105-C93C-404E-8E89-83327EA47D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29210</xdr:rowOff>
    </xdr:from>
    <xdr:to>
      <xdr:col>22</xdr:col>
      <xdr:colOff>415925</xdr:colOff>
      <xdr:row>41</xdr:row>
      <xdr:rowOff>130810</xdr:rowOff>
    </xdr:to>
    <xdr:sp macro="" textlink="">
      <xdr:nvSpPr>
        <xdr:cNvPr id="380" name="円/楕円 379">
          <a:extLst>
            <a:ext uri="{FF2B5EF4-FFF2-40B4-BE49-F238E27FC236}">
              <a16:creationId xmlns:a16="http://schemas.microsoft.com/office/drawing/2014/main" id="{7425731E-BE67-4013-9242-CD9722D8A74D}"/>
            </a:ext>
          </a:extLst>
        </xdr:cNvPr>
        <xdr:cNvSpPr/>
      </xdr:nvSpPr>
      <xdr:spPr>
        <a:xfrm>
          <a:off x="1543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182185</xdr:colOff>
      <xdr:row>41</xdr:row>
      <xdr:rowOff>121937</xdr:rowOff>
    </xdr:from>
    <xdr:ext cx="340478" cy="259045"/>
    <xdr:sp macro="" textlink="">
      <xdr:nvSpPr>
        <xdr:cNvPr id="381" name="n_1mainValue【一般廃棄物処理施設】&#10;有形固定資産減価償却率">
          <a:extLst>
            <a:ext uri="{FF2B5EF4-FFF2-40B4-BE49-F238E27FC236}">
              <a16:creationId xmlns:a16="http://schemas.microsoft.com/office/drawing/2014/main" id="{2D6BD67E-1697-4040-8BD3-78B33317FF18}"/>
            </a:ext>
          </a:extLst>
        </xdr:cNvPr>
        <xdr:cNvSpPr txBox="1"/>
      </xdr:nvSpPr>
      <xdr:spPr>
        <a:xfrm>
          <a:off x="15298360" y="715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2" name="正方形/長方形 381">
          <a:extLst>
            <a:ext uri="{FF2B5EF4-FFF2-40B4-BE49-F238E27FC236}">
              <a16:creationId xmlns:a16="http://schemas.microsoft.com/office/drawing/2014/main" id="{F7EEFEFF-786E-4A8C-B4B4-3912832BAE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3" name="正方形/長方形 382">
          <a:extLst>
            <a:ext uri="{FF2B5EF4-FFF2-40B4-BE49-F238E27FC236}">
              <a16:creationId xmlns:a16="http://schemas.microsoft.com/office/drawing/2014/main" id="{D304DF5E-8EE2-4004-B856-0DA09AF2D6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4" name="正方形/長方形 383">
          <a:extLst>
            <a:ext uri="{FF2B5EF4-FFF2-40B4-BE49-F238E27FC236}">
              <a16:creationId xmlns:a16="http://schemas.microsoft.com/office/drawing/2014/main" id="{CE00D99D-F78E-4336-A7F8-80AB5941EF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5" name="正方形/長方形 384">
          <a:extLst>
            <a:ext uri="{FF2B5EF4-FFF2-40B4-BE49-F238E27FC236}">
              <a16:creationId xmlns:a16="http://schemas.microsoft.com/office/drawing/2014/main" id="{04265D2D-0D38-4EAF-8101-E57B87939D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6" name="正方形/長方形 385">
          <a:extLst>
            <a:ext uri="{FF2B5EF4-FFF2-40B4-BE49-F238E27FC236}">
              <a16:creationId xmlns:a16="http://schemas.microsoft.com/office/drawing/2014/main" id="{5BF4E368-8390-4F1E-ABCF-F3CE36E859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7" name="正方形/長方形 386">
          <a:extLst>
            <a:ext uri="{FF2B5EF4-FFF2-40B4-BE49-F238E27FC236}">
              <a16:creationId xmlns:a16="http://schemas.microsoft.com/office/drawing/2014/main" id="{B4C2AA8A-EEA9-4EAD-9546-5AC7A291B8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8" name="正方形/長方形 387">
          <a:extLst>
            <a:ext uri="{FF2B5EF4-FFF2-40B4-BE49-F238E27FC236}">
              <a16:creationId xmlns:a16="http://schemas.microsoft.com/office/drawing/2014/main" id="{E8682141-7701-48DA-8EC7-34196ACE3F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9" name="正方形/長方形 388">
          <a:extLst>
            <a:ext uri="{FF2B5EF4-FFF2-40B4-BE49-F238E27FC236}">
              <a16:creationId xmlns:a16="http://schemas.microsoft.com/office/drawing/2014/main" id="{37700CCF-5D04-432E-A66F-A427E270FB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0" name="テキスト ボックス 389">
          <a:extLst>
            <a:ext uri="{FF2B5EF4-FFF2-40B4-BE49-F238E27FC236}">
              <a16:creationId xmlns:a16="http://schemas.microsoft.com/office/drawing/2014/main" id="{E704D6F5-E427-41D2-806C-0013AB59EDF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1" name="直線コネクタ 390">
          <a:extLst>
            <a:ext uri="{FF2B5EF4-FFF2-40B4-BE49-F238E27FC236}">
              <a16:creationId xmlns:a16="http://schemas.microsoft.com/office/drawing/2014/main" id="{D2AC2CCA-FB26-476F-8FCA-5E539232F1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92" name="テキスト ボックス 391">
          <a:extLst>
            <a:ext uri="{FF2B5EF4-FFF2-40B4-BE49-F238E27FC236}">
              <a16:creationId xmlns:a16="http://schemas.microsoft.com/office/drawing/2014/main" id="{C06E5270-379E-44E8-92BF-E0EF7CF7755C}"/>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93" name="直線コネクタ 392">
          <a:extLst>
            <a:ext uri="{FF2B5EF4-FFF2-40B4-BE49-F238E27FC236}">
              <a16:creationId xmlns:a16="http://schemas.microsoft.com/office/drawing/2014/main" id="{FD024C2F-5033-4101-8BE9-A1BE1A50C1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40</xdr:row>
      <xdr:rowOff>162577</xdr:rowOff>
    </xdr:from>
    <xdr:ext cx="531299" cy="259045"/>
    <xdr:sp macro="" textlink="">
      <xdr:nvSpPr>
        <xdr:cNvPr id="394" name="テキスト ボックス 393">
          <a:extLst>
            <a:ext uri="{FF2B5EF4-FFF2-40B4-BE49-F238E27FC236}">
              <a16:creationId xmlns:a16="http://schemas.microsoft.com/office/drawing/2014/main" id="{4A7FFF3C-7B71-4CC4-A0EE-EF83E7F53591}"/>
            </a:ext>
          </a:extLst>
        </xdr:cNvPr>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5" name="直線コネクタ 394">
          <a:extLst>
            <a:ext uri="{FF2B5EF4-FFF2-40B4-BE49-F238E27FC236}">
              <a16:creationId xmlns:a16="http://schemas.microsoft.com/office/drawing/2014/main" id="{0ECEFBE7-8C74-413B-88BB-C5489CE5492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96" name="テキスト ボックス 395">
          <a:extLst>
            <a:ext uri="{FF2B5EF4-FFF2-40B4-BE49-F238E27FC236}">
              <a16:creationId xmlns:a16="http://schemas.microsoft.com/office/drawing/2014/main" id="{2E856402-DF86-429B-BAF5-288079CFC591}"/>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7" name="直線コネクタ 396">
          <a:extLst>
            <a:ext uri="{FF2B5EF4-FFF2-40B4-BE49-F238E27FC236}">
              <a16:creationId xmlns:a16="http://schemas.microsoft.com/office/drawing/2014/main" id="{997F47DC-96B5-4826-ABD6-DAF5A9322B7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98" name="テキスト ボックス 397">
          <a:extLst>
            <a:ext uri="{FF2B5EF4-FFF2-40B4-BE49-F238E27FC236}">
              <a16:creationId xmlns:a16="http://schemas.microsoft.com/office/drawing/2014/main" id="{038F9DBD-D13F-468C-968F-35F7E8FDFAF0}"/>
            </a:ext>
          </a:extLst>
        </xdr:cNvPr>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9" name="直線コネクタ 398">
          <a:extLst>
            <a:ext uri="{FF2B5EF4-FFF2-40B4-BE49-F238E27FC236}">
              <a16:creationId xmlns:a16="http://schemas.microsoft.com/office/drawing/2014/main" id="{044AA231-2806-48E8-A3A7-4E76FF235AF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400" name="テキスト ボックス 399">
          <a:extLst>
            <a:ext uri="{FF2B5EF4-FFF2-40B4-BE49-F238E27FC236}">
              <a16:creationId xmlns:a16="http://schemas.microsoft.com/office/drawing/2014/main" id="{C048973E-2F12-4B6B-9419-26D5D18EC0C4}"/>
            </a:ext>
          </a:extLst>
        </xdr:cNvPr>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1" name="直線コネクタ 400">
          <a:extLst>
            <a:ext uri="{FF2B5EF4-FFF2-40B4-BE49-F238E27FC236}">
              <a16:creationId xmlns:a16="http://schemas.microsoft.com/office/drawing/2014/main" id="{B3BB70D6-02F8-43E9-9184-932CBC1F03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2" name="テキスト ボックス 401">
          <a:extLst>
            <a:ext uri="{FF2B5EF4-FFF2-40B4-BE49-F238E27FC236}">
              <a16:creationId xmlns:a16="http://schemas.microsoft.com/office/drawing/2014/main" id="{39B3903F-8FBB-4990-8B73-258481E767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3" name="【一般廃棄物処理施設】&#10;一人当たり有形固定資産（償却資産）額グラフ枠">
          <a:extLst>
            <a:ext uri="{FF2B5EF4-FFF2-40B4-BE49-F238E27FC236}">
              <a16:creationId xmlns:a16="http://schemas.microsoft.com/office/drawing/2014/main" id="{9A6C674A-DAB1-4FD0-BC7F-BA922A0E20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50826</xdr:rowOff>
    </xdr:from>
    <xdr:to>
      <xdr:col>32</xdr:col>
      <xdr:colOff>186689</xdr:colOff>
      <xdr:row>39</xdr:row>
      <xdr:rowOff>112593</xdr:rowOff>
    </xdr:to>
    <xdr:cxnSp macro="">
      <xdr:nvCxnSpPr>
        <xdr:cNvPr id="404" name="直線コネクタ 403">
          <a:extLst>
            <a:ext uri="{FF2B5EF4-FFF2-40B4-BE49-F238E27FC236}">
              <a16:creationId xmlns:a16="http://schemas.microsoft.com/office/drawing/2014/main" id="{0C02061F-A204-4D9F-8919-80B81ECE4C20}"/>
            </a:ext>
          </a:extLst>
        </xdr:cNvPr>
        <xdr:cNvCxnSpPr/>
      </xdr:nvCxnSpPr>
      <xdr:spPr>
        <a:xfrm flipV="1">
          <a:off x="22160864" y="5880126"/>
          <a:ext cx="0" cy="91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116420</xdr:rowOff>
    </xdr:from>
    <xdr:ext cx="534377" cy="259045"/>
    <xdr:sp macro="" textlink="">
      <xdr:nvSpPr>
        <xdr:cNvPr id="405" name="【一般廃棄物処理施設】&#10;一人当たり有形固定資産（償却資産）額最小値テキスト">
          <a:extLst>
            <a:ext uri="{FF2B5EF4-FFF2-40B4-BE49-F238E27FC236}">
              <a16:creationId xmlns:a16="http://schemas.microsoft.com/office/drawing/2014/main" id="{63D601CD-9C92-48BE-9B40-CA826AD5D6DE}"/>
            </a:ext>
          </a:extLst>
        </xdr:cNvPr>
        <xdr:cNvSpPr txBox="1"/>
      </xdr:nvSpPr>
      <xdr:spPr>
        <a:xfrm>
          <a:off x="22250400" y="68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39</xdr:row>
      <xdr:rowOff>112593</xdr:rowOff>
    </xdr:from>
    <xdr:to>
      <xdr:col>32</xdr:col>
      <xdr:colOff>276225</xdr:colOff>
      <xdr:row>39</xdr:row>
      <xdr:rowOff>112593</xdr:rowOff>
    </xdr:to>
    <xdr:cxnSp macro="">
      <xdr:nvCxnSpPr>
        <xdr:cNvPr id="406" name="直線コネクタ 405">
          <a:extLst>
            <a:ext uri="{FF2B5EF4-FFF2-40B4-BE49-F238E27FC236}">
              <a16:creationId xmlns:a16="http://schemas.microsoft.com/office/drawing/2014/main" id="{52D0E660-48BF-4713-8F78-D68EF1FE7B1D}"/>
            </a:ext>
          </a:extLst>
        </xdr:cNvPr>
        <xdr:cNvCxnSpPr/>
      </xdr:nvCxnSpPr>
      <xdr:spPr>
        <a:xfrm>
          <a:off x="22072600" y="679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168953</xdr:rowOff>
    </xdr:from>
    <xdr:ext cx="534377" cy="259045"/>
    <xdr:sp macro="" textlink="">
      <xdr:nvSpPr>
        <xdr:cNvPr id="407" name="【一般廃棄物処理施設】&#10;一人当たり有形固定資産（償却資産）額最大値テキスト">
          <a:extLst>
            <a:ext uri="{FF2B5EF4-FFF2-40B4-BE49-F238E27FC236}">
              <a16:creationId xmlns:a16="http://schemas.microsoft.com/office/drawing/2014/main" id="{94BBBE45-DB61-4729-ADB7-CE5FD141F050}"/>
            </a:ext>
          </a:extLst>
        </xdr:cNvPr>
        <xdr:cNvSpPr txBox="1"/>
      </xdr:nvSpPr>
      <xdr:spPr>
        <a:xfrm>
          <a:off x="22250400" y="565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34</xdr:row>
      <xdr:rowOff>50826</xdr:rowOff>
    </xdr:from>
    <xdr:to>
      <xdr:col>32</xdr:col>
      <xdr:colOff>276225</xdr:colOff>
      <xdr:row>34</xdr:row>
      <xdr:rowOff>50826</xdr:rowOff>
    </xdr:to>
    <xdr:cxnSp macro="">
      <xdr:nvCxnSpPr>
        <xdr:cNvPr id="408" name="直線コネクタ 407">
          <a:extLst>
            <a:ext uri="{FF2B5EF4-FFF2-40B4-BE49-F238E27FC236}">
              <a16:creationId xmlns:a16="http://schemas.microsoft.com/office/drawing/2014/main" id="{CB7757F5-04CC-4873-900F-05AA3636FB24}"/>
            </a:ext>
          </a:extLst>
        </xdr:cNvPr>
        <xdr:cNvCxnSpPr/>
      </xdr:nvCxnSpPr>
      <xdr:spPr>
        <a:xfrm>
          <a:off x="22072600" y="588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108914</xdr:rowOff>
    </xdr:from>
    <xdr:ext cx="534377" cy="259045"/>
    <xdr:sp macro="" textlink="">
      <xdr:nvSpPr>
        <xdr:cNvPr id="409" name="【一般廃棄物処理施設】&#10;一人当たり有形固定資産（償却資産）額平均値テキスト">
          <a:extLst>
            <a:ext uri="{FF2B5EF4-FFF2-40B4-BE49-F238E27FC236}">
              <a16:creationId xmlns:a16="http://schemas.microsoft.com/office/drawing/2014/main" id="{5F8CCEC1-0B04-486B-B301-88513D984538}"/>
            </a:ext>
          </a:extLst>
        </xdr:cNvPr>
        <xdr:cNvSpPr txBox="1"/>
      </xdr:nvSpPr>
      <xdr:spPr>
        <a:xfrm>
          <a:off x="22250400" y="6109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130487</xdr:rowOff>
    </xdr:from>
    <xdr:to>
      <xdr:col>32</xdr:col>
      <xdr:colOff>238125</xdr:colOff>
      <xdr:row>36</xdr:row>
      <xdr:rowOff>60637</xdr:rowOff>
    </xdr:to>
    <xdr:sp macro="" textlink="">
      <xdr:nvSpPr>
        <xdr:cNvPr id="410" name="フローチャート : 判断 409">
          <a:extLst>
            <a:ext uri="{FF2B5EF4-FFF2-40B4-BE49-F238E27FC236}">
              <a16:creationId xmlns:a16="http://schemas.microsoft.com/office/drawing/2014/main" id="{80C5CEE2-EE3E-4B06-932F-03154C8F6315}"/>
            </a:ext>
          </a:extLst>
        </xdr:cNvPr>
        <xdr:cNvSpPr/>
      </xdr:nvSpPr>
      <xdr:spPr>
        <a:xfrm>
          <a:off x="22110700" y="613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98666</xdr:rowOff>
    </xdr:from>
    <xdr:to>
      <xdr:col>31</xdr:col>
      <xdr:colOff>85725</xdr:colOff>
      <xdr:row>36</xdr:row>
      <xdr:rowOff>28816</xdr:rowOff>
    </xdr:to>
    <xdr:sp macro="" textlink="">
      <xdr:nvSpPr>
        <xdr:cNvPr id="411" name="フローチャート : 判断 410">
          <a:extLst>
            <a:ext uri="{FF2B5EF4-FFF2-40B4-BE49-F238E27FC236}">
              <a16:creationId xmlns:a16="http://schemas.microsoft.com/office/drawing/2014/main" id="{22F9ABD6-1BAA-4295-9D7F-B2A747FD0175}"/>
            </a:ext>
          </a:extLst>
        </xdr:cNvPr>
        <xdr:cNvSpPr/>
      </xdr:nvSpPr>
      <xdr:spPr>
        <a:xfrm>
          <a:off x="21272500" y="60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34</xdr:row>
      <xdr:rowOff>45343</xdr:rowOff>
    </xdr:from>
    <xdr:ext cx="534377" cy="259045"/>
    <xdr:sp macro="" textlink="">
      <xdr:nvSpPr>
        <xdr:cNvPr id="412" name="n_1aveValue【一般廃棄物処理施設】&#10;一人当たり有形固定資産（償却資産）額">
          <a:extLst>
            <a:ext uri="{FF2B5EF4-FFF2-40B4-BE49-F238E27FC236}">
              <a16:creationId xmlns:a16="http://schemas.microsoft.com/office/drawing/2014/main" id="{B8CFCB41-99D0-481F-B2B3-A710B7156072}"/>
            </a:ext>
          </a:extLst>
        </xdr:cNvPr>
        <xdr:cNvSpPr txBox="1"/>
      </xdr:nvSpPr>
      <xdr:spPr>
        <a:xfrm>
          <a:off x="21043411" y="58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610479E6-4D9A-4F89-AEDD-F4DD66B230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67311728-CEDD-4BE1-9B4E-A086490124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F43CF61A-325F-4365-ACF9-F0DF289D9C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910EE4F8-E745-469A-AA7F-E8F41D02F9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4EEA6CEA-3AD6-463C-ABCA-84CDEB692A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43779</xdr:rowOff>
    </xdr:from>
    <xdr:to>
      <xdr:col>31</xdr:col>
      <xdr:colOff>85725</xdr:colOff>
      <xdr:row>41</xdr:row>
      <xdr:rowOff>145379</xdr:rowOff>
    </xdr:to>
    <xdr:sp macro="" textlink="">
      <xdr:nvSpPr>
        <xdr:cNvPr id="418" name="円/楕円 417">
          <a:extLst>
            <a:ext uri="{FF2B5EF4-FFF2-40B4-BE49-F238E27FC236}">
              <a16:creationId xmlns:a16="http://schemas.microsoft.com/office/drawing/2014/main" id="{7526A17F-BF36-4470-B79E-AA98416ABE39}"/>
            </a:ext>
          </a:extLst>
        </xdr:cNvPr>
        <xdr:cNvSpPr/>
      </xdr:nvSpPr>
      <xdr:spPr>
        <a:xfrm>
          <a:off x="21272500" y="70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136506</xdr:rowOff>
    </xdr:from>
    <xdr:ext cx="534377" cy="259045"/>
    <xdr:sp macro="" textlink="">
      <xdr:nvSpPr>
        <xdr:cNvPr id="419" name="n_1mainValue【一般廃棄物処理施設】&#10;一人当たり有形固定資産（償却資産）額">
          <a:extLst>
            <a:ext uri="{FF2B5EF4-FFF2-40B4-BE49-F238E27FC236}">
              <a16:creationId xmlns:a16="http://schemas.microsoft.com/office/drawing/2014/main" id="{210F2E35-6F6A-4432-8544-6B1A018DF504}"/>
            </a:ext>
          </a:extLst>
        </xdr:cNvPr>
        <xdr:cNvSpPr txBox="1"/>
      </xdr:nvSpPr>
      <xdr:spPr>
        <a:xfrm>
          <a:off x="21043411" y="716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0" name="正方形/長方形 419">
          <a:extLst>
            <a:ext uri="{FF2B5EF4-FFF2-40B4-BE49-F238E27FC236}">
              <a16:creationId xmlns:a16="http://schemas.microsoft.com/office/drawing/2014/main" id="{06EAB5C2-578C-48C9-A2A3-14449D98D1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1" name="正方形/長方形 420">
          <a:extLst>
            <a:ext uri="{FF2B5EF4-FFF2-40B4-BE49-F238E27FC236}">
              <a16:creationId xmlns:a16="http://schemas.microsoft.com/office/drawing/2014/main" id="{9221E835-3C46-4E2F-B3BC-772948C12E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2" name="正方形/長方形 421">
          <a:extLst>
            <a:ext uri="{FF2B5EF4-FFF2-40B4-BE49-F238E27FC236}">
              <a16:creationId xmlns:a16="http://schemas.microsoft.com/office/drawing/2014/main" id="{AD202FE3-FB0E-4C74-8FAF-78914EDEAC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3" name="正方形/長方形 422">
          <a:extLst>
            <a:ext uri="{FF2B5EF4-FFF2-40B4-BE49-F238E27FC236}">
              <a16:creationId xmlns:a16="http://schemas.microsoft.com/office/drawing/2014/main" id="{3D8599E6-BA10-499C-8730-623AD69EB8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4" name="正方形/長方形 423">
          <a:extLst>
            <a:ext uri="{FF2B5EF4-FFF2-40B4-BE49-F238E27FC236}">
              <a16:creationId xmlns:a16="http://schemas.microsoft.com/office/drawing/2014/main" id="{1619E0C0-A77E-400E-89FF-07D0869662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5" name="正方形/長方形 424">
          <a:extLst>
            <a:ext uri="{FF2B5EF4-FFF2-40B4-BE49-F238E27FC236}">
              <a16:creationId xmlns:a16="http://schemas.microsoft.com/office/drawing/2014/main" id="{05A05B03-9650-4D1C-8F1E-55F31E15A3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6" name="正方形/長方形 425">
          <a:extLst>
            <a:ext uri="{FF2B5EF4-FFF2-40B4-BE49-F238E27FC236}">
              <a16:creationId xmlns:a16="http://schemas.microsoft.com/office/drawing/2014/main" id="{A511B455-22D6-4E9A-B2E1-7E2980F939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7" name="正方形/長方形 426">
          <a:extLst>
            <a:ext uri="{FF2B5EF4-FFF2-40B4-BE49-F238E27FC236}">
              <a16:creationId xmlns:a16="http://schemas.microsoft.com/office/drawing/2014/main" id="{A97F56FF-E297-4200-96EC-3D7E2978A3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8" name="テキスト ボックス 427">
          <a:extLst>
            <a:ext uri="{FF2B5EF4-FFF2-40B4-BE49-F238E27FC236}">
              <a16:creationId xmlns:a16="http://schemas.microsoft.com/office/drawing/2014/main" id="{1CCF6E1A-0FAB-4C72-B3CC-CD2178DDA1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9" name="直線コネクタ 428">
          <a:extLst>
            <a:ext uri="{FF2B5EF4-FFF2-40B4-BE49-F238E27FC236}">
              <a16:creationId xmlns:a16="http://schemas.microsoft.com/office/drawing/2014/main" id="{FD25DB73-F0A3-4931-85EF-1C05EC4BF6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0" name="テキスト ボックス 429">
          <a:extLst>
            <a:ext uri="{FF2B5EF4-FFF2-40B4-BE49-F238E27FC236}">
              <a16:creationId xmlns:a16="http://schemas.microsoft.com/office/drawing/2014/main" id="{B4F86274-A185-4814-97DC-3907E9C0ED56}"/>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1" name="直線コネクタ 430">
          <a:extLst>
            <a:ext uri="{FF2B5EF4-FFF2-40B4-BE49-F238E27FC236}">
              <a16:creationId xmlns:a16="http://schemas.microsoft.com/office/drawing/2014/main" id="{3C353090-718B-4DB5-AFB3-609A7076AF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2" name="テキスト ボックス 431">
          <a:extLst>
            <a:ext uri="{FF2B5EF4-FFF2-40B4-BE49-F238E27FC236}">
              <a16:creationId xmlns:a16="http://schemas.microsoft.com/office/drawing/2014/main" id="{6999B0DE-6841-4B9F-837F-C33CEB8AAE0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3" name="直線コネクタ 432">
          <a:extLst>
            <a:ext uri="{FF2B5EF4-FFF2-40B4-BE49-F238E27FC236}">
              <a16:creationId xmlns:a16="http://schemas.microsoft.com/office/drawing/2014/main" id="{13C8163C-CB6F-498D-AA09-C770836E0E9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4" name="テキスト ボックス 433">
          <a:extLst>
            <a:ext uri="{FF2B5EF4-FFF2-40B4-BE49-F238E27FC236}">
              <a16:creationId xmlns:a16="http://schemas.microsoft.com/office/drawing/2014/main" id="{623A9FB8-AF60-4D70-9A85-8F8258B9A6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5" name="直線コネクタ 434">
          <a:extLst>
            <a:ext uri="{FF2B5EF4-FFF2-40B4-BE49-F238E27FC236}">
              <a16:creationId xmlns:a16="http://schemas.microsoft.com/office/drawing/2014/main" id="{5DDD5BB7-5C51-45F4-8D6D-A26033F59EB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6" name="テキスト ボックス 435">
          <a:extLst>
            <a:ext uri="{FF2B5EF4-FFF2-40B4-BE49-F238E27FC236}">
              <a16:creationId xmlns:a16="http://schemas.microsoft.com/office/drawing/2014/main" id="{99C0B1EA-C5E9-44B0-9D37-CD2B5266B72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7" name="直線コネクタ 436">
          <a:extLst>
            <a:ext uri="{FF2B5EF4-FFF2-40B4-BE49-F238E27FC236}">
              <a16:creationId xmlns:a16="http://schemas.microsoft.com/office/drawing/2014/main" id="{0DBA8D1D-E923-4813-A36E-477300B48FE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8" name="テキスト ボックス 437">
          <a:extLst>
            <a:ext uri="{FF2B5EF4-FFF2-40B4-BE49-F238E27FC236}">
              <a16:creationId xmlns:a16="http://schemas.microsoft.com/office/drawing/2014/main" id="{3C747D6F-0CEA-498F-804F-8BDE63F872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9" name="直線コネクタ 438">
          <a:extLst>
            <a:ext uri="{FF2B5EF4-FFF2-40B4-BE49-F238E27FC236}">
              <a16:creationId xmlns:a16="http://schemas.microsoft.com/office/drawing/2014/main" id="{12BE1DB7-A08D-4ECB-8589-672ABF7D3A1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40" name="テキスト ボックス 439">
          <a:extLst>
            <a:ext uri="{FF2B5EF4-FFF2-40B4-BE49-F238E27FC236}">
              <a16:creationId xmlns:a16="http://schemas.microsoft.com/office/drawing/2014/main" id="{0DD8DD0F-B044-4C01-A4E0-F3F3B7FCF2B8}"/>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1" name="直線コネクタ 440">
          <a:extLst>
            <a:ext uri="{FF2B5EF4-FFF2-40B4-BE49-F238E27FC236}">
              <a16:creationId xmlns:a16="http://schemas.microsoft.com/office/drawing/2014/main" id="{905C7F2C-12ED-4B53-BF56-90DB3717C2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2" name="テキスト ボックス 441">
          <a:extLst>
            <a:ext uri="{FF2B5EF4-FFF2-40B4-BE49-F238E27FC236}">
              <a16:creationId xmlns:a16="http://schemas.microsoft.com/office/drawing/2014/main" id="{7A191401-D886-4F86-9745-ABECAC3BD65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3" name="【保健センター・保健所】&#10;有形固定資産減価償却率グラフ枠">
          <a:extLst>
            <a:ext uri="{FF2B5EF4-FFF2-40B4-BE49-F238E27FC236}">
              <a16:creationId xmlns:a16="http://schemas.microsoft.com/office/drawing/2014/main" id="{0DEFEE00-9E37-4EAF-BC32-38B4F73B71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44" name="直線コネクタ 443">
          <a:extLst>
            <a:ext uri="{FF2B5EF4-FFF2-40B4-BE49-F238E27FC236}">
              <a16:creationId xmlns:a16="http://schemas.microsoft.com/office/drawing/2014/main" id="{8811AFEC-D422-43BB-9BE8-682BC718C84F}"/>
            </a:ext>
          </a:extLst>
        </xdr:cNvPr>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45" name="【保健センター・保健所】&#10;有形固定資産減価償却率最小値テキスト">
          <a:extLst>
            <a:ext uri="{FF2B5EF4-FFF2-40B4-BE49-F238E27FC236}">
              <a16:creationId xmlns:a16="http://schemas.microsoft.com/office/drawing/2014/main" id="{EE65E20A-C6AD-4137-895E-35C626AA8C1E}"/>
            </a:ext>
          </a:extLst>
        </xdr:cNvPr>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46" name="直線コネクタ 445">
          <a:extLst>
            <a:ext uri="{FF2B5EF4-FFF2-40B4-BE49-F238E27FC236}">
              <a16:creationId xmlns:a16="http://schemas.microsoft.com/office/drawing/2014/main" id="{6B285B31-79D9-4A1B-8A80-1FAD5B1B476C}"/>
            </a:ext>
          </a:extLst>
        </xdr:cNvPr>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47" name="【保健センター・保健所】&#10;有形固定資産減価償却率最大値テキスト">
          <a:extLst>
            <a:ext uri="{FF2B5EF4-FFF2-40B4-BE49-F238E27FC236}">
              <a16:creationId xmlns:a16="http://schemas.microsoft.com/office/drawing/2014/main" id="{0D2C6483-2D61-496A-836B-BD892836862A}"/>
            </a:ext>
          </a:extLst>
        </xdr:cNvPr>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48" name="直線コネクタ 447">
          <a:extLst>
            <a:ext uri="{FF2B5EF4-FFF2-40B4-BE49-F238E27FC236}">
              <a16:creationId xmlns:a16="http://schemas.microsoft.com/office/drawing/2014/main" id="{44F057EB-700A-4EE4-97AF-DCEBFD59C5FE}"/>
            </a:ext>
          </a:extLst>
        </xdr:cNvPr>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449" name="【保健センター・保健所】&#10;有形固定資産減価償却率平均値テキスト">
          <a:extLst>
            <a:ext uri="{FF2B5EF4-FFF2-40B4-BE49-F238E27FC236}">
              <a16:creationId xmlns:a16="http://schemas.microsoft.com/office/drawing/2014/main" id="{825A7AE4-B9F2-43C9-AC81-5F33EC9C9BCF}"/>
            </a:ext>
          </a:extLst>
        </xdr:cNvPr>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50" name="フローチャート : 判断 449">
          <a:extLst>
            <a:ext uri="{FF2B5EF4-FFF2-40B4-BE49-F238E27FC236}">
              <a16:creationId xmlns:a16="http://schemas.microsoft.com/office/drawing/2014/main" id="{E8C72BE6-4B28-4F22-BE8F-978C180C9AB6}"/>
            </a:ext>
          </a:extLst>
        </xdr:cNvPr>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51" name="フローチャート : 判断 450">
          <a:extLst>
            <a:ext uri="{FF2B5EF4-FFF2-40B4-BE49-F238E27FC236}">
              <a16:creationId xmlns:a16="http://schemas.microsoft.com/office/drawing/2014/main" id="{4B3A7576-EACD-4FB6-A5BC-F15FD764646D}"/>
            </a:ext>
          </a:extLst>
        </xdr:cNvPr>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99712</xdr:rowOff>
    </xdr:from>
    <xdr:ext cx="405111" cy="259045"/>
    <xdr:sp macro="" textlink="">
      <xdr:nvSpPr>
        <xdr:cNvPr id="452" name="n_1aveValue【保健センター・保健所】&#10;有形固定資産減価償却率">
          <a:extLst>
            <a:ext uri="{FF2B5EF4-FFF2-40B4-BE49-F238E27FC236}">
              <a16:creationId xmlns:a16="http://schemas.microsoft.com/office/drawing/2014/main" id="{668B511D-F954-4C2E-8F4C-ECA1F2B12585}"/>
            </a:ext>
          </a:extLst>
        </xdr:cNvPr>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C85EEE4B-7471-4327-B07A-AD67C1B3DE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845EA61D-722D-4CBF-922A-6681839EE2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7ABFA074-9E7D-4ED2-82DE-979E814920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D4B748BA-989D-4A71-8BEE-56A56A098F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A7DDB0B7-8E39-4EDA-A185-1A5521A59D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74930</xdr:rowOff>
    </xdr:from>
    <xdr:to>
      <xdr:col>22</xdr:col>
      <xdr:colOff>415925</xdr:colOff>
      <xdr:row>64</xdr:row>
      <xdr:rowOff>5080</xdr:rowOff>
    </xdr:to>
    <xdr:sp macro="" textlink="">
      <xdr:nvSpPr>
        <xdr:cNvPr id="458" name="円/楕円 457">
          <a:extLst>
            <a:ext uri="{FF2B5EF4-FFF2-40B4-BE49-F238E27FC236}">
              <a16:creationId xmlns:a16="http://schemas.microsoft.com/office/drawing/2014/main" id="{C2D51E13-2080-444C-A134-DBE70C33C6D2}"/>
            </a:ext>
          </a:extLst>
        </xdr:cNvPr>
        <xdr:cNvSpPr/>
      </xdr:nvSpPr>
      <xdr:spPr>
        <a:xfrm>
          <a:off x="1543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167657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649ED265-C0A2-4311-99D1-71231EBFEFEA}"/>
            </a:ext>
          </a:extLst>
        </xdr:cNvPr>
        <xdr:cNvSpPr txBox="1"/>
      </xdr:nvSpPr>
      <xdr:spPr>
        <a:xfrm>
          <a:off x="15266043"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0" name="正方形/長方形 459">
          <a:extLst>
            <a:ext uri="{FF2B5EF4-FFF2-40B4-BE49-F238E27FC236}">
              <a16:creationId xmlns:a16="http://schemas.microsoft.com/office/drawing/2014/main" id="{F26966B7-4002-4FC8-BDD5-09E3384369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1" name="正方形/長方形 460">
          <a:extLst>
            <a:ext uri="{FF2B5EF4-FFF2-40B4-BE49-F238E27FC236}">
              <a16:creationId xmlns:a16="http://schemas.microsoft.com/office/drawing/2014/main" id="{0FAECA56-39ED-4BA5-B08E-0FF6CFFD7B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2" name="正方形/長方形 461">
          <a:extLst>
            <a:ext uri="{FF2B5EF4-FFF2-40B4-BE49-F238E27FC236}">
              <a16:creationId xmlns:a16="http://schemas.microsoft.com/office/drawing/2014/main" id="{8B9A5A85-1CAA-4D39-8136-3F70DEEEDE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3" name="正方形/長方形 462">
          <a:extLst>
            <a:ext uri="{FF2B5EF4-FFF2-40B4-BE49-F238E27FC236}">
              <a16:creationId xmlns:a16="http://schemas.microsoft.com/office/drawing/2014/main" id="{BB9307C5-78A8-461F-8917-AEDD814B88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4" name="正方形/長方形 463">
          <a:extLst>
            <a:ext uri="{FF2B5EF4-FFF2-40B4-BE49-F238E27FC236}">
              <a16:creationId xmlns:a16="http://schemas.microsoft.com/office/drawing/2014/main" id="{03006102-743A-47C8-8C03-81CCF168BC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5" name="正方形/長方形 464">
          <a:extLst>
            <a:ext uri="{FF2B5EF4-FFF2-40B4-BE49-F238E27FC236}">
              <a16:creationId xmlns:a16="http://schemas.microsoft.com/office/drawing/2014/main" id="{5FCADDA3-FD37-4836-9DDA-76D181F137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6" name="正方形/長方形 465">
          <a:extLst>
            <a:ext uri="{FF2B5EF4-FFF2-40B4-BE49-F238E27FC236}">
              <a16:creationId xmlns:a16="http://schemas.microsoft.com/office/drawing/2014/main" id="{5996AF96-3009-4FE7-8FDE-E7B6E0F9DF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7" name="正方形/長方形 466">
          <a:extLst>
            <a:ext uri="{FF2B5EF4-FFF2-40B4-BE49-F238E27FC236}">
              <a16:creationId xmlns:a16="http://schemas.microsoft.com/office/drawing/2014/main" id="{7101BFC0-9E04-494D-8D9E-D9CDA000D4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7AE40D60-2938-4509-8187-DDEB1C5BDB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9" name="直線コネクタ 468">
          <a:extLst>
            <a:ext uri="{FF2B5EF4-FFF2-40B4-BE49-F238E27FC236}">
              <a16:creationId xmlns:a16="http://schemas.microsoft.com/office/drawing/2014/main" id="{E6D91EC4-7E52-4CC9-B449-107B66B851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0" name="直線コネクタ 469">
          <a:extLst>
            <a:ext uri="{FF2B5EF4-FFF2-40B4-BE49-F238E27FC236}">
              <a16:creationId xmlns:a16="http://schemas.microsoft.com/office/drawing/2014/main" id="{C2761BDF-9231-437A-8F4F-0C8E624B7E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1" name="テキスト ボックス 470">
          <a:extLst>
            <a:ext uri="{FF2B5EF4-FFF2-40B4-BE49-F238E27FC236}">
              <a16:creationId xmlns:a16="http://schemas.microsoft.com/office/drawing/2014/main" id="{77C59CF4-25D7-4480-8205-84619C48684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2" name="直線コネクタ 471">
          <a:extLst>
            <a:ext uri="{FF2B5EF4-FFF2-40B4-BE49-F238E27FC236}">
              <a16:creationId xmlns:a16="http://schemas.microsoft.com/office/drawing/2014/main" id="{5E222232-E857-41E2-A4CB-91097DADDAA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3" name="テキスト ボックス 472">
          <a:extLst>
            <a:ext uri="{FF2B5EF4-FFF2-40B4-BE49-F238E27FC236}">
              <a16:creationId xmlns:a16="http://schemas.microsoft.com/office/drawing/2014/main" id="{8BF982EF-1E8D-4424-B9A9-4A5426EDDF9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4" name="直線コネクタ 473">
          <a:extLst>
            <a:ext uri="{FF2B5EF4-FFF2-40B4-BE49-F238E27FC236}">
              <a16:creationId xmlns:a16="http://schemas.microsoft.com/office/drawing/2014/main" id="{390672E6-D7EA-48F7-99B1-C81DBA84DEA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5" name="テキスト ボックス 474">
          <a:extLst>
            <a:ext uri="{FF2B5EF4-FFF2-40B4-BE49-F238E27FC236}">
              <a16:creationId xmlns:a16="http://schemas.microsoft.com/office/drawing/2014/main" id="{3AFE3998-60F7-4D19-95B3-2B80BB92B0E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6" name="直線コネクタ 475">
          <a:extLst>
            <a:ext uri="{FF2B5EF4-FFF2-40B4-BE49-F238E27FC236}">
              <a16:creationId xmlns:a16="http://schemas.microsoft.com/office/drawing/2014/main" id="{84745BD1-270F-44AD-895C-33EF118E88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7" name="テキスト ボックス 476">
          <a:extLst>
            <a:ext uri="{FF2B5EF4-FFF2-40B4-BE49-F238E27FC236}">
              <a16:creationId xmlns:a16="http://schemas.microsoft.com/office/drawing/2014/main" id="{6F27D91B-B81C-4872-8B4E-702D9BB80E4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8" name="直線コネクタ 477">
          <a:extLst>
            <a:ext uri="{FF2B5EF4-FFF2-40B4-BE49-F238E27FC236}">
              <a16:creationId xmlns:a16="http://schemas.microsoft.com/office/drawing/2014/main" id="{A6DD0933-4F53-417B-90CA-6E56A8177F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9" name="テキスト ボックス 478">
          <a:extLst>
            <a:ext uri="{FF2B5EF4-FFF2-40B4-BE49-F238E27FC236}">
              <a16:creationId xmlns:a16="http://schemas.microsoft.com/office/drawing/2014/main" id="{A384CE6F-60D3-480C-9555-0C768EE52EF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0" name="【保健センター・保健所】&#10;一人当たり面積グラフ枠">
          <a:extLst>
            <a:ext uri="{FF2B5EF4-FFF2-40B4-BE49-F238E27FC236}">
              <a16:creationId xmlns:a16="http://schemas.microsoft.com/office/drawing/2014/main" id="{92115CFF-F2C9-4FC9-AB13-6CEBE0B454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81" name="直線コネクタ 480">
          <a:extLst>
            <a:ext uri="{FF2B5EF4-FFF2-40B4-BE49-F238E27FC236}">
              <a16:creationId xmlns:a16="http://schemas.microsoft.com/office/drawing/2014/main" id="{BC40D99F-E560-413E-821B-A44337F4F28F}"/>
            </a:ext>
          </a:extLst>
        </xdr:cNvPr>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82" name="【保健センター・保健所】&#10;一人当たり面積最小値テキスト">
          <a:extLst>
            <a:ext uri="{FF2B5EF4-FFF2-40B4-BE49-F238E27FC236}">
              <a16:creationId xmlns:a16="http://schemas.microsoft.com/office/drawing/2014/main" id="{DDF2BDE0-8D63-4E51-AD0A-E6F142B5E983}"/>
            </a:ext>
          </a:extLst>
        </xdr:cNvPr>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83" name="直線コネクタ 482">
          <a:extLst>
            <a:ext uri="{FF2B5EF4-FFF2-40B4-BE49-F238E27FC236}">
              <a16:creationId xmlns:a16="http://schemas.microsoft.com/office/drawing/2014/main" id="{BCB7BDDC-8186-4247-A352-C1A011B197D8}"/>
            </a:ext>
          </a:extLst>
        </xdr:cNvPr>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84" name="【保健センター・保健所】&#10;一人当たり面積最大値テキスト">
          <a:extLst>
            <a:ext uri="{FF2B5EF4-FFF2-40B4-BE49-F238E27FC236}">
              <a16:creationId xmlns:a16="http://schemas.microsoft.com/office/drawing/2014/main" id="{F21CCBE1-F280-4264-9E61-4CFC0CBAE272}"/>
            </a:ext>
          </a:extLst>
        </xdr:cNvPr>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85" name="直線コネクタ 484">
          <a:extLst>
            <a:ext uri="{FF2B5EF4-FFF2-40B4-BE49-F238E27FC236}">
              <a16:creationId xmlns:a16="http://schemas.microsoft.com/office/drawing/2014/main" id="{66BEABE0-84AC-4F4E-A7D2-E4A92849FA56}"/>
            </a:ext>
          </a:extLst>
        </xdr:cNvPr>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86" name="【保健センター・保健所】&#10;一人当たり面積平均値テキスト">
          <a:extLst>
            <a:ext uri="{FF2B5EF4-FFF2-40B4-BE49-F238E27FC236}">
              <a16:creationId xmlns:a16="http://schemas.microsoft.com/office/drawing/2014/main" id="{D8D06E9D-2538-4233-A33D-F4C8BCF40C02}"/>
            </a:ext>
          </a:extLst>
        </xdr:cNvPr>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87" name="フローチャート : 判断 486">
          <a:extLst>
            <a:ext uri="{FF2B5EF4-FFF2-40B4-BE49-F238E27FC236}">
              <a16:creationId xmlns:a16="http://schemas.microsoft.com/office/drawing/2014/main" id="{EFBC7E48-0764-44B2-8A16-164B6C25F954}"/>
            </a:ext>
          </a:extLst>
        </xdr:cNvPr>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88" name="フローチャート : 判断 487">
          <a:extLst>
            <a:ext uri="{FF2B5EF4-FFF2-40B4-BE49-F238E27FC236}">
              <a16:creationId xmlns:a16="http://schemas.microsoft.com/office/drawing/2014/main" id="{2160B61F-DEC4-4C0A-8DAB-43969E833BDF}"/>
            </a:ext>
          </a:extLst>
        </xdr:cNvPr>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89" name="n_1aveValue【保健センター・保健所】&#10;一人当たり面積">
          <a:extLst>
            <a:ext uri="{FF2B5EF4-FFF2-40B4-BE49-F238E27FC236}">
              <a16:creationId xmlns:a16="http://schemas.microsoft.com/office/drawing/2014/main" id="{D8941F97-8637-488B-994A-8FCDDF509F80}"/>
            </a:ext>
          </a:extLst>
        </xdr:cNvPr>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777E672B-385D-4A84-8405-56AE509CA8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A572CE6-7265-4932-A107-EE8726CA90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B2D46465-CEE6-4797-AD0C-C54E2B6BB8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2A2FB10D-8264-4B88-976A-FD4415C83C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FE911552-C964-4027-9255-BF228933391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47498</xdr:rowOff>
    </xdr:from>
    <xdr:to>
      <xdr:col>31</xdr:col>
      <xdr:colOff>85725</xdr:colOff>
      <xdr:row>63</xdr:row>
      <xdr:rowOff>149098</xdr:rowOff>
    </xdr:to>
    <xdr:sp macro="" textlink="">
      <xdr:nvSpPr>
        <xdr:cNvPr id="495" name="円/楕円 494">
          <a:extLst>
            <a:ext uri="{FF2B5EF4-FFF2-40B4-BE49-F238E27FC236}">
              <a16:creationId xmlns:a16="http://schemas.microsoft.com/office/drawing/2014/main" id="{E40742F4-6D41-4087-93B0-2336F01744DB}"/>
            </a:ext>
          </a:extLst>
        </xdr:cNvPr>
        <xdr:cNvSpPr/>
      </xdr:nvSpPr>
      <xdr:spPr>
        <a:xfrm>
          <a:off x="21272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140225</xdr:rowOff>
    </xdr:from>
    <xdr:ext cx="469744" cy="259045"/>
    <xdr:sp macro="" textlink="">
      <xdr:nvSpPr>
        <xdr:cNvPr id="496" name="n_1mainValue【保健センター・保健所】&#10;一人当たり面積">
          <a:extLst>
            <a:ext uri="{FF2B5EF4-FFF2-40B4-BE49-F238E27FC236}">
              <a16:creationId xmlns:a16="http://schemas.microsoft.com/office/drawing/2014/main" id="{7B6D2682-151E-4268-9604-70889832AB0C}"/>
            </a:ext>
          </a:extLst>
        </xdr:cNvPr>
        <xdr:cNvSpPr txBox="1"/>
      </xdr:nvSpPr>
      <xdr:spPr>
        <a:xfrm>
          <a:off x="210757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7" name="正方形/長方形 496">
          <a:extLst>
            <a:ext uri="{FF2B5EF4-FFF2-40B4-BE49-F238E27FC236}">
              <a16:creationId xmlns:a16="http://schemas.microsoft.com/office/drawing/2014/main" id="{9E39FCEB-87CB-4358-83BA-FB7F9C1B7E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8" name="正方形/長方形 497">
          <a:extLst>
            <a:ext uri="{FF2B5EF4-FFF2-40B4-BE49-F238E27FC236}">
              <a16:creationId xmlns:a16="http://schemas.microsoft.com/office/drawing/2014/main" id="{38EF0E1D-445E-46D6-8DF6-9EF5A9597B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9" name="正方形/長方形 498">
          <a:extLst>
            <a:ext uri="{FF2B5EF4-FFF2-40B4-BE49-F238E27FC236}">
              <a16:creationId xmlns:a16="http://schemas.microsoft.com/office/drawing/2014/main" id="{0EB538DD-BD25-4BDA-B9EE-86AF5173A1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0" name="正方形/長方形 499">
          <a:extLst>
            <a:ext uri="{FF2B5EF4-FFF2-40B4-BE49-F238E27FC236}">
              <a16:creationId xmlns:a16="http://schemas.microsoft.com/office/drawing/2014/main" id="{0A9CF499-DFB9-47E4-88C6-A80DA2DD3F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1" name="正方形/長方形 500">
          <a:extLst>
            <a:ext uri="{FF2B5EF4-FFF2-40B4-BE49-F238E27FC236}">
              <a16:creationId xmlns:a16="http://schemas.microsoft.com/office/drawing/2014/main" id="{6EBD6FF3-B8B7-4599-9A2C-F52C153E67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2" name="正方形/長方形 501">
          <a:extLst>
            <a:ext uri="{FF2B5EF4-FFF2-40B4-BE49-F238E27FC236}">
              <a16:creationId xmlns:a16="http://schemas.microsoft.com/office/drawing/2014/main" id="{87284997-10F3-4C66-A8C1-87C04F0631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3" name="正方形/長方形 502">
          <a:extLst>
            <a:ext uri="{FF2B5EF4-FFF2-40B4-BE49-F238E27FC236}">
              <a16:creationId xmlns:a16="http://schemas.microsoft.com/office/drawing/2014/main" id="{86F22BB8-0139-43A5-ADF9-D6B8609153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4" name="正方形/長方形 503">
          <a:extLst>
            <a:ext uri="{FF2B5EF4-FFF2-40B4-BE49-F238E27FC236}">
              <a16:creationId xmlns:a16="http://schemas.microsoft.com/office/drawing/2014/main" id="{DE69AFE7-B362-48F3-B67F-0166BB1ADF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5" name="テキスト ボックス 504">
          <a:extLst>
            <a:ext uri="{FF2B5EF4-FFF2-40B4-BE49-F238E27FC236}">
              <a16:creationId xmlns:a16="http://schemas.microsoft.com/office/drawing/2014/main" id="{1F586033-E195-4A0A-80D3-C77315822E7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6" name="直線コネクタ 505">
          <a:extLst>
            <a:ext uri="{FF2B5EF4-FFF2-40B4-BE49-F238E27FC236}">
              <a16:creationId xmlns:a16="http://schemas.microsoft.com/office/drawing/2014/main" id="{0C2DC9C2-5287-453E-BCC3-E713BCA8FC7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7" name="直線コネクタ 506">
          <a:extLst>
            <a:ext uri="{FF2B5EF4-FFF2-40B4-BE49-F238E27FC236}">
              <a16:creationId xmlns:a16="http://schemas.microsoft.com/office/drawing/2014/main" id="{82670669-D364-4D9D-B191-FEE617B428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8" name="テキスト ボックス 507">
          <a:extLst>
            <a:ext uri="{FF2B5EF4-FFF2-40B4-BE49-F238E27FC236}">
              <a16:creationId xmlns:a16="http://schemas.microsoft.com/office/drawing/2014/main" id="{709CB0A8-B14B-4AB1-9365-0002F252EFB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09" name="直線コネクタ 508">
          <a:extLst>
            <a:ext uri="{FF2B5EF4-FFF2-40B4-BE49-F238E27FC236}">
              <a16:creationId xmlns:a16="http://schemas.microsoft.com/office/drawing/2014/main" id="{47F0C0F0-2C57-4796-BB6B-89E392F92BC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0" name="テキスト ボックス 509">
          <a:extLst>
            <a:ext uri="{FF2B5EF4-FFF2-40B4-BE49-F238E27FC236}">
              <a16:creationId xmlns:a16="http://schemas.microsoft.com/office/drawing/2014/main" id="{3ECD3533-016D-43CD-84C9-F859EA8AC0B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1" name="直線コネクタ 510">
          <a:extLst>
            <a:ext uri="{FF2B5EF4-FFF2-40B4-BE49-F238E27FC236}">
              <a16:creationId xmlns:a16="http://schemas.microsoft.com/office/drawing/2014/main" id="{6214BADB-5762-4705-959D-BC47AC506E2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2" name="テキスト ボックス 511">
          <a:extLst>
            <a:ext uri="{FF2B5EF4-FFF2-40B4-BE49-F238E27FC236}">
              <a16:creationId xmlns:a16="http://schemas.microsoft.com/office/drawing/2014/main" id="{8718BBD7-5FA1-4BB4-934D-EEDD9F3A6BD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3" name="直線コネクタ 512">
          <a:extLst>
            <a:ext uri="{FF2B5EF4-FFF2-40B4-BE49-F238E27FC236}">
              <a16:creationId xmlns:a16="http://schemas.microsoft.com/office/drawing/2014/main" id="{4B0D05A6-253A-43A0-A87A-F351EDF4F3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4" name="テキスト ボックス 513">
          <a:extLst>
            <a:ext uri="{FF2B5EF4-FFF2-40B4-BE49-F238E27FC236}">
              <a16:creationId xmlns:a16="http://schemas.microsoft.com/office/drawing/2014/main" id="{9414F470-5708-42C7-A4FA-C08DA3323E1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5" name="直線コネクタ 514">
          <a:extLst>
            <a:ext uri="{FF2B5EF4-FFF2-40B4-BE49-F238E27FC236}">
              <a16:creationId xmlns:a16="http://schemas.microsoft.com/office/drawing/2014/main" id="{83CA1A6D-8ACB-4359-A4CD-21DA7C1B92C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6" name="テキスト ボックス 515">
          <a:extLst>
            <a:ext uri="{FF2B5EF4-FFF2-40B4-BE49-F238E27FC236}">
              <a16:creationId xmlns:a16="http://schemas.microsoft.com/office/drawing/2014/main" id="{785B76F9-BD87-4609-98CE-5099D0AE673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7" name="直線コネクタ 516">
          <a:extLst>
            <a:ext uri="{FF2B5EF4-FFF2-40B4-BE49-F238E27FC236}">
              <a16:creationId xmlns:a16="http://schemas.microsoft.com/office/drawing/2014/main" id="{C7BB772A-5FAF-4864-9E78-A894884C86B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8" name="テキスト ボックス 517">
          <a:extLst>
            <a:ext uri="{FF2B5EF4-FFF2-40B4-BE49-F238E27FC236}">
              <a16:creationId xmlns:a16="http://schemas.microsoft.com/office/drawing/2014/main" id="{7959F0D2-3CC4-4C9F-9152-384785FE678E}"/>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9" name="直線コネクタ 518">
          <a:extLst>
            <a:ext uri="{FF2B5EF4-FFF2-40B4-BE49-F238E27FC236}">
              <a16:creationId xmlns:a16="http://schemas.microsoft.com/office/drawing/2014/main" id="{96FDBA2E-1D9E-4471-92E8-1CABF048DF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0" name="テキスト ボックス 519">
          <a:extLst>
            <a:ext uri="{FF2B5EF4-FFF2-40B4-BE49-F238E27FC236}">
              <a16:creationId xmlns:a16="http://schemas.microsoft.com/office/drawing/2014/main" id="{C6B9F21B-11ED-4719-A551-51B96793FC5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1" name="【消防施設】&#10;有形固定資産減価償却率グラフ枠">
          <a:extLst>
            <a:ext uri="{FF2B5EF4-FFF2-40B4-BE49-F238E27FC236}">
              <a16:creationId xmlns:a16="http://schemas.microsoft.com/office/drawing/2014/main" id="{208D1762-7BCE-4565-BEA0-BE28B97FA8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522" name="直線コネクタ 521">
          <a:extLst>
            <a:ext uri="{FF2B5EF4-FFF2-40B4-BE49-F238E27FC236}">
              <a16:creationId xmlns:a16="http://schemas.microsoft.com/office/drawing/2014/main" id="{AF8AEDB8-B7B1-4FE7-AFA4-15DBB2A086AC}"/>
            </a:ext>
          </a:extLst>
        </xdr:cNvPr>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523" name="【消防施設】&#10;有形固定資産減価償却率最小値テキスト">
          <a:extLst>
            <a:ext uri="{FF2B5EF4-FFF2-40B4-BE49-F238E27FC236}">
              <a16:creationId xmlns:a16="http://schemas.microsoft.com/office/drawing/2014/main" id="{01E98C8D-33BF-4A72-8268-E632F23694D8}"/>
            </a:ext>
          </a:extLst>
        </xdr:cNvPr>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524" name="直線コネクタ 523">
          <a:extLst>
            <a:ext uri="{FF2B5EF4-FFF2-40B4-BE49-F238E27FC236}">
              <a16:creationId xmlns:a16="http://schemas.microsoft.com/office/drawing/2014/main" id="{9494B17C-4357-45C0-8C16-899D9D479333}"/>
            </a:ext>
          </a:extLst>
        </xdr:cNvPr>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525" name="【消防施設】&#10;有形固定資産減価償却率最大値テキスト">
          <a:extLst>
            <a:ext uri="{FF2B5EF4-FFF2-40B4-BE49-F238E27FC236}">
              <a16:creationId xmlns:a16="http://schemas.microsoft.com/office/drawing/2014/main" id="{C14DD36A-4CE3-4329-A4BA-3647E980B329}"/>
            </a:ext>
          </a:extLst>
        </xdr:cNvPr>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526" name="直線コネクタ 525">
          <a:extLst>
            <a:ext uri="{FF2B5EF4-FFF2-40B4-BE49-F238E27FC236}">
              <a16:creationId xmlns:a16="http://schemas.microsoft.com/office/drawing/2014/main" id="{83F09C05-CAB7-4774-8058-9756E32B1259}"/>
            </a:ext>
          </a:extLst>
        </xdr:cNvPr>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527" name="【消防施設】&#10;有形固定資産減価償却率平均値テキスト">
          <a:extLst>
            <a:ext uri="{FF2B5EF4-FFF2-40B4-BE49-F238E27FC236}">
              <a16:creationId xmlns:a16="http://schemas.microsoft.com/office/drawing/2014/main" id="{F6C614A8-CEAB-400C-AA08-23E23D89CA53}"/>
            </a:ext>
          </a:extLst>
        </xdr:cNvPr>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528" name="フローチャート : 判断 527">
          <a:extLst>
            <a:ext uri="{FF2B5EF4-FFF2-40B4-BE49-F238E27FC236}">
              <a16:creationId xmlns:a16="http://schemas.microsoft.com/office/drawing/2014/main" id="{06F8D5D4-B083-4BE4-9AA9-3CBC53466DFC}"/>
            </a:ext>
          </a:extLst>
        </xdr:cNvPr>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529" name="フローチャート : 判断 528">
          <a:extLst>
            <a:ext uri="{FF2B5EF4-FFF2-40B4-BE49-F238E27FC236}">
              <a16:creationId xmlns:a16="http://schemas.microsoft.com/office/drawing/2014/main" id="{1224195A-E4D9-4C2D-82E3-CBAF56DD02E9}"/>
            </a:ext>
          </a:extLst>
        </xdr:cNvPr>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149514</xdr:rowOff>
    </xdr:from>
    <xdr:ext cx="405111" cy="259045"/>
    <xdr:sp macro="" textlink="">
      <xdr:nvSpPr>
        <xdr:cNvPr id="530" name="n_1aveValue【消防施設】&#10;有形固定資産減価償却率">
          <a:extLst>
            <a:ext uri="{FF2B5EF4-FFF2-40B4-BE49-F238E27FC236}">
              <a16:creationId xmlns:a16="http://schemas.microsoft.com/office/drawing/2014/main" id="{3F999F61-A662-444A-8D0A-714226C6A7E9}"/>
            </a:ext>
          </a:extLst>
        </xdr:cNvPr>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CBA6500A-8725-489A-98D9-9060F3ACF7A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39684E47-2B79-4241-8A18-00901128E2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6C37E71D-BD6E-422F-A95F-E8E512F2B3B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47FDD532-D821-4606-838B-FD98BCFAD5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5E7ADEE2-183D-4B17-A0AD-6B0CD8C9BF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103232</xdr:rowOff>
    </xdr:from>
    <xdr:to>
      <xdr:col>22</xdr:col>
      <xdr:colOff>415925</xdr:colOff>
      <xdr:row>83</xdr:row>
      <xdr:rowOff>33382</xdr:rowOff>
    </xdr:to>
    <xdr:sp macro="" textlink="">
      <xdr:nvSpPr>
        <xdr:cNvPr id="536" name="円/楕円 535">
          <a:extLst>
            <a:ext uri="{FF2B5EF4-FFF2-40B4-BE49-F238E27FC236}">
              <a16:creationId xmlns:a16="http://schemas.microsoft.com/office/drawing/2014/main" id="{FE4CF756-71B4-418B-8E7F-1296EA230228}"/>
            </a:ext>
          </a:extLst>
        </xdr:cNvPr>
        <xdr:cNvSpPr/>
      </xdr:nvSpPr>
      <xdr:spPr>
        <a:xfrm>
          <a:off x="15430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24509</xdr:rowOff>
    </xdr:from>
    <xdr:ext cx="405111" cy="259045"/>
    <xdr:sp macro="" textlink="">
      <xdr:nvSpPr>
        <xdr:cNvPr id="537" name="n_1mainValue【消防施設】&#10;有形固定資産減価償却率">
          <a:extLst>
            <a:ext uri="{FF2B5EF4-FFF2-40B4-BE49-F238E27FC236}">
              <a16:creationId xmlns:a16="http://schemas.microsoft.com/office/drawing/2014/main" id="{042A0E3D-67EA-420D-AF43-0733F4299B15}"/>
            </a:ext>
          </a:extLst>
        </xdr:cNvPr>
        <xdr:cNvSpPr txBox="1"/>
      </xdr:nvSpPr>
      <xdr:spPr>
        <a:xfrm>
          <a:off x="15266043"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8" name="正方形/長方形 537">
          <a:extLst>
            <a:ext uri="{FF2B5EF4-FFF2-40B4-BE49-F238E27FC236}">
              <a16:creationId xmlns:a16="http://schemas.microsoft.com/office/drawing/2014/main" id="{678D728C-BD5E-407F-9F18-5ABFB5A299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9" name="正方形/長方形 538">
          <a:extLst>
            <a:ext uri="{FF2B5EF4-FFF2-40B4-BE49-F238E27FC236}">
              <a16:creationId xmlns:a16="http://schemas.microsoft.com/office/drawing/2014/main" id="{23CE8205-7AF4-41B3-B289-1A91C8CBD7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0" name="正方形/長方形 539">
          <a:extLst>
            <a:ext uri="{FF2B5EF4-FFF2-40B4-BE49-F238E27FC236}">
              <a16:creationId xmlns:a16="http://schemas.microsoft.com/office/drawing/2014/main" id="{120C5E15-F39C-4B1A-A4D9-EF8EB0ED9E6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1" name="正方形/長方形 540">
          <a:extLst>
            <a:ext uri="{FF2B5EF4-FFF2-40B4-BE49-F238E27FC236}">
              <a16:creationId xmlns:a16="http://schemas.microsoft.com/office/drawing/2014/main" id="{125A9E88-B605-4F43-9F17-B37BDF8AA0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2" name="正方形/長方形 541">
          <a:extLst>
            <a:ext uri="{FF2B5EF4-FFF2-40B4-BE49-F238E27FC236}">
              <a16:creationId xmlns:a16="http://schemas.microsoft.com/office/drawing/2014/main" id="{6DF3678E-AE27-4409-8548-6D452C44AA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3" name="正方形/長方形 542">
          <a:extLst>
            <a:ext uri="{FF2B5EF4-FFF2-40B4-BE49-F238E27FC236}">
              <a16:creationId xmlns:a16="http://schemas.microsoft.com/office/drawing/2014/main" id="{AC2EE305-39D1-4951-951D-3CD50E02DA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4" name="正方形/長方形 543">
          <a:extLst>
            <a:ext uri="{FF2B5EF4-FFF2-40B4-BE49-F238E27FC236}">
              <a16:creationId xmlns:a16="http://schemas.microsoft.com/office/drawing/2014/main" id="{A259BBC3-5F42-4C27-AC22-15EE112756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5" name="正方形/長方形 544">
          <a:extLst>
            <a:ext uri="{FF2B5EF4-FFF2-40B4-BE49-F238E27FC236}">
              <a16:creationId xmlns:a16="http://schemas.microsoft.com/office/drawing/2014/main" id="{66ECE2DA-7DF2-47AA-82C2-181EB51823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6" name="テキスト ボックス 545">
          <a:extLst>
            <a:ext uri="{FF2B5EF4-FFF2-40B4-BE49-F238E27FC236}">
              <a16:creationId xmlns:a16="http://schemas.microsoft.com/office/drawing/2014/main" id="{8E2B6679-98F5-4770-81DB-601A10A8AD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7" name="直線コネクタ 546">
          <a:extLst>
            <a:ext uri="{FF2B5EF4-FFF2-40B4-BE49-F238E27FC236}">
              <a16:creationId xmlns:a16="http://schemas.microsoft.com/office/drawing/2014/main" id="{0CB17AC7-B8D3-40D4-83F7-BB8612E28F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8" name="直線コネクタ 547">
          <a:extLst>
            <a:ext uri="{FF2B5EF4-FFF2-40B4-BE49-F238E27FC236}">
              <a16:creationId xmlns:a16="http://schemas.microsoft.com/office/drawing/2014/main" id="{8F9534F9-4390-434A-9B2B-DE4F4A57A52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49" name="テキスト ボックス 548">
          <a:extLst>
            <a:ext uri="{FF2B5EF4-FFF2-40B4-BE49-F238E27FC236}">
              <a16:creationId xmlns:a16="http://schemas.microsoft.com/office/drawing/2014/main" id="{F794927D-A500-4B83-A0F4-5DDA49BE00A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0" name="直線コネクタ 549">
          <a:extLst>
            <a:ext uri="{FF2B5EF4-FFF2-40B4-BE49-F238E27FC236}">
              <a16:creationId xmlns:a16="http://schemas.microsoft.com/office/drawing/2014/main" id="{52138F80-0922-4AB0-9CFF-0251B21B503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1" name="テキスト ボックス 550">
          <a:extLst>
            <a:ext uri="{FF2B5EF4-FFF2-40B4-BE49-F238E27FC236}">
              <a16:creationId xmlns:a16="http://schemas.microsoft.com/office/drawing/2014/main" id="{B0CB7D15-1825-4E16-B1C8-C394A62E33B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2" name="直線コネクタ 551">
          <a:extLst>
            <a:ext uri="{FF2B5EF4-FFF2-40B4-BE49-F238E27FC236}">
              <a16:creationId xmlns:a16="http://schemas.microsoft.com/office/drawing/2014/main" id="{675A4C1A-8A82-4064-90E9-328AB65EC12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3" name="テキスト ボックス 552">
          <a:extLst>
            <a:ext uri="{FF2B5EF4-FFF2-40B4-BE49-F238E27FC236}">
              <a16:creationId xmlns:a16="http://schemas.microsoft.com/office/drawing/2014/main" id="{66855DFC-AF38-4B2C-B64A-155FE3FB316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4" name="直線コネクタ 553">
          <a:extLst>
            <a:ext uri="{FF2B5EF4-FFF2-40B4-BE49-F238E27FC236}">
              <a16:creationId xmlns:a16="http://schemas.microsoft.com/office/drawing/2014/main" id="{26184121-17E8-4DF3-8A1C-1CA04D74AE1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5" name="テキスト ボックス 554">
          <a:extLst>
            <a:ext uri="{FF2B5EF4-FFF2-40B4-BE49-F238E27FC236}">
              <a16:creationId xmlns:a16="http://schemas.microsoft.com/office/drawing/2014/main" id="{A53C76F0-CB49-411D-B93B-9AB6798D918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6" name="直線コネクタ 555">
          <a:extLst>
            <a:ext uri="{FF2B5EF4-FFF2-40B4-BE49-F238E27FC236}">
              <a16:creationId xmlns:a16="http://schemas.microsoft.com/office/drawing/2014/main" id="{AF569D29-DFAF-4862-A14B-A238FA0DA0F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7" name="テキスト ボックス 556">
          <a:extLst>
            <a:ext uri="{FF2B5EF4-FFF2-40B4-BE49-F238E27FC236}">
              <a16:creationId xmlns:a16="http://schemas.microsoft.com/office/drawing/2014/main" id="{1C01F568-44A5-4667-84F3-645A39CCD26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8" name="直線コネクタ 557">
          <a:extLst>
            <a:ext uri="{FF2B5EF4-FFF2-40B4-BE49-F238E27FC236}">
              <a16:creationId xmlns:a16="http://schemas.microsoft.com/office/drawing/2014/main" id="{11592441-3469-49F7-85D7-5AE69CE875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9" name="テキスト ボックス 558">
          <a:extLst>
            <a:ext uri="{FF2B5EF4-FFF2-40B4-BE49-F238E27FC236}">
              <a16:creationId xmlns:a16="http://schemas.microsoft.com/office/drawing/2014/main" id="{20AEFE47-B860-42EE-B1E9-50A1C4B8A95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0" name="【消防施設】&#10;一人当たり面積グラフ枠">
          <a:extLst>
            <a:ext uri="{FF2B5EF4-FFF2-40B4-BE49-F238E27FC236}">
              <a16:creationId xmlns:a16="http://schemas.microsoft.com/office/drawing/2014/main" id="{991DF001-BF30-4D72-B09A-2C26C8332E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61" name="直線コネクタ 560">
          <a:extLst>
            <a:ext uri="{FF2B5EF4-FFF2-40B4-BE49-F238E27FC236}">
              <a16:creationId xmlns:a16="http://schemas.microsoft.com/office/drawing/2014/main" id="{B78E14C8-F577-4A09-B0F5-4E51AE3F3695}"/>
            </a:ext>
          </a:extLst>
        </xdr:cNvPr>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62" name="【消防施設】&#10;一人当たり面積最小値テキスト">
          <a:extLst>
            <a:ext uri="{FF2B5EF4-FFF2-40B4-BE49-F238E27FC236}">
              <a16:creationId xmlns:a16="http://schemas.microsoft.com/office/drawing/2014/main" id="{26D456EA-1E3D-45B0-96EF-A9529499AB0A}"/>
            </a:ext>
          </a:extLst>
        </xdr:cNvPr>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63" name="直線コネクタ 562">
          <a:extLst>
            <a:ext uri="{FF2B5EF4-FFF2-40B4-BE49-F238E27FC236}">
              <a16:creationId xmlns:a16="http://schemas.microsoft.com/office/drawing/2014/main" id="{9327EDCC-E5DD-41EF-95B2-53B080563379}"/>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64" name="【消防施設】&#10;一人当たり面積最大値テキスト">
          <a:extLst>
            <a:ext uri="{FF2B5EF4-FFF2-40B4-BE49-F238E27FC236}">
              <a16:creationId xmlns:a16="http://schemas.microsoft.com/office/drawing/2014/main" id="{E05AB32F-EAAE-4EF0-A214-DE67A9B57A05}"/>
            </a:ext>
          </a:extLst>
        </xdr:cNvPr>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65" name="直線コネクタ 564">
          <a:extLst>
            <a:ext uri="{FF2B5EF4-FFF2-40B4-BE49-F238E27FC236}">
              <a16:creationId xmlns:a16="http://schemas.microsoft.com/office/drawing/2014/main" id="{C76081BF-C99B-449B-88AA-97495611A0AE}"/>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66" name="【消防施設】&#10;一人当たり面積平均値テキスト">
          <a:extLst>
            <a:ext uri="{FF2B5EF4-FFF2-40B4-BE49-F238E27FC236}">
              <a16:creationId xmlns:a16="http://schemas.microsoft.com/office/drawing/2014/main" id="{D333BFF0-DA0A-4C8B-BB68-86519125221C}"/>
            </a:ext>
          </a:extLst>
        </xdr:cNvPr>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67" name="フローチャート : 判断 566">
          <a:extLst>
            <a:ext uri="{FF2B5EF4-FFF2-40B4-BE49-F238E27FC236}">
              <a16:creationId xmlns:a16="http://schemas.microsoft.com/office/drawing/2014/main" id="{DB38DA4F-2AE5-4118-93FF-3915603E83B4}"/>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68" name="フローチャート : 判断 567">
          <a:extLst>
            <a:ext uri="{FF2B5EF4-FFF2-40B4-BE49-F238E27FC236}">
              <a16:creationId xmlns:a16="http://schemas.microsoft.com/office/drawing/2014/main" id="{CD62DB0F-58D7-41FD-BF72-44660EBD1951}"/>
            </a:ext>
          </a:extLst>
        </xdr:cNvPr>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69" name="n_1aveValue【消防施設】&#10;一人当たり面積">
          <a:extLst>
            <a:ext uri="{FF2B5EF4-FFF2-40B4-BE49-F238E27FC236}">
              <a16:creationId xmlns:a16="http://schemas.microsoft.com/office/drawing/2014/main" id="{FE9D4B3D-A16C-449A-8DA0-D355943FFA10}"/>
            </a:ext>
          </a:extLst>
        </xdr:cNvPr>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EF7B68F6-2E09-487D-B719-EC896A049FC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617BDC35-2191-49E2-9ADB-3EBA824FF6E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6B951E77-CDF8-412D-A817-C1B05EA25A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E9C46790-21D7-44DC-A4E7-89806D08D27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CF7E748F-8BC2-4DE3-8D2D-6A386A0DD2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165100</xdr:rowOff>
    </xdr:from>
    <xdr:to>
      <xdr:col>31</xdr:col>
      <xdr:colOff>85725</xdr:colOff>
      <xdr:row>85</xdr:row>
      <xdr:rowOff>95250</xdr:rowOff>
    </xdr:to>
    <xdr:sp macro="" textlink="">
      <xdr:nvSpPr>
        <xdr:cNvPr id="575" name="円/楕円 574">
          <a:extLst>
            <a:ext uri="{FF2B5EF4-FFF2-40B4-BE49-F238E27FC236}">
              <a16:creationId xmlns:a16="http://schemas.microsoft.com/office/drawing/2014/main" id="{EA713040-8405-4BAB-90BF-89D9998CB54B}"/>
            </a:ext>
          </a:extLst>
        </xdr:cNvPr>
        <xdr:cNvSpPr/>
      </xdr:nvSpPr>
      <xdr:spPr>
        <a:xfrm>
          <a:off x="21272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86377</xdr:rowOff>
    </xdr:from>
    <xdr:ext cx="469744" cy="259045"/>
    <xdr:sp macro="" textlink="">
      <xdr:nvSpPr>
        <xdr:cNvPr id="576" name="n_1mainValue【消防施設】&#10;一人当たり面積">
          <a:extLst>
            <a:ext uri="{FF2B5EF4-FFF2-40B4-BE49-F238E27FC236}">
              <a16:creationId xmlns:a16="http://schemas.microsoft.com/office/drawing/2014/main" id="{63B1ACB8-2AA9-45BF-854E-E1E9F5489AEC}"/>
            </a:ext>
          </a:extLst>
        </xdr:cNvPr>
        <xdr:cNvSpPr txBox="1"/>
      </xdr:nvSpPr>
      <xdr:spPr>
        <a:xfrm>
          <a:off x="21075727"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7" name="正方形/長方形 576">
          <a:extLst>
            <a:ext uri="{FF2B5EF4-FFF2-40B4-BE49-F238E27FC236}">
              <a16:creationId xmlns:a16="http://schemas.microsoft.com/office/drawing/2014/main" id="{EA755EA7-9D10-41FF-9CCA-1B4793D43B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8" name="正方形/長方形 577">
          <a:extLst>
            <a:ext uri="{FF2B5EF4-FFF2-40B4-BE49-F238E27FC236}">
              <a16:creationId xmlns:a16="http://schemas.microsoft.com/office/drawing/2014/main" id="{8347BF37-EE1A-49D9-9647-6B17321B5E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9" name="正方形/長方形 578">
          <a:extLst>
            <a:ext uri="{FF2B5EF4-FFF2-40B4-BE49-F238E27FC236}">
              <a16:creationId xmlns:a16="http://schemas.microsoft.com/office/drawing/2014/main" id="{9D03028C-9027-4EB2-8A6D-574164A034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0" name="正方形/長方形 579">
          <a:extLst>
            <a:ext uri="{FF2B5EF4-FFF2-40B4-BE49-F238E27FC236}">
              <a16:creationId xmlns:a16="http://schemas.microsoft.com/office/drawing/2014/main" id="{6D8E3D90-5EAA-44ED-AF8B-99B1B8060F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1" name="正方形/長方形 580">
          <a:extLst>
            <a:ext uri="{FF2B5EF4-FFF2-40B4-BE49-F238E27FC236}">
              <a16:creationId xmlns:a16="http://schemas.microsoft.com/office/drawing/2014/main" id="{42E120B3-1D23-4DA3-A5B1-12605FF6C1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2" name="正方形/長方形 581">
          <a:extLst>
            <a:ext uri="{FF2B5EF4-FFF2-40B4-BE49-F238E27FC236}">
              <a16:creationId xmlns:a16="http://schemas.microsoft.com/office/drawing/2014/main" id="{21364790-4507-432B-AB81-3CAF3F75A4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3" name="正方形/長方形 582">
          <a:extLst>
            <a:ext uri="{FF2B5EF4-FFF2-40B4-BE49-F238E27FC236}">
              <a16:creationId xmlns:a16="http://schemas.microsoft.com/office/drawing/2014/main" id="{F9FEABAD-C05C-468A-A3CD-E01FD6CD04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4" name="正方形/長方形 583">
          <a:extLst>
            <a:ext uri="{FF2B5EF4-FFF2-40B4-BE49-F238E27FC236}">
              <a16:creationId xmlns:a16="http://schemas.microsoft.com/office/drawing/2014/main" id="{651AE9FA-00AA-4F25-B510-C73D3AB9EE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C3BD5E8D-26D2-4172-B3A7-492A94D576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6" name="直線コネクタ 585">
          <a:extLst>
            <a:ext uri="{FF2B5EF4-FFF2-40B4-BE49-F238E27FC236}">
              <a16:creationId xmlns:a16="http://schemas.microsoft.com/office/drawing/2014/main" id="{EAD7D995-7BC8-4232-A2ED-60C6D55467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87" name="直線コネクタ 586">
          <a:extLst>
            <a:ext uri="{FF2B5EF4-FFF2-40B4-BE49-F238E27FC236}">
              <a16:creationId xmlns:a16="http://schemas.microsoft.com/office/drawing/2014/main" id="{3E3CCD49-31B9-4854-8B52-82714FC08B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88" name="テキスト ボックス 587">
          <a:extLst>
            <a:ext uri="{FF2B5EF4-FFF2-40B4-BE49-F238E27FC236}">
              <a16:creationId xmlns:a16="http://schemas.microsoft.com/office/drawing/2014/main" id="{B413FA0F-D2C0-4505-9CB5-4DC84EA953A6}"/>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9" name="直線コネクタ 588">
          <a:extLst>
            <a:ext uri="{FF2B5EF4-FFF2-40B4-BE49-F238E27FC236}">
              <a16:creationId xmlns:a16="http://schemas.microsoft.com/office/drawing/2014/main" id="{ACB5883E-4CD1-403A-8405-E531A51C504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0" name="テキスト ボックス 589">
          <a:extLst>
            <a:ext uri="{FF2B5EF4-FFF2-40B4-BE49-F238E27FC236}">
              <a16:creationId xmlns:a16="http://schemas.microsoft.com/office/drawing/2014/main" id="{80796F0C-A580-44F0-A973-0B8873801D3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1" name="直線コネクタ 590">
          <a:extLst>
            <a:ext uri="{FF2B5EF4-FFF2-40B4-BE49-F238E27FC236}">
              <a16:creationId xmlns:a16="http://schemas.microsoft.com/office/drawing/2014/main" id="{E5E5E370-9AC9-4D83-B719-0EF34CDC7A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2" name="テキスト ボックス 591">
          <a:extLst>
            <a:ext uri="{FF2B5EF4-FFF2-40B4-BE49-F238E27FC236}">
              <a16:creationId xmlns:a16="http://schemas.microsoft.com/office/drawing/2014/main" id="{62E52BDB-DAEF-47E8-9B9E-7B0B23B2C5C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3" name="直線コネクタ 592">
          <a:extLst>
            <a:ext uri="{FF2B5EF4-FFF2-40B4-BE49-F238E27FC236}">
              <a16:creationId xmlns:a16="http://schemas.microsoft.com/office/drawing/2014/main" id="{F8CA8EE2-758B-49FF-8D09-982020267F7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4" name="テキスト ボックス 593">
          <a:extLst>
            <a:ext uri="{FF2B5EF4-FFF2-40B4-BE49-F238E27FC236}">
              <a16:creationId xmlns:a16="http://schemas.microsoft.com/office/drawing/2014/main" id="{771AF878-654D-4D83-8198-01564A6AEE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5" name="直線コネクタ 594">
          <a:extLst>
            <a:ext uri="{FF2B5EF4-FFF2-40B4-BE49-F238E27FC236}">
              <a16:creationId xmlns:a16="http://schemas.microsoft.com/office/drawing/2014/main" id="{85B67A7A-1165-4201-B186-41605976D0D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6" name="テキスト ボックス 595">
          <a:extLst>
            <a:ext uri="{FF2B5EF4-FFF2-40B4-BE49-F238E27FC236}">
              <a16:creationId xmlns:a16="http://schemas.microsoft.com/office/drawing/2014/main" id="{CC686C90-D68A-45E9-A2E8-BA4B3616B3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7" name="直線コネクタ 596">
          <a:extLst>
            <a:ext uri="{FF2B5EF4-FFF2-40B4-BE49-F238E27FC236}">
              <a16:creationId xmlns:a16="http://schemas.microsoft.com/office/drawing/2014/main" id="{E989EAA7-0713-4ACB-A862-85449EE709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98" name="テキスト ボックス 597">
          <a:extLst>
            <a:ext uri="{FF2B5EF4-FFF2-40B4-BE49-F238E27FC236}">
              <a16:creationId xmlns:a16="http://schemas.microsoft.com/office/drawing/2014/main" id="{B3208B4C-FCE2-4268-B5F8-EFDDF6A0826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9" name="直線コネクタ 598">
          <a:extLst>
            <a:ext uri="{FF2B5EF4-FFF2-40B4-BE49-F238E27FC236}">
              <a16:creationId xmlns:a16="http://schemas.microsoft.com/office/drawing/2014/main" id="{C6FF415B-CD7F-4D02-8C4F-388D9BBE59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0" name="テキスト ボックス 599">
          <a:extLst>
            <a:ext uri="{FF2B5EF4-FFF2-40B4-BE49-F238E27FC236}">
              <a16:creationId xmlns:a16="http://schemas.microsoft.com/office/drawing/2014/main" id="{D90CA5C9-7684-467C-AB73-B5554A89CCF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1" name="【庁舎】&#10;有形固定資産減価償却率グラフ枠">
          <a:extLst>
            <a:ext uri="{FF2B5EF4-FFF2-40B4-BE49-F238E27FC236}">
              <a16:creationId xmlns:a16="http://schemas.microsoft.com/office/drawing/2014/main" id="{6257526B-6100-4451-B1D9-4BD1C3CBF2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602" name="直線コネクタ 601">
          <a:extLst>
            <a:ext uri="{FF2B5EF4-FFF2-40B4-BE49-F238E27FC236}">
              <a16:creationId xmlns:a16="http://schemas.microsoft.com/office/drawing/2014/main" id="{8CA8C428-9FDE-4F07-B967-24C47827CB74}"/>
            </a:ext>
          </a:extLst>
        </xdr:cNvPr>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603" name="【庁舎】&#10;有形固定資産減価償却率最小値テキスト">
          <a:extLst>
            <a:ext uri="{FF2B5EF4-FFF2-40B4-BE49-F238E27FC236}">
              <a16:creationId xmlns:a16="http://schemas.microsoft.com/office/drawing/2014/main" id="{677651A4-202A-4C11-9A9A-1A48E1F6EFFE}"/>
            </a:ext>
          </a:extLst>
        </xdr:cNvPr>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604" name="直線コネクタ 603">
          <a:extLst>
            <a:ext uri="{FF2B5EF4-FFF2-40B4-BE49-F238E27FC236}">
              <a16:creationId xmlns:a16="http://schemas.microsoft.com/office/drawing/2014/main" id="{018BBEE6-9576-488D-9D44-0B47AF4A205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605" name="【庁舎】&#10;有形固定資産減価償却率最大値テキスト">
          <a:extLst>
            <a:ext uri="{FF2B5EF4-FFF2-40B4-BE49-F238E27FC236}">
              <a16:creationId xmlns:a16="http://schemas.microsoft.com/office/drawing/2014/main" id="{0CFB536A-E599-49DD-902D-2DC75383A960}"/>
            </a:ext>
          </a:extLst>
        </xdr:cNvPr>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606" name="直線コネクタ 605">
          <a:extLst>
            <a:ext uri="{FF2B5EF4-FFF2-40B4-BE49-F238E27FC236}">
              <a16:creationId xmlns:a16="http://schemas.microsoft.com/office/drawing/2014/main" id="{E9EFDB40-1CED-4F87-83ED-FE381D1C265C}"/>
            </a:ext>
          </a:extLst>
        </xdr:cNvPr>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607" name="【庁舎】&#10;有形固定資産減価償却率平均値テキスト">
          <a:extLst>
            <a:ext uri="{FF2B5EF4-FFF2-40B4-BE49-F238E27FC236}">
              <a16:creationId xmlns:a16="http://schemas.microsoft.com/office/drawing/2014/main" id="{DB28BD86-3979-49B8-B5E4-4796EBD3CCE1}"/>
            </a:ext>
          </a:extLst>
        </xdr:cNvPr>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608" name="フローチャート : 判断 607">
          <a:extLst>
            <a:ext uri="{FF2B5EF4-FFF2-40B4-BE49-F238E27FC236}">
              <a16:creationId xmlns:a16="http://schemas.microsoft.com/office/drawing/2014/main" id="{A196B99C-072B-4CDE-850E-2C3022B99E24}"/>
            </a:ext>
          </a:extLst>
        </xdr:cNvPr>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609" name="フローチャート : 判断 608">
          <a:extLst>
            <a:ext uri="{FF2B5EF4-FFF2-40B4-BE49-F238E27FC236}">
              <a16:creationId xmlns:a16="http://schemas.microsoft.com/office/drawing/2014/main" id="{522CEBD5-913C-4C85-86D6-BCDFA0DB2845}"/>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610" name="n_1aveValue【庁舎】&#10;有形固定資産減価償却率">
          <a:extLst>
            <a:ext uri="{FF2B5EF4-FFF2-40B4-BE49-F238E27FC236}">
              <a16:creationId xmlns:a16="http://schemas.microsoft.com/office/drawing/2014/main" id="{C11CE093-69C9-402E-A39C-8021B8334E83}"/>
            </a:ext>
          </a:extLst>
        </xdr:cNvPr>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C6FE5781-F6BB-401B-946A-199C9EE33D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20F800E1-EFB0-42E4-8718-03F05AF9C9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AD1E2DF5-4A42-4F83-B639-7CF27B0D117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C761A0F9-6B5D-40CF-AA99-5AB3F4E6DF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094F7522-C0ED-4891-9782-70D30BED6F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131536</xdr:rowOff>
    </xdr:from>
    <xdr:to>
      <xdr:col>22</xdr:col>
      <xdr:colOff>415925</xdr:colOff>
      <xdr:row>104</xdr:row>
      <xdr:rowOff>61686</xdr:rowOff>
    </xdr:to>
    <xdr:sp macro="" textlink="">
      <xdr:nvSpPr>
        <xdr:cNvPr id="616" name="円/楕円 615">
          <a:extLst>
            <a:ext uri="{FF2B5EF4-FFF2-40B4-BE49-F238E27FC236}">
              <a16:creationId xmlns:a16="http://schemas.microsoft.com/office/drawing/2014/main" id="{B763E6F8-8F48-4F3D-9BBC-B505FA362791}"/>
            </a:ext>
          </a:extLst>
        </xdr:cNvPr>
        <xdr:cNvSpPr/>
      </xdr:nvSpPr>
      <xdr:spPr>
        <a:xfrm>
          <a:off x="15430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78213</xdr:rowOff>
    </xdr:from>
    <xdr:ext cx="405111" cy="259045"/>
    <xdr:sp macro="" textlink="">
      <xdr:nvSpPr>
        <xdr:cNvPr id="617" name="n_1mainValue【庁舎】&#10;有形固定資産減価償却率">
          <a:extLst>
            <a:ext uri="{FF2B5EF4-FFF2-40B4-BE49-F238E27FC236}">
              <a16:creationId xmlns:a16="http://schemas.microsoft.com/office/drawing/2014/main" id="{1CD325D7-C70E-4C38-9DFB-61E4D7606C66}"/>
            </a:ext>
          </a:extLst>
        </xdr:cNvPr>
        <xdr:cNvSpPr txBox="1"/>
      </xdr:nvSpPr>
      <xdr:spPr>
        <a:xfrm>
          <a:off x="15266043"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8" name="正方形/長方形 617">
          <a:extLst>
            <a:ext uri="{FF2B5EF4-FFF2-40B4-BE49-F238E27FC236}">
              <a16:creationId xmlns:a16="http://schemas.microsoft.com/office/drawing/2014/main" id="{0AE79E80-C85A-4D8B-A5D1-EA9F2EA559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9" name="正方形/長方形 618">
          <a:extLst>
            <a:ext uri="{FF2B5EF4-FFF2-40B4-BE49-F238E27FC236}">
              <a16:creationId xmlns:a16="http://schemas.microsoft.com/office/drawing/2014/main" id="{EB66DE2B-CE11-4EE0-9AEB-35553EB460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0" name="正方形/長方形 619">
          <a:extLst>
            <a:ext uri="{FF2B5EF4-FFF2-40B4-BE49-F238E27FC236}">
              <a16:creationId xmlns:a16="http://schemas.microsoft.com/office/drawing/2014/main" id="{B1497C4C-A9C3-41C6-9041-1A17F60BA5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1" name="正方形/長方形 620">
          <a:extLst>
            <a:ext uri="{FF2B5EF4-FFF2-40B4-BE49-F238E27FC236}">
              <a16:creationId xmlns:a16="http://schemas.microsoft.com/office/drawing/2014/main" id="{3DBBEC6F-E74D-443C-B5D8-24B3931994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2" name="正方形/長方形 621">
          <a:extLst>
            <a:ext uri="{FF2B5EF4-FFF2-40B4-BE49-F238E27FC236}">
              <a16:creationId xmlns:a16="http://schemas.microsoft.com/office/drawing/2014/main" id="{ABA1FD9A-2282-4417-9481-5B4DEA1202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3" name="正方形/長方形 622">
          <a:extLst>
            <a:ext uri="{FF2B5EF4-FFF2-40B4-BE49-F238E27FC236}">
              <a16:creationId xmlns:a16="http://schemas.microsoft.com/office/drawing/2014/main" id="{E88CF93C-0940-40B6-9DEB-85BE2FC9EC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4" name="正方形/長方形 623">
          <a:extLst>
            <a:ext uri="{FF2B5EF4-FFF2-40B4-BE49-F238E27FC236}">
              <a16:creationId xmlns:a16="http://schemas.microsoft.com/office/drawing/2014/main" id="{7D4FE96C-42DC-487F-9406-A3C3AE40C3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5" name="正方形/長方形 624">
          <a:extLst>
            <a:ext uri="{FF2B5EF4-FFF2-40B4-BE49-F238E27FC236}">
              <a16:creationId xmlns:a16="http://schemas.microsoft.com/office/drawing/2014/main" id="{A3923CCD-BAE8-47C5-9B7D-CC8B66A6CD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6" name="テキスト ボックス 625">
          <a:extLst>
            <a:ext uri="{FF2B5EF4-FFF2-40B4-BE49-F238E27FC236}">
              <a16:creationId xmlns:a16="http://schemas.microsoft.com/office/drawing/2014/main" id="{61653C2F-4A46-4A72-9CFB-40B0467A96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7" name="直線コネクタ 626">
          <a:extLst>
            <a:ext uri="{FF2B5EF4-FFF2-40B4-BE49-F238E27FC236}">
              <a16:creationId xmlns:a16="http://schemas.microsoft.com/office/drawing/2014/main" id="{4FEEDA45-1321-4890-AB8D-19A7977C816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28" name="直線コネクタ 627">
          <a:extLst>
            <a:ext uri="{FF2B5EF4-FFF2-40B4-BE49-F238E27FC236}">
              <a16:creationId xmlns:a16="http://schemas.microsoft.com/office/drawing/2014/main" id="{8DA06480-BB4E-4813-9B7D-DA491F33731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9" name="テキスト ボックス 628">
          <a:extLst>
            <a:ext uri="{FF2B5EF4-FFF2-40B4-BE49-F238E27FC236}">
              <a16:creationId xmlns:a16="http://schemas.microsoft.com/office/drawing/2014/main" id="{4B72037F-B483-4084-B0B3-647E3538C50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30" name="直線コネクタ 629">
          <a:extLst>
            <a:ext uri="{FF2B5EF4-FFF2-40B4-BE49-F238E27FC236}">
              <a16:creationId xmlns:a16="http://schemas.microsoft.com/office/drawing/2014/main" id="{51614AB9-5CD4-491B-8858-446D0F1F59D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31" name="テキスト ボックス 630">
          <a:extLst>
            <a:ext uri="{FF2B5EF4-FFF2-40B4-BE49-F238E27FC236}">
              <a16:creationId xmlns:a16="http://schemas.microsoft.com/office/drawing/2014/main" id="{06D0EB1B-DA64-470D-BD9A-E664E0C15F4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32" name="直線コネクタ 631">
          <a:extLst>
            <a:ext uri="{FF2B5EF4-FFF2-40B4-BE49-F238E27FC236}">
              <a16:creationId xmlns:a16="http://schemas.microsoft.com/office/drawing/2014/main" id="{8C094979-3517-47C8-A1FA-C736554DD7E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33" name="テキスト ボックス 632">
          <a:extLst>
            <a:ext uri="{FF2B5EF4-FFF2-40B4-BE49-F238E27FC236}">
              <a16:creationId xmlns:a16="http://schemas.microsoft.com/office/drawing/2014/main" id="{B6509CDC-D266-480C-BE5D-6E35E2A83C8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34" name="直線コネクタ 633">
          <a:extLst>
            <a:ext uri="{FF2B5EF4-FFF2-40B4-BE49-F238E27FC236}">
              <a16:creationId xmlns:a16="http://schemas.microsoft.com/office/drawing/2014/main" id="{E53B59A0-0795-4B29-9A39-46C4D84D25D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35" name="テキスト ボックス 634">
          <a:extLst>
            <a:ext uri="{FF2B5EF4-FFF2-40B4-BE49-F238E27FC236}">
              <a16:creationId xmlns:a16="http://schemas.microsoft.com/office/drawing/2014/main" id="{7E7BA7C3-0CC9-45E7-B9F8-2CDF30E47B9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6" name="直線コネクタ 635">
          <a:extLst>
            <a:ext uri="{FF2B5EF4-FFF2-40B4-BE49-F238E27FC236}">
              <a16:creationId xmlns:a16="http://schemas.microsoft.com/office/drawing/2014/main" id="{B96A588B-9623-4655-BAAE-28C300FDC3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7" name="テキスト ボックス 636">
          <a:extLst>
            <a:ext uri="{FF2B5EF4-FFF2-40B4-BE49-F238E27FC236}">
              <a16:creationId xmlns:a16="http://schemas.microsoft.com/office/drawing/2014/main" id="{881EA25C-D51C-41D6-9345-9534AFEBA9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8" name="【庁舎】&#10;一人当たり面積グラフ枠">
          <a:extLst>
            <a:ext uri="{FF2B5EF4-FFF2-40B4-BE49-F238E27FC236}">
              <a16:creationId xmlns:a16="http://schemas.microsoft.com/office/drawing/2014/main" id="{64D9A710-EC99-4101-88AC-35F5F54A44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639" name="直線コネクタ 638">
          <a:extLst>
            <a:ext uri="{FF2B5EF4-FFF2-40B4-BE49-F238E27FC236}">
              <a16:creationId xmlns:a16="http://schemas.microsoft.com/office/drawing/2014/main" id="{B7C1289A-4F22-4086-AD73-F9A68D57EAB3}"/>
            </a:ext>
          </a:extLst>
        </xdr:cNvPr>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640" name="【庁舎】&#10;一人当たり面積最小値テキスト">
          <a:extLst>
            <a:ext uri="{FF2B5EF4-FFF2-40B4-BE49-F238E27FC236}">
              <a16:creationId xmlns:a16="http://schemas.microsoft.com/office/drawing/2014/main" id="{A9F2A599-29C1-46B4-9EAC-12CD036880F2}"/>
            </a:ext>
          </a:extLst>
        </xdr:cNvPr>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641" name="直線コネクタ 640">
          <a:extLst>
            <a:ext uri="{FF2B5EF4-FFF2-40B4-BE49-F238E27FC236}">
              <a16:creationId xmlns:a16="http://schemas.microsoft.com/office/drawing/2014/main" id="{912A1C90-BEB9-4265-B3E1-24487F324459}"/>
            </a:ext>
          </a:extLst>
        </xdr:cNvPr>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642" name="【庁舎】&#10;一人当たり面積最大値テキスト">
          <a:extLst>
            <a:ext uri="{FF2B5EF4-FFF2-40B4-BE49-F238E27FC236}">
              <a16:creationId xmlns:a16="http://schemas.microsoft.com/office/drawing/2014/main" id="{F51F5E57-EC68-4BEA-B20B-177AC0B81987}"/>
            </a:ext>
          </a:extLst>
        </xdr:cNvPr>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643" name="直線コネクタ 642">
          <a:extLst>
            <a:ext uri="{FF2B5EF4-FFF2-40B4-BE49-F238E27FC236}">
              <a16:creationId xmlns:a16="http://schemas.microsoft.com/office/drawing/2014/main" id="{5391B0F4-B978-4050-BA12-D924E9D50CD0}"/>
            </a:ext>
          </a:extLst>
        </xdr:cNvPr>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644" name="【庁舎】&#10;一人当たり面積平均値テキスト">
          <a:extLst>
            <a:ext uri="{FF2B5EF4-FFF2-40B4-BE49-F238E27FC236}">
              <a16:creationId xmlns:a16="http://schemas.microsoft.com/office/drawing/2014/main" id="{EB609D01-DA72-4CFB-8EB2-97177B1E6F07}"/>
            </a:ext>
          </a:extLst>
        </xdr:cNvPr>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645" name="フローチャート : 判断 644">
          <a:extLst>
            <a:ext uri="{FF2B5EF4-FFF2-40B4-BE49-F238E27FC236}">
              <a16:creationId xmlns:a16="http://schemas.microsoft.com/office/drawing/2014/main" id="{6CED07C3-723A-40E4-89E0-7A5DFCA760DC}"/>
            </a:ext>
          </a:extLst>
        </xdr:cNvPr>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646" name="フローチャート : 判断 645">
          <a:extLst>
            <a:ext uri="{FF2B5EF4-FFF2-40B4-BE49-F238E27FC236}">
              <a16:creationId xmlns:a16="http://schemas.microsoft.com/office/drawing/2014/main" id="{817D7A1E-2D70-447C-A1ED-58C17EDA1F17}"/>
            </a:ext>
          </a:extLst>
        </xdr:cNvPr>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647" name="n_1aveValue【庁舎】&#10;一人当たり面積">
          <a:extLst>
            <a:ext uri="{FF2B5EF4-FFF2-40B4-BE49-F238E27FC236}">
              <a16:creationId xmlns:a16="http://schemas.microsoft.com/office/drawing/2014/main" id="{EDF12F2E-152F-4F21-A257-4786EE2F2379}"/>
            </a:ext>
          </a:extLst>
        </xdr:cNvPr>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811F6928-D809-4FC1-AA66-DC541F3BFD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3B707315-AC61-4744-A8CD-8B5B6D8C16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9438D4B4-58DB-4E52-9F58-ACEDC9D6AE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23E9B28E-4C4B-4D38-8958-E71981E8C8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B94FAFA0-DA7D-44E0-8CC4-31197840DDB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139700</xdr:rowOff>
    </xdr:from>
    <xdr:to>
      <xdr:col>31</xdr:col>
      <xdr:colOff>85725</xdr:colOff>
      <xdr:row>105</xdr:row>
      <xdr:rowOff>69850</xdr:rowOff>
    </xdr:to>
    <xdr:sp macro="" textlink="">
      <xdr:nvSpPr>
        <xdr:cNvPr id="653" name="円/楕円 652">
          <a:extLst>
            <a:ext uri="{FF2B5EF4-FFF2-40B4-BE49-F238E27FC236}">
              <a16:creationId xmlns:a16="http://schemas.microsoft.com/office/drawing/2014/main" id="{5BE9C49F-83A6-471A-8DE3-C80EF806DD3C}"/>
            </a:ext>
          </a:extLst>
        </xdr:cNvPr>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60977</xdr:rowOff>
    </xdr:from>
    <xdr:ext cx="469744" cy="259045"/>
    <xdr:sp macro="" textlink="">
      <xdr:nvSpPr>
        <xdr:cNvPr id="654" name="n_1mainValue【庁舎】&#10;一人当たり面積">
          <a:extLst>
            <a:ext uri="{FF2B5EF4-FFF2-40B4-BE49-F238E27FC236}">
              <a16:creationId xmlns:a16="http://schemas.microsoft.com/office/drawing/2014/main" id="{A40A9FA7-7AA3-445A-95D2-5F8F2171EAF2}"/>
            </a:ext>
          </a:extLst>
        </xdr:cNvPr>
        <xdr:cNvSpPr txBox="1"/>
      </xdr:nvSpPr>
      <xdr:spPr>
        <a:xfrm>
          <a:off x="21075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5" name="正方形/長方形 654">
          <a:extLst>
            <a:ext uri="{FF2B5EF4-FFF2-40B4-BE49-F238E27FC236}">
              <a16:creationId xmlns:a16="http://schemas.microsoft.com/office/drawing/2014/main" id="{E118B9C5-9F8B-4A79-8301-A8F34F485A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6" name="正方形/長方形 655">
          <a:extLst>
            <a:ext uri="{FF2B5EF4-FFF2-40B4-BE49-F238E27FC236}">
              <a16:creationId xmlns:a16="http://schemas.microsoft.com/office/drawing/2014/main" id="{4C03DD87-C33C-433A-BC12-A91C2A69BB1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7" name="テキスト ボックス 656">
          <a:extLst>
            <a:ext uri="{FF2B5EF4-FFF2-40B4-BE49-F238E27FC236}">
              <a16:creationId xmlns:a16="http://schemas.microsoft.com/office/drawing/2014/main" id="{BB1256FB-7625-4018-9BC4-33BAD05366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平成２７年度時点において、図書館、体育館・プール、庁舎の有形固定資産減価償却率が類似団体平均を上回っている。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中でも図書館については築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年近く経過し老朽化が進んでいる状況であり、有形固定資産減価償却率は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に達している。</a:t>
          </a:r>
          <a:endParaRPr lang="ja-JP" altLang="ja-JP" sz="1400">
            <a:effectLst/>
          </a:endParaRPr>
        </a:p>
        <a:p>
          <a:r>
            <a:rPr kumimoji="1" lang="ja-JP" altLang="ja-JP" sz="1100">
              <a:solidFill>
                <a:schemeClr val="dk1"/>
              </a:solidFill>
              <a:effectLst/>
              <a:latin typeface="+mn-lt"/>
              <a:ea typeface="+mn-ea"/>
              <a:cs typeface="+mn-cs"/>
            </a:rPr>
            <a:t>体育館・プールについても築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年を経過する施設があるなど老朽化が進んでおり、有形固定資産減価償却も</a:t>
          </a:r>
          <a:r>
            <a:rPr kumimoji="1" lang="en-US" altLang="ja-JP" sz="1100">
              <a:solidFill>
                <a:schemeClr val="dk1"/>
              </a:solidFill>
              <a:effectLst/>
              <a:latin typeface="+mn-lt"/>
              <a:ea typeface="+mn-ea"/>
              <a:cs typeface="+mn-cs"/>
            </a:rPr>
            <a:t>64.5%</a:t>
          </a:r>
          <a:r>
            <a:rPr kumimoji="1" lang="ja-JP" altLang="ja-JP" sz="1100">
              <a:solidFill>
                <a:schemeClr val="dk1"/>
              </a:solidFill>
              <a:effectLst/>
              <a:latin typeface="+mn-lt"/>
              <a:ea typeface="+mn-ea"/>
              <a:cs typeface="+mn-cs"/>
            </a:rPr>
            <a:t>と類似団体平均と比較して高い水準にある。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今後は、公共施設等総合管理計画に基づく個別施設計画を策定し、計画的な老朽化対策に取り組む必要がある。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町税の徴収率が９６．</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％と、昨年度より０．</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ポイント上昇しており、年々向上していることから徴収強化の取組みについては一定の成果があったものと考えられる。</a:t>
          </a:r>
          <a:endParaRPr lang="ja-JP" altLang="ja-JP" sz="1600">
            <a:effectLst/>
          </a:endParaRPr>
        </a:p>
        <a:p>
          <a:r>
            <a:rPr kumimoji="1" lang="ja-JP" altLang="ja-JP" sz="1200">
              <a:solidFill>
                <a:schemeClr val="dk1"/>
              </a:solidFill>
              <a:effectLst/>
              <a:latin typeface="+mn-lt"/>
              <a:ea typeface="+mn-ea"/>
              <a:cs typeface="+mn-cs"/>
            </a:rPr>
            <a:t>しかしながら依然として地方の経済状況の好転は望めない状況であり、今後の納付困難者の増加なども見込まれるため、引き続き地方税等の適正な課税、徴収強化対策等の取組み</a:t>
          </a:r>
          <a:r>
            <a:rPr kumimoji="1" lang="ja-JP" altLang="en-US" sz="1200">
              <a:solidFill>
                <a:schemeClr val="dk1"/>
              </a:solidFill>
              <a:effectLst/>
              <a:latin typeface="+mn-lt"/>
              <a:ea typeface="+mn-ea"/>
              <a:cs typeface="+mn-cs"/>
            </a:rPr>
            <a:t>による収納</a:t>
          </a:r>
          <a:r>
            <a:rPr kumimoji="1" lang="ja-JP" altLang="ja-JP" sz="1200">
              <a:solidFill>
                <a:schemeClr val="dk1"/>
              </a:solidFill>
              <a:effectLst/>
              <a:latin typeface="+mn-lt"/>
              <a:ea typeface="+mn-ea"/>
              <a:cs typeface="+mn-cs"/>
            </a:rPr>
            <a:t>率の維持</a:t>
          </a:r>
          <a:r>
            <a:rPr kumimoji="1" lang="ja-JP" altLang="en-US" sz="1200">
              <a:solidFill>
                <a:schemeClr val="dk1"/>
              </a:solidFill>
              <a:effectLst/>
              <a:latin typeface="+mn-lt"/>
              <a:ea typeface="+mn-ea"/>
              <a:cs typeface="+mn-cs"/>
            </a:rPr>
            <a:t>に努め</a:t>
          </a:r>
          <a:r>
            <a:rPr kumimoji="1" lang="ja-JP" altLang="ja-JP" sz="1200">
              <a:solidFill>
                <a:schemeClr val="dk1"/>
              </a:solidFill>
              <a:effectLst/>
              <a:latin typeface="+mn-lt"/>
              <a:ea typeface="+mn-ea"/>
              <a:cs typeface="+mn-cs"/>
            </a:rPr>
            <a:t>、歳入の確保を目指す。</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42</xdr:row>
      <xdr:rowOff>119239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119239</xdr:rowOff>
    </xdr:from>
    <xdr:to>
      <xdr:col>6</xdr:col>
      <xdr:colOff>0</xdr:colOff>
      <xdr:row>42</xdr:row>
      <xdr:rowOff>119239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119239</xdr:rowOff>
    </xdr:from>
    <xdr:to>
      <xdr:col>4</xdr:col>
      <xdr:colOff>482600</xdr:colOff>
      <xdr:row>42</xdr:row>
      <xdr:rowOff>132645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132645</xdr:rowOff>
    </xdr:from>
    <xdr:to>
      <xdr:col>3</xdr:col>
      <xdr:colOff>279400</xdr:colOff>
      <xdr:row>42</xdr:row>
      <xdr:rowOff>132645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68439</xdr:rowOff>
    </xdr:from>
    <xdr:to>
      <xdr:col>6</xdr:col>
      <xdr:colOff>50800</xdr:colOff>
      <xdr:row>42</xdr:row>
      <xdr:rowOff>170039</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154816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68439</xdr:rowOff>
    </xdr:from>
    <xdr:to>
      <xdr:col>4</xdr:col>
      <xdr:colOff>533400</xdr:colOff>
      <xdr:row>42</xdr:row>
      <xdr:rowOff>170039</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81845</xdr:rowOff>
    </xdr:from>
    <xdr:to>
      <xdr:col>3</xdr:col>
      <xdr:colOff>330200</xdr:colOff>
      <xdr:row>43</xdr:row>
      <xdr:rowOff>11995</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22172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81845</xdr:rowOff>
    </xdr:from>
    <xdr:to>
      <xdr:col>2</xdr:col>
      <xdr:colOff>127000</xdr:colOff>
      <xdr:row>43</xdr:row>
      <xdr:rowOff>11995</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22172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扶助費、繰出金が増加し、地方消費税交付金が減少したことから、経常収支比率は昨年より２．６ポイント悪化した。</a:t>
          </a:r>
        </a:p>
        <a:p>
          <a:r>
            <a:rPr kumimoji="1" lang="ja-JP" altLang="en-US" sz="1300">
              <a:latin typeface="ＭＳ Ｐゴシック"/>
            </a:rPr>
            <a:t>類似団体と比較しても本町の比率は高く、今後も社会保障経費の増大や大型の建設事業に伴う公債費の増加等、義務的経費は膨らむことが想定されるため、第４次長与町行政改革大綱に基づき、歳入の確保及び経常経費の抑制に努め、財政の硬直化防止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34544</xdr:rowOff>
    </xdr:from>
    <xdr:to>
      <xdr:col>7</xdr:col>
      <xdr:colOff>152400</xdr:colOff>
      <xdr:row>64</xdr:row>
      <xdr:rowOff>160020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0734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34544</xdr:rowOff>
    </xdr:from>
    <xdr:to>
      <xdr:col>6</xdr:col>
      <xdr:colOff>0</xdr:colOff>
      <xdr:row>65</xdr:row>
      <xdr:rowOff>138176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0734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121412</xdr:rowOff>
    </xdr:from>
    <xdr:to>
      <xdr:col>4</xdr:col>
      <xdr:colOff>482600</xdr:colOff>
      <xdr:row>65</xdr:row>
      <xdr:rowOff>138176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9421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121412</xdr:rowOff>
    </xdr:from>
    <xdr:to>
      <xdr:col>3</xdr:col>
      <xdr:colOff>279400</xdr:colOff>
      <xdr:row>64</xdr:row>
      <xdr:rowOff>145542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942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155194</xdr:rowOff>
    </xdr:from>
    <xdr:to>
      <xdr:col>6</xdr:col>
      <xdr:colOff>50800</xdr:colOff>
      <xdr:row>64</xdr:row>
      <xdr:rowOff>85344</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70121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87376</xdr:rowOff>
    </xdr:from>
    <xdr:to>
      <xdr:col>4</xdr:col>
      <xdr:colOff>533400</xdr:colOff>
      <xdr:row>66</xdr:row>
      <xdr:rowOff>17526</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2303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70612</xdr:rowOff>
    </xdr:from>
    <xdr:to>
      <xdr:col>3</xdr:col>
      <xdr:colOff>330200</xdr:colOff>
      <xdr:row>65</xdr:row>
      <xdr:rowOff>762</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156989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94742</xdr:rowOff>
    </xdr:from>
    <xdr:to>
      <xdr:col>2</xdr:col>
      <xdr:colOff>127000</xdr:colOff>
      <xdr:row>65</xdr:row>
      <xdr:rowOff>24892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1397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[75,908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が昨年度より微増したものの、人件費、維持補修費の決算額は何れも減少したため、人口１人当たりで８６１円減少した（△１．１％）。決算額は類似団体内１位で、全国平均や長崎県平均も大きく下回っている。</a:t>
          </a:r>
          <a:endParaRPr kumimoji="1" lang="en-US" altLang="ja-JP" sz="1300">
            <a:latin typeface="ＭＳ Ｐゴシック"/>
          </a:endParaRPr>
        </a:p>
        <a:p>
          <a:r>
            <a:rPr kumimoji="1" lang="ja-JP" altLang="en-US" sz="1300">
              <a:latin typeface="ＭＳ Ｐゴシック"/>
            </a:rPr>
            <a:t>今後は維持補修費の増加が見込まれるため、可能な限りこの水準を保てるよう、引き続き定員管理及び経費管理を推進し、効率的な行政運営に努める。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48833</xdr:rowOff>
    </xdr:from>
    <xdr:to>
      <xdr:col>7</xdr:col>
      <xdr:colOff>152400</xdr:colOff>
      <xdr:row>80</xdr:row>
      <xdr:rowOff>52987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3764833"/>
          <a:ext cx="8382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52987</xdr:rowOff>
    </xdr:from>
    <xdr:to>
      <xdr:col>6</xdr:col>
      <xdr:colOff>0</xdr:colOff>
      <xdr:row>80</xdr:row>
      <xdr:rowOff>80631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3768987"/>
          <a:ext cx="889000" cy="2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59430</xdr:rowOff>
    </xdr:from>
    <xdr:to>
      <xdr:col>4</xdr:col>
      <xdr:colOff>482600</xdr:colOff>
      <xdr:row>80</xdr:row>
      <xdr:rowOff>80631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775430"/>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59430</xdr:rowOff>
    </xdr:from>
    <xdr:to>
      <xdr:col>3</xdr:col>
      <xdr:colOff>279400</xdr:colOff>
      <xdr:row>80</xdr:row>
      <xdr:rowOff>63604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775430"/>
          <a:ext cx="8890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79</xdr:row>
      <xdr:rowOff>169483</xdr:rowOff>
    </xdr:from>
    <xdr:to>
      <xdr:col>7</xdr:col>
      <xdr:colOff>203200</xdr:colOff>
      <xdr:row>80</xdr:row>
      <xdr:rowOff>99633</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902200" y="137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90760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63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75,908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2187</xdr:rowOff>
    </xdr:from>
    <xdr:to>
      <xdr:col>6</xdr:col>
      <xdr:colOff>50800</xdr:colOff>
      <xdr:row>80</xdr:row>
      <xdr:rowOff>103787</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064000" y="137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113964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48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76,769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29831</xdr:rowOff>
    </xdr:from>
    <xdr:to>
      <xdr:col>4</xdr:col>
      <xdr:colOff>533400</xdr:colOff>
      <xdr:row>80</xdr:row>
      <xdr:rowOff>131431</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3175000" y="1374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141608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82,497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8630</xdr:rowOff>
    </xdr:from>
    <xdr:to>
      <xdr:col>3</xdr:col>
      <xdr:colOff>330200</xdr:colOff>
      <xdr:row>80</xdr:row>
      <xdr:rowOff>110230</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2286000" y="13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120407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49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78,104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12804</xdr:rowOff>
    </xdr:from>
    <xdr:to>
      <xdr:col>2</xdr:col>
      <xdr:colOff>127000</xdr:colOff>
      <xdr:row>80</xdr:row>
      <xdr:rowOff>114404</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1397000" y="137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124581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49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ラスパイレス指数の引上要因となっている高校卒業程度の職員の退職、人事異動に伴う職種変動及び昇給の延伸により、１．３ポイント減少した。今後も適正な給与水準となるように努める。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171027</xdr:rowOff>
    </xdr:from>
    <xdr:to>
      <xdr:col>24</xdr:col>
      <xdr:colOff>558800</xdr:colOff>
      <xdr:row>85</xdr:row>
      <xdr:rowOff>104139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572827"/>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a:extLst>
            <a:ext uri="{FF2B5EF4-FFF2-40B4-BE49-F238E27FC236}">
              <a16:creationId xmlns:a16="http://schemas.microsoft.com/office/drawing/2014/main" id="{00000000-0008-0000-0300-0000FE000000}"/>
            </a:ext>
          </a:extLst>
        </xdr:cNvPr>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104139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4521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85</xdr:row>
      <xdr:rowOff>120227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4521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120227</xdr:rowOff>
    </xdr:from>
    <xdr:to>
      <xdr:col>21</xdr:col>
      <xdr:colOff>0</xdr:colOff>
      <xdr:row>89</xdr:row>
      <xdr:rowOff>37677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693477"/>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120227</xdr:rowOff>
    </xdr:from>
    <xdr:to>
      <xdr:col>24</xdr:col>
      <xdr:colOff>609600</xdr:colOff>
      <xdr:row>85</xdr:row>
      <xdr:rowOff>50377</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69672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92304</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9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69427</xdr:rowOff>
    </xdr:from>
    <xdr:to>
      <xdr:col>21</xdr:col>
      <xdr:colOff>50800</xdr:colOff>
      <xdr:row>85</xdr:row>
      <xdr:rowOff>171027</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155804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人口千人当たりの職員数は、昨年度と比較して０．０２人増加し４．３１人となっているが、依然として類似団体の中でも非常に少ない状況である。今後とも、採用予定者数と退職予定者数を考慮した上で、計画的な再任用職員の任用を図り、適切な定員管理に努める。</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39098</xdr:rowOff>
    </xdr:from>
    <xdr:to>
      <xdr:col>24</xdr:col>
      <xdr:colOff>558800</xdr:colOff>
      <xdr:row>58</xdr:row>
      <xdr:rowOff>42545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998319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25309</xdr:rowOff>
    </xdr:from>
    <xdr:to>
      <xdr:col>23</xdr:col>
      <xdr:colOff>406400</xdr:colOff>
      <xdr:row>58</xdr:row>
      <xdr:rowOff>39098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996940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21862</xdr:rowOff>
    </xdr:from>
    <xdr:to>
      <xdr:col>22</xdr:col>
      <xdr:colOff>203200</xdr:colOff>
      <xdr:row>58</xdr:row>
      <xdr:rowOff>25309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99659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21862</xdr:rowOff>
    </xdr:from>
    <xdr:to>
      <xdr:col>21</xdr:col>
      <xdr:colOff>0</xdr:colOff>
      <xdr:row>58</xdr:row>
      <xdr:rowOff>37374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996596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57</xdr:row>
      <xdr:rowOff>163195</xdr:rowOff>
    </xdr:from>
    <xdr:to>
      <xdr:col>24</xdr:col>
      <xdr:colOff>609600</xdr:colOff>
      <xdr:row>58</xdr:row>
      <xdr:rowOff>93345</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9672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84472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85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159748</xdr:rowOff>
    </xdr:from>
    <xdr:to>
      <xdr:col>23</xdr:col>
      <xdr:colOff>457200</xdr:colOff>
      <xdr:row>58</xdr:row>
      <xdr:rowOff>89898</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129000" y="99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100075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70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145959</xdr:rowOff>
    </xdr:from>
    <xdr:to>
      <xdr:col>22</xdr:col>
      <xdr:colOff>254000</xdr:colOff>
      <xdr:row>58</xdr:row>
      <xdr:rowOff>76109</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5240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86286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68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142512</xdr:rowOff>
    </xdr:from>
    <xdr:to>
      <xdr:col>21</xdr:col>
      <xdr:colOff>50800</xdr:colOff>
      <xdr:row>58</xdr:row>
      <xdr:rowOff>72662</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4351000" y="99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82839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68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158024</xdr:rowOff>
    </xdr:from>
    <xdr:to>
      <xdr:col>19</xdr:col>
      <xdr:colOff>533400</xdr:colOff>
      <xdr:row>58</xdr:row>
      <xdr:rowOff>88174</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3462000" y="99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98351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6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昨年度より０．３ポイント改善しているが</a:t>
          </a:r>
          <a:r>
            <a:rPr kumimoji="1" lang="ja-JP" altLang="en-US" sz="1300">
              <a:solidFill>
                <a:srgbClr val="FF0000"/>
              </a:solidFill>
              <a:latin typeface="ＭＳ Ｐゴシック"/>
            </a:rPr>
            <a:t>、</a:t>
          </a:r>
          <a:r>
            <a:rPr kumimoji="1" lang="ja-JP" altLang="en-US" sz="1300">
              <a:solidFill>
                <a:sysClr val="windowText" lastClr="000000"/>
              </a:solidFill>
              <a:latin typeface="ＭＳ Ｐゴシック"/>
            </a:rPr>
            <a:t>単年度の比率では０．０９ポイントの改善にとどまっており、ほぼ横ばいで推移している。地方消費税交付金の算定額増により分母となる標準税収入額が増加したこと、地方債の償還額は増加したものの公営企業債の償還に充てられる繰入金等が減少したことで分子の伸び幅が抑えられたことが要因と考え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実質公債費比率は類似団体平均値等を上回っており、短期的に見ると今後ある程度上昇することが予想されるが、長期的な観点で適正な事業計画及び起債管理を行い、財政の健全性の堅持に努める。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146304</xdr:rowOff>
    </xdr:from>
    <xdr:to>
      <xdr:col>24</xdr:col>
      <xdr:colOff>558800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043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a:extLst>
            <a:ext uri="{FF2B5EF4-FFF2-40B4-BE49-F238E27FC236}">
              <a16:creationId xmlns:a16="http://schemas.microsoft.com/office/drawing/2014/main" id="{00000000-0008-0000-0300-00007B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3810</xdr:rowOff>
    </xdr:from>
    <xdr:to>
      <xdr:col>23</xdr:col>
      <xdr:colOff>406400</xdr:colOff>
      <xdr:row>41</xdr:row>
      <xdr:rowOff>71374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71374</xdr:rowOff>
    </xdr:from>
    <xdr:to>
      <xdr:col>22</xdr:col>
      <xdr:colOff>203200</xdr:colOff>
      <xdr:row>41</xdr:row>
      <xdr:rowOff>71374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a:extLst>
            <a:ext uri="{FF2B5EF4-FFF2-40B4-BE49-F238E27FC236}">
              <a16:creationId xmlns:a16="http://schemas.microsoft.com/office/drawing/2014/main" id="{00000000-0008-0000-0300-000080010000}"/>
            </a:ext>
          </a:extLst>
        </xdr:cNvPr>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71374</xdr:rowOff>
    </xdr:from>
    <xdr:to>
      <xdr:col>21</xdr:col>
      <xdr:colOff>0</xdr:colOff>
      <xdr:row>41</xdr:row>
      <xdr:rowOff>138938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008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95504</xdr:rowOff>
    </xdr:from>
    <xdr:to>
      <xdr:col>24</xdr:col>
      <xdr:colOff>609600</xdr:colOff>
      <xdr:row>41</xdr:row>
      <xdr:rowOff>25654</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67581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124460</xdr:rowOff>
    </xdr:from>
    <xdr:to>
      <xdr:col>23</xdr:col>
      <xdr:colOff>457200</xdr:colOff>
      <xdr:row>41</xdr:row>
      <xdr:rowOff>54610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39387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20574</xdr:rowOff>
    </xdr:from>
    <xdr:to>
      <xdr:col>22</xdr:col>
      <xdr:colOff>254000</xdr:colOff>
      <xdr:row>41</xdr:row>
      <xdr:rowOff>122174</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106951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20574</xdr:rowOff>
    </xdr:from>
    <xdr:to>
      <xdr:col>21</xdr:col>
      <xdr:colOff>50800</xdr:colOff>
      <xdr:row>41</xdr:row>
      <xdr:rowOff>122174</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106951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88138</xdr:rowOff>
    </xdr:from>
    <xdr:to>
      <xdr:col>19</xdr:col>
      <xdr:colOff>533400</xdr:colOff>
      <xdr:row>42</xdr:row>
      <xdr:rowOff>18288</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3065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将来負担比率は昨年度より６．１ポイント悪化した。</a:t>
          </a:r>
          <a:endParaRPr kumimoji="1" lang="en-US" altLang="ja-JP" sz="1300">
            <a:latin typeface="ＭＳ Ｐゴシック"/>
          </a:endParaRPr>
        </a:p>
        <a:p>
          <a:r>
            <a:rPr kumimoji="1" lang="ja-JP" altLang="en-US" sz="1300">
              <a:latin typeface="ＭＳ Ｐゴシック"/>
            </a:rPr>
            <a:t>区画整理事業及び街路事業並びに防災行政無線デジタル化整備事業等、主要事業の地方債発行による地方債残高の増加や、退職手当負担見込額の増加、都市計画税の都市計画事業への充当率低下による充当可能特定歳入の算入額の減少が主な要因として挙げられる。</a:t>
          </a:r>
          <a:endParaRPr kumimoji="1" lang="en-US" altLang="ja-JP" sz="1300">
            <a:latin typeface="ＭＳ Ｐゴシック"/>
          </a:endParaRPr>
        </a:p>
        <a:p>
          <a:r>
            <a:rPr kumimoji="1" lang="ja-JP" altLang="en-US" sz="1300">
              <a:latin typeface="ＭＳ Ｐゴシック"/>
            </a:rPr>
            <a:t>今後も事業実施の適正化を図り、地方債残高に留意して地方債の新規発行の抑制を行いながら健全な財政運営に努める。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76251</xdr:rowOff>
    </xdr:from>
    <xdr:to>
      <xdr:col>24</xdr:col>
      <xdr:colOff>558800</xdr:colOff>
      <xdr:row>15</xdr:row>
      <xdr:rowOff>135128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648001"/>
          <a:ext cx="8382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60808</xdr:rowOff>
    </xdr:from>
    <xdr:to>
      <xdr:col>23</xdr:col>
      <xdr:colOff>406400</xdr:colOff>
      <xdr:row>15</xdr:row>
      <xdr:rowOff>76251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63255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140564</xdr:rowOff>
    </xdr:from>
    <xdr:to>
      <xdr:col>22</xdr:col>
      <xdr:colOff>203200</xdr:colOff>
      <xdr:row>15</xdr:row>
      <xdr:rowOff>60808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54086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a:extLst>
            <a:ext uri="{FF2B5EF4-FFF2-40B4-BE49-F238E27FC236}">
              <a16:creationId xmlns:a16="http://schemas.microsoft.com/office/drawing/2014/main" id="{00000000-0008-0000-0300-0000BC010000}"/>
            </a:ext>
          </a:extLst>
        </xdr:cNvPr>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140564</xdr:rowOff>
    </xdr:from>
    <xdr:to>
      <xdr:col>21</xdr:col>
      <xdr:colOff>0</xdr:colOff>
      <xdr:row>14</xdr:row>
      <xdr:rowOff>147320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40864"/>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130167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7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84328</xdr:rowOff>
    </xdr:from>
    <xdr:to>
      <xdr:col>24</xdr:col>
      <xdr:colOff>609600</xdr:colOff>
      <xdr:row>16</xdr:row>
      <xdr:rowOff>14478</xdr:rowOff>
    </xdr:to>
    <xdr:sp macro="" textlink="">
      <xdr:nvSpPr>
        <xdr:cNvPr id="456" name="円/楕円 455">
          <a:extLst>
            <a:ext uri="{FF2B5EF4-FFF2-40B4-BE49-F238E27FC236}">
              <a16:creationId xmlns:a16="http://schemas.microsoft.com/office/drawing/2014/main" id="{00000000-0008-0000-0300-0000C8010000}"/>
            </a:ext>
          </a:extLst>
        </xdr:cNvPr>
        <xdr:cNvSpPr/>
      </xdr:nvSpPr>
      <xdr:spPr>
        <a:xfrm>
          <a:off x="16967200" y="26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56405</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25451</xdr:rowOff>
    </xdr:from>
    <xdr:to>
      <xdr:col>23</xdr:col>
      <xdr:colOff>457200</xdr:colOff>
      <xdr:row>15</xdr:row>
      <xdr:rowOff>127051</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6129000" y="25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111828</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68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10008</xdr:rowOff>
    </xdr:from>
    <xdr:to>
      <xdr:col>22</xdr:col>
      <xdr:colOff>254000</xdr:colOff>
      <xdr:row>15</xdr:row>
      <xdr:rowOff>111608</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5240000" y="25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121785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35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89764</xdr:rowOff>
    </xdr:from>
    <xdr:to>
      <xdr:col>21</xdr:col>
      <xdr:colOff>50800</xdr:colOff>
      <xdr:row>15</xdr:row>
      <xdr:rowOff>19914</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4351000" y="2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30091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5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96520</xdr:rowOff>
    </xdr:from>
    <xdr:to>
      <xdr:col>19</xdr:col>
      <xdr:colOff>533400</xdr:colOff>
      <xdr:row>15</xdr:row>
      <xdr:rowOff>26670</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36847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本町の職員数は人口千人当たりの類似団体平均値６．４２人に対し、４．３１人と著しく少なく、人件費に係る経常的収支比率についても類似団体平均値と比較して低い水準にある。</a:t>
          </a:r>
        </a:p>
        <a:p>
          <a:r>
            <a:rPr kumimoji="1" lang="ja-JP" altLang="en-US" sz="1300">
              <a:latin typeface="ＭＳ Ｐゴシック"/>
            </a:rPr>
            <a:t>なお、比率が昨年度より０．４ポイント低下した要因としては、職員の退職と高校卒業程度職員を含む新規採用に伴う職員給の減少、並びに議員共済会給付費負担金・共済組合追加費用負担金の減少が挙げられ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83566</xdr:rowOff>
    </xdr:from>
    <xdr:to>
      <xdr:col>7</xdr:col>
      <xdr:colOff>15875</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84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101854</xdr:rowOff>
    </xdr:from>
    <xdr:to>
      <xdr:col>5</xdr:col>
      <xdr:colOff>549275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26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53848</xdr:rowOff>
    </xdr:from>
    <xdr:to>
      <xdr:col>4</xdr:col>
      <xdr:colOff>346075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53848</xdr:rowOff>
    </xdr:from>
    <xdr:to>
      <xdr:col>3</xdr:col>
      <xdr:colOff>142875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32766</xdr:rowOff>
    </xdr:from>
    <xdr:to>
      <xdr:col>7</xdr:col>
      <xdr:colOff>66675</xdr:colOff>
      <xdr:row>35</xdr:row>
      <xdr:rowOff>134366</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112793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51054</xdr:rowOff>
    </xdr:from>
    <xdr:to>
      <xdr:col>5</xdr:col>
      <xdr:colOff>600075</xdr:colOff>
      <xdr:row>35</xdr:row>
      <xdr:rowOff>152654</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xdr:rowOff>
    </xdr:from>
    <xdr:to>
      <xdr:col>4</xdr:col>
      <xdr:colOff>396875</xdr:colOff>
      <xdr:row>36</xdr:row>
      <xdr:rowOff>104648</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xdr:rowOff>
    </xdr:from>
    <xdr:to>
      <xdr:col>3</xdr:col>
      <xdr:colOff>193675</xdr:colOff>
      <xdr:row>36</xdr:row>
      <xdr:rowOff>104648</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44196</xdr:rowOff>
    </xdr:from>
    <xdr:to>
      <xdr:col>1</xdr:col>
      <xdr:colOff>676275</xdr:colOff>
      <xdr:row>36</xdr:row>
      <xdr:rowOff>145796</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４年毎改定の教科書及び指導書購入費の増加、ごみ収集委託料の増加等により、昨年度より０．５ポイント悪化した。</a:t>
          </a:r>
        </a:p>
        <a:p>
          <a:r>
            <a:rPr kumimoji="1" lang="ja-JP" altLang="en-US" sz="1300">
              <a:latin typeface="ＭＳ Ｐゴシック"/>
            </a:rPr>
            <a:t>物件費は類似団体平均値より高い比率で推移しているため、今後も事務事業評価による見直し等を進め、経費縮減に努めていく。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96520</xdr:rowOff>
    </xdr:from>
    <xdr:to>
      <xdr:col>24</xdr:col>
      <xdr:colOff>31750</xdr:colOff>
      <xdr:row>16</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9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96520</xdr:rowOff>
    </xdr:from>
    <xdr:to>
      <xdr:col>22</xdr:col>
      <xdr:colOff>565150</xdr:colOff>
      <xdr:row>18</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397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115570</xdr:rowOff>
    </xdr:from>
    <xdr:to>
      <xdr:col>21</xdr:col>
      <xdr:colOff>361950</xdr:colOff>
      <xdr:row>18</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30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39370</xdr:rowOff>
    </xdr:from>
    <xdr:to>
      <xdr:col>20</xdr:col>
      <xdr:colOff>158750</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54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55897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45720</xdr:rowOff>
    </xdr:from>
    <xdr:to>
      <xdr:col>22</xdr:col>
      <xdr:colOff>615950</xdr:colOff>
      <xdr:row>16</xdr:row>
      <xdr:rowOff>147320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132097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64770</xdr:rowOff>
    </xdr:from>
    <xdr:to>
      <xdr:col>20</xdr:col>
      <xdr:colOff>209550</xdr:colOff>
      <xdr:row>17</xdr:row>
      <xdr:rowOff>166370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保育園・認定こども園の施設型給付費及び委託費、障害児通所給付費及び自立支援給付費等の増加、並びにこども医療費の支給開始等により、経常収支比率は昨年度より１．４ポイント悪化した。</a:t>
          </a:r>
        </a:p>
        <a:p>
          <a:r>
            <a:rPr kumimoji="1" lang="ja-JP" altLang="en-US" sz="1300">
              <a:latin typeface="ＭＳ Ｐゴシック"/>
            </a:rPr>
            <a:t>社会保障関係経費は年々増加しており、今後財政を圧迫することがないようその推移を注視していく。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58</xdr:row>
      <xdr:rowOff>76200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42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0</xdr:rowOff>
    </xdr:from>
    <xdr:to>
      <xdr:col>3</xdr:col>
      <xdr:colOff>142875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25400</xdr:rowOff>
    </xdr:from>
    <xdr:to>
      <xdr:col>7</xdr:col>
      <xdr:colOff>66675</xdr:colOff>
      <xdr:row>58</xdr:row>
      <xdr:rowOff>127000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120650</xdr:rowOff>
    </xdr:from>
    <xdr:to>
      <xdr:col>1</xdr:col>
      <xdr:colOff>676275</xdr:colOff>
      <xdr:row>56</xdr:row>
      <xdr:rowOff>50800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昨年度より０．７ポイント悪化。主な要因としては、人件費、制度改正に伴う保険基盤安定負担金の増加を受け、長与町国民健康保険特別会計繰出金が増加したことが挙げられる。</a:t>
          </a:r>
          <a:endParaRPr kumimoji="1" lang="en-US" altLang="ja-JP" sz="1200">
            <a:latin typeface="ＭＳ Ｐゴシック"/>
          </a:endParaRPr>
        </a:p>
        <a:p>
          <a:r>
            <a:rPr kumimoji="1" lang="ja-JP" altLang="en-US" sz="1200">
              <a:latin typeface="ＭＳ Ｐゴシック"/>
            </a:rPr>
            <a:t>類似団体平均値を下回ってはいるものの、介護保険、国民健康保険保険及び後期高齢者医療の特別会計への繰出金等、社会保障に係る経費は増加しており、今後も高齢化の進展によりこの傾向は続くことが見込まれる。介護予防等町民の健康づくりを推進し、経費縮減に努める必要がある。</a:t>
          </a: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20320</xdr:rowOff>
    </xdr:from>
    <xdr:to>
      <xdr:col>24</xdr:col>
      <xdr:colOff>31750</xdr:colOff>
      <xdr:row>56</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21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a:extLst>
            <a:ext uri="{FF2B5EF4-FFF2-40B4-BE49-F238E27FC236}">
              <a16:creationId xmlns:a16="http://schemas.microsoft.com/office/drawing/2014/main" id="{00000000-0008-0000-0400-0000F9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20320</xdr:rowOff>
    </xdr:from>
    <xdr:to>
      <xdr:col>22</xdr:col>
      <xdr:colOff>565150</xdr:colOff>
      <xdr:row>56</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2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153670</xdr:rowOff>
    </xdr:from>
    <xdr:to>
      <xdr:col>21</xdr:col>
      <xdr:colOff>361950</xdr:colOff>
      <xdr:row>56</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55</xdr:row>
      <xdr:rowOff>153670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a:extLst>
            <a:ext uri="{FF2B5EF4-FFF2-40B4-BE49-F238E27FC236}">
              <a16:creationId xmlns:a16="http://schemas.microsoft.com/office/drawing/2014/main" id="{00000000-0008-0000-0400-000003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140970</xdr:rowOff>
    </xdr:from>
    <xdr:to>
      <xdr:col>22</xdr:col>
      <xdr:colOff>615950</xdr:colOff>
      <xdr:row>56</xdr:row>
      <xdr:rowOff>71120</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102870</xdr:rowOff>
    </xdr:from>
    <xdr:to>
      <xdr:col>20</xdr:col>
      <xdr:colOff>209550</xdr:colOff>
      <xdr:row>56</xdr:row>
      <xdr:rowOff>33020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一部事務組合への負担金が増加したものの、下水道事業会計への補助金減額などの減少要因もあり、経常収支比率は０．１ポイント改善した。</a:t>
          </a:r>
        </a:p>
        <a:p>
          <a:r>
            <a:rPr kumimoji="1" lang="ja-JP" altLang="en-US" sz="1200">
              <a:latin typeface="ＭＳ Ｐゴシック"/>
            </a:rPr>
            <a:t>今後も、ごみ処理施設に係る負担金や広域行政に係る負担金、下水道事業会計への補助金等により、補助費は比較的高い水準で推移することが予想される。</a:t>
          </a:r>
        </a:p>
        <a:p>
          <a:r>
            <a:rPr kumimoji="1" lang="ja-JP" altLang="en-US" sz="1200">
              <a:latin typeface="ＭＳ Ｐゴシック"/>
            </a:rPr>
            <a:t>財政健全化の維持のため、関係団体への各種補助金の見直しによりその目的及び効果を検討し、補助金の適正化を図っていく。</a:t>
          </a:r>
        </a:p>
      </xdr:txBody>
    </xdr:sp>
    <xdr:clientData/>
  </xdr:twoCellAnchor>
  <xdr:oneCellAnchor>
    <xdr:from>
      <xdr:col>18</xdr:col>
      <xdr:colOff>44450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a:extLst>
            <a:ext uri="{FF2B5EF4-FFF2-40B4-BE49-F238E27FC236}">
              <a16:creationId xmlns:a16="http://schemas.microsoft.com/office/drawing/2014/main" id="{00000000-0008-0000-0400-000033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101854</xdr:rowOff>
    </xdr:from>
    <xdr:to>
      <xdr:col>22</xdr:col>
      <xdr:colOff>565150</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83566</xdr:rowOff>
    </xdr:from>
    <xdr:to>
      <xdr:col>20</xdr:col>
      <xdr:colOff>158750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a:extLst>
            <a:ext uri="{FF2B5EF4-FFF2-40B4-BE49-F238E27FC236}">
              <a16:creationId xmlns:a16="http://schemas.microsoft.com/office/drawing/2014/main" id="{00000000-0008-0000-0400-00003D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臨時財政対策債に係る元金の増加及び地方道路等整備事業債の元金償還開始によって、昨年度より０．５ポイント悪化した。</a:t>
          </a:r>
        </a:p>
        <a:p>
          <a:r>
            <a:rPr kumimoji="1" lang="ja-JP" altLang="en-US" sz="1300">
              <a:latin typeface="ＭＳ Ｐゴシック"/>
            </a:rPr>
            <a:t>近年の小学校の建替事業、区画整理事業及び街路事業、防災行政無線デジタル化整備事業等、大規模な事業の集中による地方債の増加に伴い、元利償還金は年々膨らんでいる。引き続き長期的な視点で適正化事業計画と起債管理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153670</xdr:rowOff>
    </xdr:from>
    <xdr:to>
      <xdr:col>7</xdr:col>
      <xdr:colOff>15875</xdr:colOff>
      <xdr:row>78</xdr:row>
      <xdr:rowOff>20320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355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153670</xdr:rowOff>
    </xdr:from>
    <xdr:to>
      <xdr:col>5</xdr:col>
      <xdr:colOff>549275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5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a:extLst>
            <a:ext uri="{FF2B5EF4-FFF2-40B4-BE49-F238E27FC236}">
              <a16:creationId xmlns:a16="http://schemas.microsoft.com/office/drawing/2014/main" id="{00000000-0008-0000-0400-000072010000}"/>
            </a:ext>
          </a:extLst>
        </xdr:cNvPr>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78</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17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a:extLst>
            <a:ext uri="{FF2B5EF4-FFF2-40B4-BE49-F238E27FC236}">
              <a16:creationId xmlns:a16="http://schemas.microsoft.com/office/drawing/2014/main" id="{00000000-0008-0000-0400-000078010000}"/>
            </a:ext>
          </a:extLst>
        </xdr:cNvPr>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a:extLst>
            <a:ext uri="{FF2B5EF4-FFF2-40B4-BE49-F238E27FC236}">
              <a16:creationId xmlns:a16="http://schemas.microsoft.com/office/drawing/2014/main" id="{00000000-0008-0000-0400-00007A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140970</xdr:rowOff>
    </xdr:from>
    <xdr:to>
      <xdr:col>7</xdr:col>
      <xdr:colOff>66675</xdr:colOff>
      <xdr:row>78</xdr:row>
      <xdr:rowOff>71120</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113047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102870</xdr:rowOff>
    </xdr:from>
    <xdr:to>
      <xdr:col>5</xdr:col>
      <xdr:colOff>600075</xdr:colOff>
      <xdr:row>78</xdr:row>
      <xdr:rowOff>33020</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17797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30480</xdr:rowOff>
    </xdr:from>
    <xdr:to>
      <xdr:col>4</xdr:col>
      <xdr:colOff>396875</xdr:colOff>
      <xdr:row>78</xdr:row>
      <xdr:rowOff>132080</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151147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本年度は扶助費、物件費及び繰出金が昨年度より増加した一方、人件費の他は目立った減少要因がなかったため、公債費以外に係る経常収支比率は２．１ポイント悪化した。</a:t>
          </a:r>
        </a:p>
        <a:p>
          <a:r>
            <a:rPr kumimoji="1" lang="ja-JP" altLang="en-US" sz="1300">
              <a:latin typeface="ＭＳ Ｐゴシック"/>
            </a:rPr>
            <a:t>地方交付税が不安定である中、町の財政を圧迫することがないよう、引き続き経常経費の抑制に努めていく。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77</xdr:row>
      <xdr:rowOff>88137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3776"/>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163576</xdr:rowOff>
    </xdr:from>
    <xdr:to>
      <xdr:col>22</xdr:col>
      <xdr:colOff>565150</xdr:colOff>
      <xdr:row>78</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937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97282</xdr:rowOff>
    </xdr:from>
    <xdr:to>
      <xdr:col>21</xdr:col>
      <xdr:colOff>361950</xdr:colOff>
      <xdr:row>78</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98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92711</xdr:rowOff>
    </xdr:from>
    <xdr:to>
      <xdr:col>20</xdr:col>
      <xdr:colOff>158750</xdr:colOff>
      <xdr:row>77</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37337</xdr:rowOff>
    </xdr:from>
    <xdr:to>
      <xdr:col>24</xdr:col>
      <xdr:colOff>82550</xdr:colOff>
      <xdr:row>77</xdr:row>
      <xdr:rowOff>138937</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53864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142494</xdr:rowOff>
    </xdr:from>
    <xdr:to>
      <xdr:col>21</xdr:col>
      <xdr:colOff>412750</xdr:colOff>
      <xdr:row>78</xdr:row>
      <xdr:rowOff>72644</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57421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46482</xdr:rowOff>
    </xdr:from>
    <xdr:to>
      <xdr:col>20</xdr:col>
      <xdr:colOff>209550</xdr:colOff>
      <xdr:row>77</xdr:row>
      <xdr:rowOff>148082</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長崎県長与町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135849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1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120104</xdr:rowOff>
    </xdr:from>
    <xdr:to>
      <xdr:col>4</xdr:col>
      <xdr:colOff>1117600</xdr:colOff>
      <xdr:row>20</xdr:row>
      <xdr:rowOff>125672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596729"/>
          <a:ext cx="647700" cy="5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100297</xdr:rowOff>
    </xdr:from>
    <xdr:to>
      <xdr:col>4</xdr:col>
      <xdr:colOff>469900</xdr:colOff>
      <xdr:row>20</xdr:row>
      <xdr:rowOff>120104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576922"/>
          <a:ext cx="698500" cy="1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100297</xdr:rowOff>
    </xdr:from>
    <xdr:to>
      <xdr:col>3</xdr:col>
      <xdr:colOff>904875</xdr:colOff>
      <xdr:row>20</xdr:row>
      <xdr:rowOff>123811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76922"/>
          <a:ext cx="698500" cy="23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90353</xdr:rowOff>
    </xdr:from>
    <xdr:to>
      <xdr:col>3</xdr:col>
      <xdr:colOff>206375</xdr:colOff>
      <xdr:row>20</xdr:row>
      <xdr:rowOff>123811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66978"/>
          <a:ext cx="698500" cy="33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74872</xdr:rowOff>
    </xdr:from>
    <xdr:to>
      <xdr:col>5</xdr:col>
      <xdr:colOff>34925</xdr:colOff>
      <xdr:row>21</xdr:row>
      <xdr:rowOff>5022</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355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154899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40,498</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69304</xdr:rowOff>
    </xdr:from>
    <xdr:to>
      <xdr:col>4</xdr:col>
      <xdr:colOff>520700</xdr:colOff>
      <xdr:row>20</xdr:row>
      <xdr:rowOff>170904</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35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155681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3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40,839</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49497</xdr:rowOff>
    </xdr:from>
    <xdr:to>
      <xdr:col>3</xdr:col>
      <xdr:colOff>955675</xdr:colOff>
      <xdr:row>20</xdr:row>
      <xdr:rowOff>151097</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3526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135874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1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42,052</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73011</xdr:rowOff>
    </xdr:from>
    <xdr:to>
      <xdr:col>3</xdr:col>
      <xdr:colOff>257175</xdr:colOff>
      <xdr:row>21</xdr:row>
      <xdr:rowOff>3161</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354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159388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3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40,612</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39553</xdr:rowOff>
    </xdr:from>
    <xdr:to>
      <xdr:col>2</xdr:col>
      <xdr:colOff>692150</xdr:colOff>
      <xdr:row>20</xdr:row>
      <xdr:rowOff>141153</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351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125930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0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36131</xdr:rowOff>
    </xdr:from>
    <xdr:to>
      <xdr:col>4</xdr:col>
      <xdr:colOff>1117600</xdr:colOff>
      <xdr:row>37</xdr:row>
      <xdr:rowOff>37008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60831"/>
          <a:ext cx="647700" cy="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55563</xdr:rowOff>
    </xdr:from>
    <xdr:to>
      <xdr:col>4</xdr:col>
      <xdr:colOff>469900</xdr:colOff>
      <xdr:row>37</xdr:row>
      <xdr:rowOff>36131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08813"/>
          <a:ext cx="698500" cy="152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a:extLst>
            <a:ext uri="{FF2B5EF4-FFF2-40B4-BE49-F238E27FC236}">
              <a16:creationId xmlns:a16="http://schemas.microsoft.com/office/drawing/2014/main" id="{00000000-0008-0000-0500-000076000000}"/>
            </a:ext>
          </a:extLst>
        </xdr:cNvPr>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55563</xdr:rowOff>
    </xdr:from>
    <xdr:to>
      <xdr:col>3</xdr:col>
      <xdr:colOff>904875</xdr:colOff>
      <xdr:row>37</xdr:row>
      <xdr:rowOff>1041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08813"/>
          <a:ext cx="698500" cy="116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95339</xdr:rowOff>
    </xdr:from>
    <xdr:to>
      <xdr:col>3</xdr:col>
      <xdr:colOff>206375</xdr:colOff>
      <xdr:row>37</xdr:row>
      <xdr:rowOff>1041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48589"/>
          <a:ext cx="698500" cy="7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a:extLst>
            <a:ext uri="{FF2B5EF4-FFF2-40B4-BE49-F238E27FC236}">
              <a16:creationId xmlns:a16="http://schemas.microsoft.com/office/drawing/2014/main" id="{00000000-0008-0000-0500-00007E000000}"/>
            </a:ext>
          </a:extLst>
        </xdr:cNvPr>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157658</xdr:rowOff>
    </xdr:from>
    <xdr:to>
      <xdr:col>5</xdr:col>
      <xdr:colOff>34925</xdr:colOff>
      <xdr:row>37</xdr:row>
      <xdr:rowOff>87808</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5600700" y="7110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129735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10,362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156781</xdr:rowOff>
    </xdr:from>
    <xdr:to>
      <xdr:col>4</xdr:col>
      <xdr:colOff>520700</xdr:colOff>
      <xdr:row>37</xdr:row>
      <xdr:rowOff>86931</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953000" y="7110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71708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4763</xdr:rowOff>
    </xdr:from>
    <xdr:to>
      <xdr:col>3</xdr:col>
      <xdr:colOff>955675</xdr:colOff>
      <xdr:row>36</xdr:row>
      <xdr:rowOff>106363</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4254500" y="6958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116540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2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14,375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121691</xdr:rowOff>
    </xdr:from>
    <xdr:to>
      <xdr:col>3</xdr:col>
      <xdr:colOff>257175</xdr:colOff>
      <xdr:row>37</xdr:row>
      <xdr:rowOff>51841</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3556000" y="707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36618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44539</xdr:rowOff>
    </xdr:from>
    <xdr:to>
      <xdr:col>2</xdr:col>
      <xdr:colOff>692150</xdr:colOff>
      <xdr:row>36</xdr:row>
      <xdr:rowOff>146139</xdr:rowOff>
    </xdr:to>
    <xdr:sp macro="" textlink="">
      <xdr:nvSpPr>
        <xdr:cNvPr id="141" name="円/楕円 140">
          <a:extLst>
            <a:ext uri="{FF2B5EF4-FFF2-40B4-BE49-F238E27FC236}">
              <a16:creationId xmlns:a16="http://schemas.microsoft.com/office/drawing/2014/main" id="{00000000-0008-0000-0500-00008D000000}"/>
            </a:ext>
          </a:extLst>
        </xdr:cNvPr>
        <xdr:cNvSpPr/>
      </xdr:nvSpPr>
      <xdr:spPr bwMode="auto">
        <a:xfrm>
          <a:off x="2857500" y="6997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130916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110630</xdr:rowOff>
    </xdr:from>
    <xdr:to>
      <xdr:col>6</xdr:col>
      <xdr:colOff>511175</xdr:colOff>
      <xdr:row>39</xdr:row>
      <xdr:rowOff>138271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797180"/>
          <a:ext cx="8382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46831</xdr:rowOff>
    </xdr:from>
    <xdr:to>
      <xdr:col>5</xdr:col>
      <xdr:colOff>358775</xdr:colOff>
      <xdr:row>39</xdr:row>
      <xdr:rowOff>110630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733381"/>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46831</xdr:rowOff>
    </xdr:from>
    <xdr:to>
      <xdr:col>4</xdr:col>
      <xdr:colOff>155575</xdr:colOff>
      <xdr:row>39</xdr:row>
      <xdr:rowOff>55404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3338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33477</xdr:rowOff>
    </xdr:from>
    <xdr:to>
      <xdr:col>2</xdr:col>
      <xdr:colOff>638175</xdr:colOff>
      <xdr:row>39</xdr:row>
      <xdr:rowOff>55404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20027"/>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87471</xdr:rowOff>
    </xdr:from>
    <xdr:to>
      <xdr:col>6</xdr:col>
      <xdr:colOff>561975</xdr:colOff>
      <xdr:row>40</xdr:row>
      <xdr:rowOff>17621</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7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39</xdr:row>
      <xdr:rowOff>2398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68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35,075</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59830</xdr:rowOff>
    </xdr:from>
    <xdr:to>
      <xdr:col>5</xdr:col>
      <xdr:colOff>409575</xdr:colOff>
      <xdr:row>39</xdr:row>
      <xdr:rowOff>161430</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7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152557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167481</xdr:rowOff>
    </xdr:from>
    <xdr:to>
      <xdr:col>4</xdr:col>
      <xdr:colOff>206375</xdr:colOff>
      <xdr:row>39</xdr:row>
      <xdr:rowOff>97631</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6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88758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39,875</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4604</xdr:rowOff>
    </xdr:from>
    <xdr:to>
      <xdr:col>3</xdr:col>
      <xdr:colOff>3175</xdr:colOff>
      <xdr:row>39</xdr:row>
      <xdr:rowOff>106204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6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97331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8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154127</xdr:rowOff>
    </xdr:from>
    <xdr:to>
      <xdr:col>1</xdr:col>
      <xdr:colOff>485775</xdr:colOff>
      <xdr:row>39</xdr:row>
      <xdr:rowOff>84277</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75404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132778</xdr:rowOff>
    </xdr:from>
    <xdr:to>
      <xdr:col>6</xdr:col>
      <xdr:colOff>511175</xdr:colOff>
      <xdr:row>57</xdr:row>
      <xdr:rowOff>135220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05428"/>
          <a:ext cx="8382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a:extLst>
            <a:ext uri="{FF2B5EF4-FFF2-40B4-BE49-F238E27FC236}">
              <a16:creationId xmlns:a16="http://schemas.microsoft.com/office/drawing/2014/main" id="{00000000-0008-0000-0600-000076000000}"/>
            </a:ext>
          </a:extLst>
        </xdr:cNvPr>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113754</xdr:rowOff>
    </xdr:from>
    <xdr:to>
      <xdr:col>5</xdr:col>
      <xdr:colOff>358775</xdr:colOff>
      <xdr:row>57</xdr:row>
      <xdr:rowOff>135220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86404"/>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113754</xdr:rowOff>
    </xdr:from>
    <xdr:to>
      <xdr:col>4</xdr:col>
      <xdr:colOff>155575</xdr:colOff>
      <xdr:row>57</xdr:row>
      <xdr:rowOff>123406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864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123406</xdr:rowOff>
    </xdr:from>
    <xdr:to>
      <xdr:col>2</xdr:col>
      <xdr:colOff>638175</xdr:colOff>
      <xdr:row>57</xdr:row>
      <xdr:rowOff>126684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96056"/>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81978</xdr:rowOff>
    </xdr:from>
    <xdr:to>
      <xdr:col>6</xdr:col>
      <xdr:colOff>561975</xdr:colOff>
      <xdr:row>58</xdr:row>
      <xdr:rowOff>12128</xdr:rowOff>
    </xdr:to>
    <xdr:sp macro="" textlink="">
      <xdr:nvSpPr>
        <xdr:cNvPr id="135" name="円/楕円 134">
          <a:extLst>
            <a:ext uri="{FF2B5EF4-FFF2-40B4-BE49-F238E27FC236}">
              <a16:creationId xmlns:a16="http://schemas.microsoft.com/office/drawing/2014/main" id="{00000000-0008-0000-0600-000087000000}"/>
            </a:ext>
          </a:extLst>
        </xdr:cNvPr>
        <xdr:cNvSpPr/>
      </xdr:nvSpPr>
      <xdr:spPr>
        <a:xfrm>
          <a:off x="4584700" y="98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168355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6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84420</xdr:rowOff>
    </xdr:from>
    <xdr:to>
      <xdr:col>5</xdr:col>
      <xdr:colOff>409575</xdr:colOff>
      <xdr:row>58</xdr:row>
      <xdr:rowOff>14570</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3746500" y="98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5697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4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62954</xdr:rowOff>
    </xdr:from>
    <xdr:to>
      <xdr:col>4</xdr:col>
      <xdr:colOff>206375</xdr:colOff>
      <xdr:row>57</xdr:row>
      <xdr:rowOff>164554</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2857500" y="98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155681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2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72606</xdr:rowOff>
    </xdr:from>
    <xdr:to>
      <xdr:col>3</xdr:col>
      <xdr:colOff>3175</xdr:colOff>
      <xdr:row>58</xdr:row>
      <xdr:rowOff>2756</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1968500" y="9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165333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3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75884</xdr:rowOff>
    </xdr:from>
    <xdr:to>
      <xdr:col>1</xdr:col>
      <xdr:colOff>485775</xdr:colOff>
      <xdr:row>58</xdr:row>
      <xdr:rowOff>6034</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079500" y="98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168611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28753</xdr:rowOff>
    </xdr:from>
    <xdr:to>
      <xdr:col>6</xdr:col>
      <xdr:colOff>511175</xdr:colOff>
      <xdr:row>78</xdr:row>
      <xdr:rowOff>38278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1853"/>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a:extLst>
            <a:ext uri="{FF2B5EF4-FFF2-40B4-BE49-F238E27FC236}">
              <a16:creationId xmlns:a16="http://schemas.microsoft.com/office/drawing/2014/main" id="{00000000-0008-0000-0600-0000AF000000}"/>
            </a:ext>
          </a:extLst>
        </xdr:cNvPr>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28753</xdr:rowOff>
    </xdr:from>
    <xdr:to>
      <xdr:col>5</xdr:col>
      <xdr:colOff>358775</xdr:colOff>
      <xdr:row>78</xdr:row>
      <xdr:rowOff>38964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01853"/>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38964</xdr:rowOff>
    </xdr:from>
    <xdr:to>
      <xdr:col>4</xdr:col>
      <xdr:colOff>155575</xdr:colOff>
      <xdr:row>78</xdr:row>
      <xdr:rowOff>83235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12064"/>
          <a:ext cx="8890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65863</xdr:rowOff>
    </xdr:from>
    <xdr:to>
      <xdr:col>2</xdr:col>
      <xdr:colOff>638175</xdr:colOff>
      <xdr:row>78</xdr:row>
      <xdr:rowOff>83235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38963"/>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158928</xdr:rowOff>
    </xdr:from>
    <xdr:to>
      <xdr:col>6</xdr:col>
      <xdr:colOff>561975</xdr:colOff>
      <xdr:row>78</xdr:row>
      <xdr:rowOff>89078</xdr:rowOff>
    </xdr:to>
    <xdr:sp macro="" textlink="">
      <xdr:nvSpPr>
        <xdr:cNvPr id="192" name="円/楕円 191">
          <a:extLst>
            <a:ext uri="{FF2B5EF4-FFF2-40B4-BE49-F238E27FC236}">
              <a16:creationId xmlns:a16="http://schemas.microsoft.com/office/drawing/2014/main" id="{00000000-0008-0000-0600-0000C0000000}"/>
            </a:ext>
          </a:extLst>
        </xdr:cNvPr>
        <xdr:cNvSpPr/>
      </xdr:nvSpPr>
      <xdr:spPr>
        <a:xfrm>
          <a:off x="45847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137355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149403</xdr:rowOff>
    </xdr:from>
    <xdr:to>
      <xdr:col>5</xdr:col>
      <xdr:colOff>409575</xdr:colOff>
      <xdr:row>78</xdr:row>
      <xdr:rowOff>79553</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3746500" y="133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70680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7" y="1344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159614</xdr:rowOff>
    </xdr:from>
    <xdr:to>
      <xdr:col>4</xdr:col>
      <xdr:colOff>206375</xdr:colOff>
      <xdr:row>78</xdr:row>
      <xdr:rowOff>89764</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2857500" y="133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80891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7" y="1345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32435</xdr:rowOff>
    </xdr:from>
    <xdr:to>
      <xdr:col>3</xdr:col>
      <xdr:colOff>3175</xdr:colOff>
      <xdr:row>78</xdr:row>
      <xdr:rowOff>134035</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1968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125162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7" y="134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15063</xdr:rowOff>
    </xdr:from>
    <xdr:to>
      <xdr:col>1</xdr:col>
      <xdr:colOff>485775</xdr:colOff>
      <xdr:row>78</xdr:row>
      <xdr:rowOff>116663</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10795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107790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7" y="134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19590</xdr:rowOff>
    </xdr:from>
    <xdr:to>
      <xdr:col>6</xdr:col>
      <xdr:colOff>511175</xdr:colOff>
      <xdr:row>96</xdr:row>
      <xdr:rowOff>121393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78790"/>
          <a:ext cx="8382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121393</xdr:rowOff>
    </xdr:from>
    <xdr:to>
      <xdr:col>5</xdr:col>
      <xdr:colOff>358775</xdr:colOff>
      <xdr:row>97</xdr:row>
      <xdr:rowOff>110534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80593"/>
          <a:ext cx="889000" cy="1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110534</xdr:rowOff>
    </xdr:from>
    <xdr:to>
      <xdr:col>4</xdr:col>
      <xdr:colOff>155575</xdr:colOff>
      <xdr:row>98</xdr:row>
      <xdr:rowOff>18732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41184"/>
          <a:ext cx="889000" cy="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18732</xdr:rowOff>
    </xdr:from>
    <xdr:to>
      <xdr:col>2</xdr:col>
      <xdr:colOff>638175</xdr:colOff>
      <xdr:row>98</xdr:row>
      <xdr:rowOff>19075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2083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140240</xdr:rowOff>
    </xdr:from>
    <xdr:to>
      <xdr:col>6</xdr:col>
      <xdr:colOff>561975</xdr:colOff>
      <xdr:row>96</xdr:row>
      <xdr:rowOff>70390</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4584700" y="164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163117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68,305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70593</xdr:rowOff>
    </xdr:from>
    <xdr:to>
      <xdr:col>5</xdr:col>
      <xdr:colOff>409575</xdr:colOff>
      <xdr:row>97</xdr:row>
      <xdr:rowOff>743</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3746500" y="165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17270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62,961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59734</xdr:rowOff>
    </xdr:from>
    <xdr:to>
      <xdr:col>4</xdr:col>
      <xdr:colOff>206375</xdr:colOff>
      <xdr:row>97</xdr:row>
      <xdr:rowOff>161334</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2857500" y="166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152461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8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139382</xdr:rowOff>
    </xdr:from>
    <xdr:to>
      <xdr:col>3</xdr:col>
      <xdr:colOff>3175</xdr:colOff>
      <xdr:row>98</xdr:row>
      <xdr:rowOff>69532</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968500" y="1677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60659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139725</xdr:rowOff>
    </xdr:from>
    <xdr:to>
      <xdr:col>1</xdr:col>
      <xdr:colOff>485775</xdr:colOff>
      <xdr:row>98</xdr:row>
      <xdr:rowOff>69875</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079500" y="167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153805</xdr:rowOff>
    </xdr:from>
    <xdr:to>
      <xdr:col>15</xdr:col>
      <xdr:colOff>180975</xdr:colOff>
      <xdr:row>37</xdr:row>
      <xdr:rowOff>155944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97455"/>
          <a:ext cx="8382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132161</xdr:rowOff>
    </xdr:from>
    <xdr:to>
      <xdr:col>14</xdr:col>
      <xdr:colOff>28575</xdr:colOff>
      <xdr:row>37</xdr:row>
      <xdr:rowOff>153805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475811"/>
          <a:ext cx="889000" cy="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a:extLst>
            <a:ext uri="{FF2B5EF4-FFF2-40B4-BE49-F238E27FC236}">
              <a16:creationId xmlns:a16="http://schemas.microsoft.com/office/drawing/2014/main" id="{00000000-0008-0000-0600-000022010000}"/>
            </a:ext>
          </a:extLst>
        </xdr:cNvPr>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132161</xdr:rowOff>
    </xdr:from>
    <xdr:to>
      <xdr:col>12</xdr:col>
      <xdr:colOff>511175</xdr:colOff>
      <xdr:row>37</xdr:row>
      <xdr:rowOff>146544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75811"/>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146544</xdr:rowOff>
    </xdr:from>
    <xdr:to>
      <xdr:col>11</xdr:col>
      <xdr:colOff>307975</xdr:colOff>
      <xdr:row>37</xdr:row>
      <xdr:rowOff>166373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90194"/>
          <a:ext cx="889000" cy="1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105144</xdr:rowOff>
    </xdr:from>
    <xdr:to>
      <xdr:col>15</xdr:col>
      <xdr:colOff>231775</xdr:colOff>
      <xdr:row>38</xdr:row>
      <xdr:rowOff>35294</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10426700" y="64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30380</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7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103005</xdr:rowOff>
    </xdr:from>
    <xdr:to>
      <xdr:col>14</xdr:col>
      <xdr:colOff>79375</xdr:colOff>
      <xdr:row>38</xdr:row>
      <xdr:rowOff>33155</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9588500" y="64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24282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34,415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81361</xdr:rowOff>
    </xdr:from>
    <xdr:to>
      <xdr:col>12</xdr:col>
      <xdr:colOff>561975</xdr:colOff>
      <xdr:row>38</xdr:row>
      <xdr:rowOff>11511</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8699500" y="64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2638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95744</xdr:rowOff>
    </xdr:from>
    <xdr:to>
      <xdr:col>11</xdr:col>
      <xdr:colOff>358775</xdr:colOff>
      <xdr:row>38</xdr:row>
      <xdr:rowOff>25895</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7810500" y="6439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17022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115573</xdr:rowOff>
    </xdr:from>
    <xdr:to>
      <xdr:col>10</xdr:col>
      <xdr:colOff>155575</xdr:colOff>
      <xdr:row>38</xdr:row>
      <xdr:rowOff>45723</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6921500" y="6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36850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5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164008</xdr:rowOff>
    </xdr:from>
    <xdr:to>
      <xdr:col>15</xdr:col>
      <xdr:colOff>180975</xdr:colOff>
      <xdr:row>57</xdr:row>
      <xdr:rowOff>114036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65208"/>
          <a:ext cx="838200" cy="1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105646</xdr:rowOff>
    </xdr:from>
    <xdr:to>
      <xdr:col>14</xdr:col>
      <xdr:colOff>28575</xdr:colOff>
      <xdr:row>57</xdr:row>
      <xdr:rowOff>114036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78296"/>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29476</xdr:rowOff>
    </xdr:from>
    <xdr:to>
      <xdr:col>12</xdr:col>
      <xdr:colOff>511175</xdr:colOff>
      <xdr:row>57</xdr:row>
      <xdr:rowOff>105646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02126"/>
          <a:ext cx="8890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165006</xdr:rowOff>
    </xdr:from>
    <xdr:to>
      <xdr:col>11</xdr:col>
      <xdr:colOff>307975</xdr:colOff>
      <xdr:row>57</xdr:row>
      <xdr:rowOff>29476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594756"/>
          <a:ext cx="889000" cy="20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113208</xdr:rowOff>
    </xdr:from>
    <xdr:to>
      <xdr:col>15</xdr:col>
      <xdr:colOff>231775</xdr:colOff>
      <xdr:row>57</xdr:row>
      <xdr:rowOff>43358</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10426700" y="97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136085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63236</xdr:rowOff>
    </xdr:from>
    <xdr:to>
      <xdr:col>14</xdr:col>
      <xdr:colOff>79375</xdr:colOff>
      <xdr:row>57</xdr:row>
      <xdr:rowOff>164836</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9588500" y="983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155963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54846</xdr:rowOff>
    </xdr:from>
    <xdr:to>
      <xdr:col>12</xdr:col>
      <xdr:colOff>561975</xdr:colOff>
      <xdr:row>57</xdr:row>
      <xdr:rowOff>156446</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8699500" y="98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147573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150126</xdr:rowOff>
    </xdr:from>
    <xdr:to>
      <xdr:col>11</xdr:col>
      <xdr:colOff>358775</xdr:colOff>
      <xdr:row>57</xdr:row>
      <xdr:rowOff>80276</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7810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71403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114206</xdr:rowOff>
    </xdr:from>
    <xdr:to>
      <xdr:col>10</xdr:col>
      <xdr:colOff>155575</xdr:colOff>
      <xdr:row>56</xdr:row>
      <xdr:rowOff>44356</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6921500" y="95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60883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3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81635</xdr:rowOff>
    </xdr:from>
    <xdr:to>
      <xdr:col>15</xdr:col>
      <xdr:colOff>180975</xdr:colOff>
      <xdr:row>78</xdr:row>
      <xdr:rowOff>82181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54735"/>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a:extLst>
            <a:ext uri="{FF2B5EF4-FFF2-40B4-BE49-F238E27FC236}">
              <a16:creationId xmlns:a16="http://schemas.microsoft.com/office/drawing/2014/main" id="{00000000-0008-0000-0600-000092010000}"/>
            </a:ext>
          </a:extLst>
        </xdr:cNvPr>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9144</xdr:rowOff>
    </xdr:from>
    <xdr:to>
      <xdr:col>14</xdr:col>
      <xdr:colOff>28575</xdr:colOff>
      <xdr:row>78</xdr:row>
      <xdr:rowOff>82181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82244"/>
          <a:ext cx="8890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a:extLst>
            <a:ext uri="{FF2B5EF4-FFF2-40B4-BE49-F238E27FC236}">
              <a16:creationId xmlns:a16="http://schemas.microsoft.com/office/drawing/2014/main" id="{00000000-0008-0000-0600-000096010000}"/>
            </a:ext>
          </a:extLst>
        </xdr:cNvPr>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30835</xdr:rowOff>
    </xdr:from>
    <xdr:to>
      <xdr:col>15</xdr:col>
      <xdr:colOff>231775</xdr:colOff>
      <xdr:row>78</xdr:row>
      <xdr:rowOff>132435</xdr:rowOff>
    </xdr:to>
    <xdr:sp macro="" textlink="">
      <xdr:nvSpPr>
        <xdr:cNvPr id="413" name="円/楕円 412">
          <a:extLst>
            <a:ext uri="{FF2B5EF4-FFF2-40B4-BE49-F238E27FC236}">
              <a16:creationId xmlns:a16="http://schemas.microsoft.com/office/drawing/2014/main" id="{00000000-0008-0000-0600-00009D010000}"/>
            </a:ext>
          </a:extLst>
        </xdr:cNvPr>
        <xdr:cNvSpPr/>
      </xdr:nvSpPr>
      <xdr:spPr>
        <a:xfrm>
          <a:off x="104267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9262</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31381</xdr:rowOff>
    </xdr:from>
    <xdr:to>
      <xdr:col>14</xdr:col>
      <xdr:colOff>79375</xdr:colOff>
      <xdr:row>78</xdr:row>
      <xdr:rowOff>132981</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9588500" y="134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124108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129794</xdr:rowOff>
    </xdr:from>
    <xdr:to>
      <xdr:col>12</xdr:col>
      <xdr:colOff>561975</xdr:colOff>
      <xdr:row>78</xdr:row>
      <xdr:rowOff>59944</xdr:rowOff>
    </xdr:to>
    <xdr:sp macro="" textlink="">
      <xdr:nvSpPr>
        <xdr:cNvPr id="417" name="円/楕円 416">
          <a:extLst>
            <a:ext uri="{FF2B5EF4-FFF2-40B4-BE49-F238E27FC236}">
              <a16:creationId xmlns:a16="http://schemas.microsoft.com/office/drawing/2014/main" id="{00000000-0008-0000-0600-0000A1010000}"/>
            </a:ext>
          </a:extLst>
        </xdr:cNvPr>
        <xdr:cNvSpPr/>
      </xdr:nvSpPr>
      <xdr:spPr>
        <a:xfrm>
          <a:off x="8699500" y="133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51071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128752</xdr:rowOff>
    </xdr:from>
    <xdr:to>
      <xdr:col>15</xdr:col>
      <xdr:colOff>180975</xdr:colOff>
      <xdr:row>98</xdr:row>
      <xdr:rowOff>133286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759402"/>
          <a:ext cx="838200" cy="1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133286</xdr:rowOff>
    </xdr:from>
    <xdr:to>
      <xdr:col>14</xdr:col>
      <xdr:colOff>28575</xdr:colOff>
      <xdr:row>98</xdr:row>
      <xdr:rowOff>155575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35386"/>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a:extLst>
            <a:ext uri="{FF2B5EF4-FFF2-40B4-BE49-F238E27FC236}">
              <a16:creationId xmlns:a16="http://schemas.microsoft.com/office/drawing/2014/main" id="{00000000-0008-0000-0600-0000C3010000}"/>
            </a:ext>
          </a:extLst>
        </xdr:cNvPr>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a:extLst>
            <a:ext uri="{FF2B5EF4-FFF2-40B4-BE49-F238E27FC236}">
              <a16:creationId xmlns:a16="http://schemas.microsoft.com/office/drawing/2014/main" id="{00000000-0008-0000-0600-0000C5010000}"/>
            </a:ext>
          </a:extLst>
        </xdr:cNvPr>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77952</xdr:rowOff>
    </xdr:from>
    <xdr:to>
      <xdr:col>15</xdr:col>
      <xdr:colOff>231775</xdr:colOff>
      <xdr:row>98</xdr:row>
      <xdr:rowOff>8102</xdr:rowOff>
    </xdr:to>
    <xdr:sp macro="" textlink="">
      <xdr:nvSpPr>
        <xdr:cNvPr id="460" name="円/楕円 459">
          <a:extLst>
            <a:ext uri="{FF2B5EF4-FFF2-40B4-BE49-F238E27FC236}">
              <a16:creationId xmlns:a16="http://schemas.microsoft.com/office/drawing/2014/main" id="{00000000-0008-0000-0600-0000CC010000}"/>
            </a:ext>
          </a:extLst>
        </xdr:cNvPr>
        <xdr:cNvSpPr/>
      </xdr:nvSpPr>
      <xdr:spPr>
        <a:xfrm>
          <a:off x="10426700" y="1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56379</xdr:rowOff>
    </xdr:from>
    <xdr:ext cx="534377" cy="259045"/>
    <xdr:sp macro="" textlink="">
      <xdr:nvSpPr>
        <xdr:cNvPr id="461" name="普通建設事業費 （ うち更新整備　）該当値テキスト">
          <a:extLst>
            <a:ext uri="{FF2B5EF4-FFF2-40B4-BE49-F238E27FC236}">
              <a16:creationId xmlns:a16="http://schemas.microsoft.com/office/drawing/2014/main" id="{00000000-0008-0000-0600-0000CD010000}"/>
            </a:ext>
          </a:extLst>
        </xdr:cNvPr>
        <xdr:cNvSpPr txBox="1"/>
      </xdr:nvSpPr>
      <xdr:spPr>
        <a:xfrm>
          <a:off x="10528300" y="166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20,362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82486</xdr:rowOff>
    </xdr:from>
    <xdr:to>
      <xdr:col>14</xdr:col>
      <xdr:colOff>79375</xdr:colOff>
      <xdr:row>99</xdr:row>
      <xdr:rowOff>12636</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9588500" y="168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3763</xdr:rowOff>
    </xdr:from>
    <xdr:ext cx="469744"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404427" y="169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104775</xdr:rowOff>
    </xdr:from>
    <xdr:to>
      <xdr:col>12</xdr:col>
      <xdr:colOff>561975</xdr:colOff>
      <xdr:row>99</xdr:row>
      <xdr:rowOff>34925</xdr:rowOff>
    </xdr:to>
    <xdr:sp macro="" textlink="">
      <xdr:nvSpPr>
        <xdr:cNvPr id="464" name="円/楕円 463">
          <a:extLst>
            <a:ext uri="{FF2B5EF4-FFF2-40B4-BE49-F238E27FC236}">
              <a16:creationId xmlns:a16="http://schemas.microsoft.com/office/drawing/2014/main" id="{00000000-0008-0000-0600-0000D0010000}"/>
            </a:ext>
          </a:extLst>
        </xdr:cNvPr>
        <xdr:cNvSpPr/>
      </xdr:nvSpPr>
      <xdr:spPr>
        <a:xfrm>
          <a:off x="8699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26052</xdr:rowOff>
    </xdr:from>
    <xdr:ext cx="469744"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15427"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a:extLst>
            <a:ext uri="{FF2B5EF4-FFF2-40B4-BE49-F238E27FC236}">
              <a16:creationId xmlns:a16="http://schemas.microsoft.com/office/drawing/2014/main" id="{00000000-0008-0000-0600-0000EA010000}"/>
            </a:ext>
          </a:extLst>
        </xdr:cNvPr>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a:extLst>
            <a:ext uri="{FF2B5EF4-FFF2-40B4-BE49-F238E27FC236}">
              <a16:creationId xmlns:a16="http://schemas.microsoft.com/office/drawing/2014/main" id="{00000000-0008-0000-0600-0000EC010000}"/>
            </a:ext>
          </a:extLst>
        </xdr:cNvPr>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33477</xdr:rowOff>
    </xdr:from>
    <xdr:to>
      <xdr:col>23</xdr:col>
      <xdr:colOff>517525</xdr:colOff>
      <xdr:row>39</xdr:row>
      <xdr:rowOff>39306</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5481300" y="6720027"/>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a:extLst>
            <a:ext uri="{FF2B5EF4-FFF2-40B4-BE49-F238E27FC236}">
              <a16:creationId xmlns:a16="http://schemas.microsoft.com/office/drawing/2014/main" id="{00000000-0008-0000-0600-0000EF010000}"/>
            </a:ext>
          </a:extLst>
        </xdr:cNvPr>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33477</xdr:rowOff>
    </xdr:from>
    <xdr:to>
      <xdr:col>22</xdr:col>
      <xdr:colOff>365125</xdr:colOff>
      <xdr:row>39</xdr:row>
      <xdr:rowOff>39535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4592300" y="672002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39535</xdr:rowOff>
    </xdr:from>
    <xdr:to>
      <xdr:col>21</xdr:col>
      <xdr:colOff>161925</xdr:colOff>
      <xdr:row>39</xdr:row>
      <xdr:rowOff>41231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3703300" y="6726085"/>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38011</xdr:rowOff>
    </xdr:from>
    <xdr:to>
      <xdr:col>19</xdr:col>
      <xdr:colOff>644525</xdr:colOff>
      <xdr:row>39</xdr:row>
      <xdr:rowOff>41231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814300" y="6724561"/>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159956</xdr:rowOff>
    </xdr:from>
    <xdr:to>
      <xdr:col>23</xdr:col>
      <xdr:colOff>568325</xdr:colOff>
      <xdr:row>39</xdr:row>
      <xdr:rowOff>90106</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62687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a:extLst>
            <a:ext uri="{FF2B5EF4-FFF2-40B4-BE49-F238E27FC236}">
              <a16:creationId xmlns:a16="http://schemas.microsoft.com/office/drawing/2014/main" id="{00000000-0008-0000-0600-000002020000}"/>
            </a:ext>
          </a:extLst>
        </xdr:cNvPr>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154127</xdr:rowOff>
    </xdr:from>
    <xdr:to>
      <xdr:col>22</xdr:col>
      <xdr:colOff>415925</xdr:colOff>
      <xdr:row>39</xdr:row>
      <xdr:rowOff>84277</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5430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75404</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76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160185</xdr:rowOff>
    </xdr:from>
    <xdr:to>
      <xdr:col>21</xdr:col>
      <xdr:colOff>212725</xdr:colOff>
      <xdr:row>39</xdr:row>
      <xdr:rowOff>90335</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4541500" y="6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81462</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3017" y="676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161881</xdr:rowOff>
    </xdr:from>
    <xdr:to>
      <xdr:col>20</xdr:col>
      <xdr:colOff>9525</xdr:colOff>
      <xdr:row>39</xdr:row>
      <xdr:rowOff>92031</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3652500" y="6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83158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769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158661</xdr:rowOff>
    </xdr:from>
    <xdr:to>
      <xdr:col>18</xdr:col>
      <xdr:colOff>492125</xdr:colOff>
      <xdr:row>39</xdr:row>
      <xdr:rowOff>88811</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2763500" y="66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79938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76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a:extLst>
            <a:ext uri="{FF2B5EF4-FFF2-40B4-BE49-F238E27FC236}">
              <a16:creationId xmlns:a16="http://schemas.microsoft.com/office/drawing/2014/main" id="{00000000-0008-0000-0600-00001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a:extLst>
            <a:ext uri="{FF2B5EF4-FFF2-40B4-BE49-F238E27FC236}">
              <a16:creationId xmlns:a16="http://schemas.microsoft.com/office/drawing/2014/main" id="{00000000-0008-0000-0600-00001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a:extLst>
            <a:ext uri="{FF2B5EF4-FFF2-40B4-BE49-F238E27FC236}">
              <a16:creationId xmlns:a16="http://schemas.microsoft.com/office/drawing/2014/main" id="{00000000-0008-0000-0600-00002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a:extLst>
            <a:ext uri="{FF2B5EF4-FFF2-40B4-BE49-F238E27FC236}">
              <a16:creationId xmlns:a16="http://schemas.microsoft.com/office/drawing/2014/main" id="{00000000-0008-0000-0600-00002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a:extLst>
            <a:ext uri="{FF2B5EF4-FFF2-40B4-BE49-F238E27FC236}">
              <a16:creationId xmlns:a16="http://schemas.microsoft.com/office/drawing/2014/main" id="{00000000-0008-0000-0600-00002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a:extLst>
            <a:ext uri="{FF2B5EF4-FFF2-40B4-BE49-F238E27FC236}">
              <a16:creationId xmlns:a16="http://schemas.microsoft.com/office/drawing/2014/main" id="{00000000-0008-0000-0600-00002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a:extLst>
            <a:ext uri="{FF2B5EF4-FFF2-40B4-BE49-F238E27FC236}">
              <a16:creationId xmlns:a16="http://schemas.microsoft.com/office/drawing/2014/main" id="{00000000-0008-0000-0600-00003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117101</xdr:rowOff>
    </xdr:from>
    <xdr:to>
      <xdr:col>23</xdr:col>
      <xdr:colOff>517525</xdr:colOff>
      <xdr:row>77</xdr:row>
      <xdr:rowOff>121205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5481300" y="13318751"/>
          <a:ext cx="8382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a:extLst>
            <a:ext uri="{FF2B5EF4-FFF2-40B4-BE49-F238E27FC236}">
              <a16:creationId xmlns:a16="http://schemas.microsoft.com/office/drawing/2014/main" id="{00000000-0008-0000-0600-00005C020000}"/>
            </a:ext>
          </a:extLst>
        </xdr:cNvPr>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102939</xdr:rowOff>
    </xdr:from>
    <xdr:to>
      <xdr:col>22</xdr:col>
      <xdr:colOff>365125</xdr:colOff>
      <xdr:row>77</xdr:row>
      <xdr:rowOff>121205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4592300" y="13304589"/>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a:extLst>
            <a:ext uri="{FF2B5EF4-FFF2-40B4-BE49-F238E27FC236}">
              <a16:creationId xmlns:a16="http://schemas.microsoft.com/office/drawing/2014/main" id="{00000000-0008-0000-0600-00005E020000}"/>
            </a:ext>
          </a:extLst>
        </xdr:cNvPr>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102939</xdr:rowOff>
    </xdr:from>
    <xdr:to>
      <xdr:col>21</xdr:col>
      <xdr:colOff>161925</xdr:colOff>
      <xdr:row>77</xdr:row>
      <xdr:rowOff>141452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3703300" y="13304589"/>
          <a:ext cx="889000" cy="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a:extLst>
            <a:ext uri="{FF2B5EF4-FFF2-40B4-BE49-F238E27FC236}">
              <a16:creationId xmlns:a16="http://schemas.microsoft.com/office/drawing/2014/main" id="{00000000-0008-0000-0600-000061020000}"/>
            </a:ext>
          </a:extLst>
        </xdr:cNvPr>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132189</xdr:rowOff>
    </xdr:from>
    <xdr:to>
      <xdr:col>19</xdr:col>
      <xdr:colOff>644525</xdr:colOff>
      <xdr:row>77</xdr:row>
      <xdr:rowOff>141452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814300" y="13333839"/>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66301</xdr:rowOff>
    </xdr:from>
    <xdr:to>
      <xdr:col>23</xdr:col>
      <xdr:colOff>568325</xdr:colOff>
      <xdr:row>77</xdr:row>
      <xdr:rowOff>167901</xdr:rowOff>
    </xdr:to>
    <xdr:sp macro="" textlink="">
      <xdr:nvSpPr>
        <xdr:cNvPr id="621" name="円/楕円 620">
          <a:extLst>
            <a:ext uri="{FF2B5EF4-FFF2-40B4-BE49-F238E27FC236}">
              <a16:creationId xmlns:a16="http://schemas.microsoft.com/office/drawing/2014/main" id="{00000000-0008-0000-0600-00006D020000}"/>
            </a:ext>
          </a:extLst>
        </xdr:cNvPr>
        <xdr:cNvSpPr/>
      </xdr:nvSpPr>
      <xdr:spPr>
        <a:xfrm>
          <a:off x="16268700" y="132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44728</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29,826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70405</xdr:rowOff>
    </xdr:from>
    <xdr:to>
      <xdr:col>22</xdr:col>
      <xdr:colOff>415925</xdr:colOff>
      <xdr:row>78</xdr:row>
      <xdr:rowOff>555</xdr:rowOff>
    </xdr:to>
    <xdr:sp macro="" textlink="">
      <xdr:nvSpPr>
        <xdr:cNvPr id="623" name="円/楕円 622">
          <a:extLst>
            <a:ext uri="{FF2B5EF4-FFF2-40B4-BE49-F238E27FC236}">
              <a16:creationId xmlns:a16="http://schemas.microsoft.com/office/drawing/2014/main" id="{00000000-0008-0000-0600-00006F020000}"/>
            </a:ext>
          </a:extLst>
        </xdr:cNvPr>
        <xdr:cNvSpPr/>
      </xdr:nvSpPr>
      <xdr:spPr>
        <a:xfrm>
          <a:off x="15430500" y="132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163132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3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52139</xdr:rowOff>
    </xdr:from>
    <xdr:to>
      <xdr:col>21</xdr:col>
      <xdr:colOff>212725</xdr:colOff>
      <xdr:row>77</xdr:row>
      <xdr:rowOff>153739</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4541500" y="132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144866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90652</xdr:rowOff>
    </xdr:from>
    <xdr:to>
      <xdr:col>20</xdr:col>
      <xdr:colOff>9525</xdr:colOff>
      <xdr:row>78</xdr:row>
      <xdr:rowOff>20802</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3652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11929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3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81389</xdr:rowOff>
    </xdr:from>
    <xdr:to>
      <xdr:col>18</xdr:col>
      <xdr:colOff>492125</xdr:colOff>
      <xdr:row>78</xdr:row>
      <xdr:rowOff>11539</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2763500" y="132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2666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98958</xdr:rowOff>
    </xdr:from>
    <xdr:to>
      <xdr:col>23</xdr:col>
      <xdr:colOff>517525</xdr:colOff>
      <xdr:row>99</xdr:row>
      <xdr:rowOff>24194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5481300" y="16901058"/>
          <a:ext cx="838200" cy="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a:extLst>
            <a:ext uri="{FF2B5EF4-FFF2-40B4-BE49-F238E27FC236}">
              <a16:creationId xmlns:a16="http://schemas.microsoft.com/office/drawing/2014/main" id="{00000000-0008-0000-0600-000095020000}"/>
            </a:ext>
          </a:extLst>
        </xdr:cNvPr>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98958</xdr:rowOff>
    </xdr:from>
    <xdr:to>
      <xdr:col>22</xdr:col>
      <xdr:colOff>365125</xdr:colOff>
      <xdr:row>99</xdr:row>
      <xdr:rowOff>43435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592300" y="16901058"/>
          <a:ext cx="889000" cy="1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43435</xdr:rowOff>
    </xdr:from>
    <xdr:to>
      <xdr:col>21</xdr:col>
      <xdr:colOff>161925</xdr:colOff>
      <xdr:row>99</xdr:row>
      <xdr:rowOff>43523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3703300" y="17016985"/>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a:extLst>
            <a:ext uri="{FF2B5EF4-FFF2-40B4-BE49-F238E27FC236}">
              <a16:creationId xmlns:a16="http://schemas.microsoft.com/office/drawing/2014/main" id="{00000000-0008-0000-0600-00009A020000}"/>
            </a:ext>
          </a:extLst>
        </xdr:cNvPr>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42926</xdr:rowOff>
    </xdr:from>
    <xdr:to>
      <xdr:col>19</xdr:col>
      <xdr:colOff>644525</xdr:colOff>
      <xdr:row>99</xdr:row>
      <xdr:rowOff>43523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814300" y="17016476"/>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144844</xdr:rowOff>
    </xdr:from>
    <xdr:to>
      <xdr:col>23</xdr:col>
      <xdr:colOff>568325</xdr:colOff>
      <xdr:row>99</xdr:row>
      <xdr:rowOff>74994</xdr:rowOff>
    </xdr:to>
    <xdr:sp macro="" textlink="">
      <xdr:nvSpPr>
        <xdr:cNvPr id="678" name="円/楕円 677">
          <a:extLst>
            <a:ext uri="{FF2B5EF4-FFF2-40B4-BE49-F238E27FC236}">
              <a16:creationId xmlns:a16="http://schemas.microsoft.com/office/drawing/2014/main" id="{00000000-0008-0000-0600-0000A6020000}"/>
            </a:ext>
          </a:extLst>
        </xdr:cNvPr>
        <xdr:cNvSpPr/>
      </xdr:nvSpPr>
      <xdr:spPr>
        <a:xfrm>
          <a:off x="16268700" y="169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59771</xdr:rowOff>
    </xdr:from>
    <xdr:ext cx="469744"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86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48158</xdr:rowOff>
    </xdr:from>
    <xdr:to>
      <xdr:col>22</xdr:col>
      <xdr:colOff>415925</xdr:colOff>
      <xdr:row>98</xdr:row>
      <xdr:rowOff>149758</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5430500" y="168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140885</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46427" y="1694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164085</xdr:rowOff>
    </xdr:from>
    <xdr:to>
      <xdr:col>21</xdr:col>
      <xdr:colOff>212725</xdr:colOff>
      <xdr:row>99</xdr:row>
      <xdr:rowOff>94235</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4541500" y="169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99</xdr:row>
      <xdr:rowOff>85362</xdr:rowOff>
    </xdr:from>
    <xdr:ext cx="313932"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35333" y="17058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164173</xdr:rowOff>
    </xdr:from>
    <xdr:to>
      <xdr:col>20</xdr:col>
      <xdr:colOff>9525</xdr:colOff>
      <xdr:row>99</xdr:row>
      <xdr:rowOff>94323</xdr:rowOff>
    </xdr:to>
    <xdr:sp macro="" textlink="">
      <xdr:nvSpPr>
        <xdr:cNvPr id="684" name="円/楕円 683">
          <a:extLst>
            <a:ext uri="{FF2B5EF4-FFF2-40B4-BE49-F238E27FC236}">
              <a16:creationId xmlns:a16="http://schemas.microsoft.com/office/drawing/2014/main" id="{00000000-0008-0000-0600-0000AC020000}"/>
            </a:ext>
          </a:extLst>
        </xdr:cNvPr>
        <xdr:cNvSpPr/>
      </xdr:nvSpPr>
      <xdr:spPr>
        <a:xfrm>
          <a:off x="13652500" y="169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99</xdr:row>
      <xdr:rowOff>85450</xdr:rowOff>
    </xdr:from>
    <xdr:ext cx="313932"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46333" y="17059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163576</xdr:rowOff>
    </xdr:from>
    <xdr:to>
      <xdr:col>18</xdr:col>
      <xdr:colOff>492125</xdr:colOff>
      <xdr:row>99</xdr:row>
      <xdr:rowOff>93726</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2763500" y="169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84853</xdr:rowOff>
    </xdr:from>
    <xdr:ext cx="378565"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5017" y="17058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85888</xdr:rowOff>
    </xdr:from>
    <xdr:to>
      <xdr:col>32</xdr:col>
      <xdr:colOff>187325</xdr:colOff>
      <xdr:row>58</xdr:row>
      <xdr:rowOff>85934</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1002998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a:extLst>
            <a:ext uri="{FF2B5EF4-FFF2-40B4-BE49-F238E27FC236}">
              <a16:creationId xmlns:a16="http://schemas.microsoft.com/office/drawing/2014/main" id="{00000000-0008-0000-0600-000007030000}"/>
            </a:ext>
          </a:extLst>
        </xdr:cNvPr>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85888</xdr:rowOff>
    </xdr:from>
    <xdr:to>
      <xdr:col>31</xdr:col>
      <xdr:colOff>34925</xdr:colOff>
      <xdr:row>58</xdr:row>
      <xdr:rowOff>96449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10029988"/>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96403</xdr:rowOff>
    </xdr:from>
    <xdr:to>
      <xdr:col>29</xdr:col>
      <xdr:colOff>517525</xdr:colOff>
      <xdr:row>58</xdr:row>
      <xdr:rowOff>96449</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1004050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96403</xdr:rowOff>
    </xdr:from>
    <xdr:to>
      <xdr:col>28</xdr:col>
      <xdr:colOff>314325</xdr:colOff>
      <xdr:row>58</xdr:row>
      <xdr:rowOff>96449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1004050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35134</xdr:rowOff>
    </xdr:from>
    <xdr:to>
      <xdr:col>32</xdr:col>
      <xdr:colOff>238125</xdr:colOff>
      <xdr:row>58</xdr:row>
      <xdr:rowOff>136734</xdr:rowOff>
    </xdr:to>
    <xdr:sp macro="" textlink="">
      <xdr:nvSpPr>
        <xdr:cNvPr id="792" name="円/楕円 791">
          <a:extLst>
            <a:ext uri="{FF2B5EF4-FFF2-40B4-BE49-F238E27FC236}">
              <a16:creationId xmlns:a16="http://schemas.microsoft.com/office/drawing/2014/main" id="{00000000-0008-0000-0600-000018030000}"/>
            </a:ext>
          </a:extLst>
        </xdr:cNvPr>
        <xdr:cNvSpPr/>
      </xdr:nvSpPr>
      <xdr:spPr>
        <a:xfrm>
          <a:off x="22110700" y="99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168872</xdr:rowOff>
    </xdr:from>
    <xdr:ext cx="469744"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94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35088</xdr:rowOff>
    </xdr:from>
    <xdr:to>
      <xdr:col>31</xdr:col>
      <xdr:colOff>85725</xdr:colOff>
      <xdr:row>58</xdr:row>
      <xdr:rowOff>136688</xdr:rowOff>
    </xdr:to>
    <xdr:sp macro="" textlink="">
      <xdr:nvSpPr>
        <xdr:cNvPr id="794" name="円/楕円 793">
          <a:extLst>
            <a:ext uri="{FF2B5EF4-FFF2-40B4-BE49-F238E27FC236}">
              <a16:creationId xmlns:a16="http://schemas.microsoft.com/office/drawing/2014/main" id="{00000000-0008-0000-0600-00001A030000}"/>
            </a:ext>
          </a:extLst>
        </xdr:cNvPr>
        <xdr:cNvSpPr/>
      </xdr:nvSpPr>
      <xdr:spPr>
        <a:xfrm>
          <a:off x="21272500" y="99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127815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7" y="1007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45649</xdr:rowOff>
    </xdr:from>
    <xdr:to>
      <xdr:col>29</xdr:col>
      <xdr:colOff>568325</xdr:colOff>
      <xdr:row>58</xdr:row>
      <xdr:rowOff>147249</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20383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138376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45603</xdr:rowOff>
    </xdr:from>
    <xdr:to>
      <xdr:col>28</xdr:col>
      <xdr:colOff>365125</xdr:colOff>
      <xdr:row>58</xdr:row>
      <xdr:rowOff>147203</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19494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138330</xdr:rowOff>
    </xdr:from>
    <xdr:ext cx="378565"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6017" y="1008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45649</xdr:rowOff>
    </xdr:from>
    <xdr:to>
      <xdr:col>27</xdr:col>
      <xdr:colOff>161925</xdr:colOff>
      <xdr:row>58</xdr:row>
      <xdr:rowOff>147249</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18605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138376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7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144478</xdr:rowOff>
    </xdr:from>
    <xdr:to>
      <xdr:col>32</xdr:col>
      <xdr:colOff>187325</xdr:colOff>
      <xdr:row>77</xdr:row>
      <xdr:rowOff>3339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1323300" y="13003228"/>
          <a:ext cx="838200" cy="20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a:extLst>
            <a:ext uri="{FF2B5EF4-FFF2-40B4-BE49-F238E27FC236}">
              <a16:creationId xmlns:a16="http://schemas.microsoft.com/office/drawing/2014/main" id="{00000000-0008-0000-0600-00003F030000}"/>
            </a:ext>
          </a:extLst>
        </xdr:cNvPr>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144478</xdr:rowOff>
    </xdr:from>
    <xdr:to>
      <xdr:col>31</xdr:col>
      <xdr:colOff>34925</xdr:colOff>
      <xdr:row>77</xdr:row>
      <xdr:rowOff>44855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003228"/>
          <a:ext cx="889000" cy="24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a:extLst>
            <a:ext uri="{FF2B5EF4-FFF2-40B4-BE49-F238E27FC236}">
              <a16:creationId xmlns:a16="http://schemas.microsoft.com/office/drawing/2014/main" id="{00000000-0008-0000-0600-000041030000}"/>
            </a:ext>
          </a:extLst>
        </xdr:cNvPr>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44855</xdr:rowOff>
    </xdr:from>
    <xdr:to>
      <xdr:col>29</xdr:col>
      <xdr:colOff>517525</xdr:colOff>
      <xdr:row>77</xdr:row>
      <xdr:rowOff>126327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246505"/>
          <a:ext cx="889000" cy="8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a:extLst>
            <a:ext uri="{FF2B5EF4-FFF2-40B4-BE49-F238E27FC236}">
              <a16:creationId xmlns:a16="http://schemas.microsoft.com/office/drawing/2014/main" id="{00000000-0008-0000-0600-000044030000}"/>
            </a:ext>
          </a:extLst>
        </xdr:cNvPr>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114188</xdr:rowOff>
    </xdr:from>
    <xdr:to>
      <xdr:col>28</xdr:col>
      <xdr:colOff>314325</xdr:colOff>
      <xdr:row>77</xdr:row>
      <xdr:rowOff>126327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315838"/>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123989</xdr:rowOff>
    </xdr:from>
    <xdr:to>
      <xdr:col>32</xdr:col>
      <xdr:colOff>238125</xdr:colOff>
      <xdr:row>77</xdr:row>
      <xdr:rowOff>54139</xdr:rowOff>
    </xdr:to>
    <xdr:sp macro="" textlink="">
      <xdr:nvSpPr>
        <xdr:cNvPr id="848" name="円/楕円 847">
          <a:extLst>
            <a:ext uri="{FF2B5EF4-FFF2-40B4-BE49-F238E27FC236}">
              <a16:creationId xmlns:a16="http://schemas.microsoft.com/office/drawing/2014/main" id="{00000000-0008-0000-0600-000050030000}"/>
            </a:ext>
          </a:extLst>
        </xdr:cNvPr>
        <xdr:cNvSpPr/>
      </xdr:nvSpPr>
      <xdr:spPr>
        <a:xfrm>
          <a:off x="221107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102416</xdr:rowOff>
    </xdr:from>
    <xdr:ext cx="534377"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313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33,465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93678</xdr:rowOff>
    </xdr:from>
    <xdr:to>
      <xdr:col>31</xdr:col>
      <xdr:colOff>85725</xdr:colOff>
      <xdr:row>76</xdr:row>
      <xdr:rowOff>23828</xdr:rowOff>
    </xdr:to>
    <xdr:sp macro="" textlink="">
      <xdr:nvSpPr>
        <xdr:cNvPr id="850" name="円/楕円 849">
          <a:extLst>
            <a:ext uri="{FF2B5EF4-FFF2-40B4-BE49-F238E27FC236}">
              <a16:creationId xmlns:a16="http://schemas.microsoft.com/office/drawing/2014/main" id="{00000000-0008-0000-0600-000052030000}"/>
            </a:ext>
          </a:extLst>
        </xdr:cNvPr>
        <xdr:cNvSpPr/>
      </xdr:nvSpPr>
      <xdr:spPr>
        <a:xfrm>
          <a:off x="21272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40355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165505</xdr:rowOff>
    </xdr:from>
    <xdr:to>
      <xdr:col>29</xdr:col>
      <xdr:colOff>568325</xdr:colOff>
      <xdr:row>77</xdr:row>
      <xdr:rowOff>95655</xdr:rowOff>
    </xdr:to>
    <xdr:sp macro="" textlink="">
      <xdr:nvSpPr>
        <xdr:cNvPr id="852" name="円/楕円 851">
          <a:extLst>
            <a:ext uri="{FF2B5EF4-FFF2-40B4-BE49-F238E27FC236}">
              <a16:creationId xmlns:a16="http://schemas.microsoft.com/office/drawing/2014/main" id="{00000000-0008-0000-0600-000054030000}"/>
            </a:ext>
          </a:extLst>
        </xdr:cNvPr>
        <xdr:cNvSpPr/>
      </xdr:nvSpPr>
      <xdr:spPr>
        <a:xfrm>
          <a:off x="20383500" y="131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86782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28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75527</xdr:rowOff>
    </xdr:from>
    <xdr:to>
      <xdr:col>28</xdr:col>
      <xdr:colOff>365125</xdr:colOff>
      <xdr:row>78</xdr:row>
      <xdr:rowOff>5677</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19494500" y="132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168254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3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63388</xdr:rowOff>
    </xdr:from>
    <xdr:to>
      <xdr:col>27</xdr:col>
      <xdr:colOff>161925</xdr:colOff>
      <xdr:row>77</xdr:row>
      <xdr:rowOff>164988</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18605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3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本町の住民一人当たりの歳出額のうち最も比率が高いものは扶助費であり、６８，３０５円となっている。</a:t>
          </a:r>
        </a:p>
        <a:p>
          <a:r>
            <a:rPr kumimoji="1" lang="ja-JP" altLang="en-US" sz="1400">
              <a:latin typeface="ＭＳ Ｐゴシック"/>
            </a:rPr>
            <a:t>近年の社会保障費の増大に伴い、その支出額は上昇傾向にあるが、その上昇速度は著しく、平成２４年度と比較すると３５．７％増加しており、本年度も昨年度に引き続き類似団体平均値を上回る結果となった。</a:t>
          </a:r>
        </a:p>
        <a:p>
          <a:r>
            <a:rPr kumimoji="1" lang="ja-JP" altLang="en-US" sz="1400">
              <a:latin typeface="ＭＳ Ｐゴシック"/>
            </a:rPr>
            <a:t>また、普通建設事業費が一人当たり５１，８１０円と昨年度より増加しているが、街路事業、防災行政無線デジタル化整備事業等及び保育所等整備交付金事業等が主な要因として挙げられる。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42,678
42,483
28.73
13,420,256
12,667,482
567,901
7,554,280
14,215,225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158750</xdr:rowOff>
    </xdr:from>
    <xdr:to>
      <xdr:col>6</xdr:col>
      <xdr:colOff>511175</xdr:colOff>
      <xdr:row>36</xdr:row>
      <xdr:rowOff>107696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9500"/>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109982</xdr:rowOff>
    </xdr:from>
    <xdr:to>
      <xdr:col>5</xdr:col>
      <xdr:colOff>358775</xdr:colOff>
      <xdr:row>35</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073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94742</xdr:rowOff>
    </xdr:from>
    <xdr:to>
      <xdr:col>4</xdr:col>
      <xdr:colOff>155575</xdr:colOff>
      <xdr:row>35</xdr:row>
      <xdr:rowOff>109982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54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17018</xdr:rowOff>
    </xdr:from>
    <xdr:to>
      <xdr:col>2</xdr:col>
      <xdr:colOff>638175</xdr:colOff>
      <xdr:row>35</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7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56896</xdr:rowOff>
    </xdr:from>
    <xdr:to>
      <xdr:col>6</xdr:col>
      <xdr:colOff>561975</xdr:colOff>
      <xdr:row>36</xdr:row>
      <xdr:rowOff>158496</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35323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107950</xdr:rowOff>
    </xdr:from>
    <xdr:to>
      <xdr:col>5</xdr:col>
      <xdr:colOff>409575</xdr:colOff>
      <xdr:row>36</xdr:row>
      <xdr:rowOff>38100</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29227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59182</xdr:rowOff>
    </xdr:from>
    <xdr:to>
      <xdr:col>4</xdr:col>
      <xdr:colOff>206375</xdr:colOff>
      <xdr:row>35</xdr:row>
      <xdr:rowOff>160782</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151909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43942</xdr:rowOff>
    </xdr:from>
    <xdr:to>
      <xdr:col>3</xdr:col>
      <xdr:colOff>3175</xdr:colOff>
      <xdr:row>35</xdr:row>
      <xdr:rowOff>145542</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136669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137668</xdr:rowOff>
    </xdr:from>
    <xdr:to>
      <xdr:col>1</xdr:col>
      <xdr:colOff>485775</xdr:colOff>
      <xdr:row>35</xdr:row>
      <xdr:rowOff>67818</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58945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156936</xdr:rowOff>
    </xdr:from>
    <xdr:to>
      <xdr:col>6</xdr:col>
      <xdr:colOff>511175</xdr:colOff>
      <xdr:row>58</xdr:row>
      <xdr:rowOff>1367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9586"/>
          <a:ext cx="83820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150238</xdr:rowOff>
    </xdr:from>
    <xdr:to>
      <xdr:col>5</xdr:col>
      <xdr:colOff>358775</xdr:colOff>
      <xdr:row>57</xdr:row>
      <xdr:rowOff>156936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2888"/>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150238</xdr:rowOff>
    </xdr:from>
    <xdr:to>
      <xdr:col>4</xdr:col>
      <xdr:colOff>155575</xdr:colOff>
      <xdr:row>57</xdr:row>
      <xdr:rowOff>153538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2888"/>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136096</xdr:rowOff>
    </xdr:from>
    <xdr:to>
      <xdr:col>2</xdr:col>
      <xdr:colOff>638175</xdr:colOff>
      <xdr:row>57</xdr:row>
      <xdr:rowOff>153538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8746"/>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122017</xdr:rowOff>
    </xdr:from>
    <xdr:to>
      <xdr:col>6</xdr:col>
      <xdr:colOff>561975</xdr:colOff>
      <xdr:row>58</xdr:row>
      <xdr:rowOff>52167</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989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36944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28,154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106136</xdr:rowOff>
    </xdr:from>
    <xdr:to>
      <xdr:col>5</xdr:col>
      <xdr:colOff>409575</xdr:colOff>
      <xdr:row>58</xdr:row>
      <xdr:rowOff>36286</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98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27413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99438</xdr:rowOff>
    </xdr:from>
    <xdr:to>
      <xdr:col>4</xdr:col>
      <xdr:colOff>206375</xdr:colOff>
      <xdr:row>58</xdr:row>
      <xdr:rowOff>29588</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98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20715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102738</xdr:rowOff>
    </xdr:from>
    <xdr:to>
      <xdr:col>3</xdr:col>
      <xdr:colOff>3175</xdr:colOff>
      <xdr:row>58</xdr:row>
      <xdr:rowOff>32888</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98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24015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85296</xdr:rowOff>
    </xdr:from>
    <xdr:to>
      <xdr:col>1</xdr:col>
      <xdr:colOff>485775</xdr:colOff>
      <xdr:row>58</xdr:row>
      <xdr:rowOff>15446</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98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6573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25912</xdr:rowOff>
    </xdr:from>
    <xdr:to>
      <xdr:col>6</xdr:col>
      <xdr:colOff>511175</xdr:colOff>
      <xdr:row>78</xdr:row>
      <xdr:rowOff>122827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99012"/>
          <a:ext cx="8382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122827</xdr:rowOff>
    </xdr:from>
    <xdr:to>
      <xdr:col>5</xdr:col>
      <xdr:colOff>358775</xdr:colOff>
      <xdr:row>79</xdr:row>
      <xdr:rowOff>31203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95927"/>
          <a:ext cx="889000" cy="7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31203</xdr:rowOff>
    </xdr:from>
    <xdr:to>
      <xdr:col>4</xdr:col>
      <xdr:colOff>155575</xdr:colOff>
      <xdr:row>79</xdr:row>
      <xdr:rowOff>52419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75753"/>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52419</xdr:rowOff>
    </xdr:from>
    <xdr:to>
      <xdr:col>2</xdr:col>
      <xdr:colOff>638175</xdr:colOff>
      <xdr:row>79</xdr:row>
      <xdr:rowOff>98671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96969"/>
          <a:ext cx="889000" cy="4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146562</xdr:rowOff>
    </xdr:from>
    <xdr:to>
      <xdr:col>6</xdr:col>
      <xdr:colOff>561975</xdr:colOff>
      <xdr:row>78</xdr:row>
      <xdr:rowOff>76712</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4584700" y="133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124989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112,453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72027</xdr:rowOff>
    </xdr:from>
    <xdr:to>
      <xdr:col>5</xdr:col>
      <xdr:colOff>409575</xdr:colOff>
      <xdr:row>79</xdr:row>
      <xdr:rowOff>2177</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3746500" y="134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164754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4" y="135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151853</xdr:rowOff>
    </xdr:from>
    <xdr:to>
      <xdr:col>4</xdr:col>
      <xdr:colOff>206375</xdr:colOff>
      <xdr:row>79</xdr:row>
      <xdr:rowOff>82003</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2857500" y="135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73130</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361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96,217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1619</xdr:rowOff>
    </xdr:from>
    <xdr:to>
      <xdr:col>3</xdr:col>
      <xdr:colOff>3175</xdr:colOff>
      <xdr:row>79</xdr:row>
      <xdr:rowOff>103219</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968500" y="135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94346</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63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94,268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47871</xdr:rowOff>
    </xdr:from>
    <xdr:to>
      <xdr:col>1</xdr:col>
      <xdr:colOff>485775</xdr:colOff>
      <xdr:row>79</xdr:row>
      <xdr:rowOff>149471</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079500" y="1359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140598</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6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135421</xdr:rowOff>
    </xdr:from>
    <xdr:to>
      <xdr:col>6</xdr:col>
      <xdr:colOff>511175</xdr:colOff>
      <xdr:row>98</xdr:row>
      <xdr:rowOff>136331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37521"/>
          <a:ext cx="8382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117788</xdr:rowOff>
    </xdr:from>
    <xdr:to>
      <xdr:col>5</xdr:col>
      <xdr:colOff>358775</xdr:colOff>
      <xdr:row>98</xdr:row>
      <xdr:rowOff>136331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9888"/>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117788</xdr:rowOff>
    </xdr:from>
    <xdr:to>
      <xdr:col>4</xdr:col>
      <xdr:colOff>155575</xdr:colOff>
      <xdr:row>98</xdr:row>
      <xdr:rowOff>121644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9888"/>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121644</xdr:rowOff>
    </xdr:from>
    <xdr:to>
      <xdr:col>2</xdr:col>
      <xdr:colOff>638175</xdr:colOff>
      <xdr:row>98</xdr:row>
      <xdr:rowOff>127276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3744"/>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84621</xdr:rowOff>
    </xdr:from>
    <xdr:to>
      <xdr:col>6</xdr:col>
      <xdr:colOff>561975</xdr:colOff>
      <xdr:row>99</xdr:row>
      <xdr:rowOff>14771</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4584700" y="16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85531</xdr:rowOff>
    </xdr:from>
    <xdr:to>
      <xdr:col>5</xdr:col>
      <xdr:colOff>409575</xdr:colOff>
      <xdr:row>99</xdr:row>
      <xdr:rowOff>15681</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3746500" y="168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6808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66988</xdr:rowOff>
    </xdr:from>
    <xdr:to>
      <xdr:col>4</xdr:col>
      <xdr:colOff>206375</xdr:colOff>
      <xdr:row>98</xdr:row>
      <xdr:rowOff>168588</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2857500" y="168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159715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70844</xdr:rowOff>
    </xdr:from>
    <xdr:to>
      <xdr:col>3</xdr:col>
      <xdr:colOff>3175</xdr:colOff>
      <xdr:row>99</xdr:row>
      <xdr:rowOff>994</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968500" y="168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163571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76476</xdr:rowOff>
    </xdr:from>
    <xdr:to>
      <xdr:col>1</xdr:col>
      <xdr:colOff>485775</xdr:colOff>
      <xdr:row>99</xdr:row>
      <xdr:rowOff>6626</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079500" y="16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169203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90170</xdr:rowOff>
    </xdr:from>
    <xdr:to>
      <xdr:col>15</xdr:col>
      <xdr:colOff>180975</xdr:colOff>
      <xdr:row>37</xdr:row>
      <xdr:rowOff>94361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33820"/>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90170</xdr:rowOff>
    </xdr:from>
    <xdr:to>
      <xdr:col>14</xdr:col>
      <xdr:colOff>28575</xdr:colOff>
      <xdr:row>37</xdr:row>
      <xdr:rowOff>91313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338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91313</xdr:rowOff>
    </xdr:from>
    <xdr:to>
      <xdr:col>12</xdr:col>
      <xdr:colOff>511175</xdr:colOff>
      <xdr:row>37</xdr:row>
      <xdr:rowOff>96266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3496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41783</xdr:rowOff>
    </xdr:from>
    <xdr:to>
      <xdr:col>11</xdr:col>
      <xdr:colOff>307975</xdr:colOff>
      <xdr:row>37</xdr:row>
      <xdr:rowOff>96266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85433"/>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43561</xdr:rowOff>
    </xdr:from>
    <xdr:to>
      <xdr:col>15</xdr:col>
      <xdr:colOff>231775</xdr:colOff>
      <xdr:row>37</xdr:row>
      <xdr:rowOff>145161</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66438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3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39370</xdr:rowOff>
    </xdr:from>
    <xdr:to>
      <xdr:col>14</xdr:col>
      <xdr:colOff>79375</xdr:colOff>
      <xdr:row>37</xdr:row>
      <xdr:rowOff>140970</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157497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40513</xdr:rowOff>
    </xdr:from>
    <xdr:to>
      <xdr:col>12</xdr:col>
      <xdr:colOff>561975</xdr:colOff>
      <xdr:row>37</xdr:row>
      <xdr:rowOff>142113</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133240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45466</xdr:rowOff>
    </xdr:from>
    <xdr:to>
      <xdr:col>11</xdr:col>
      <xdr:colOff>358775</xdr:colOff>
      <xdr:row>37</xdr:row>
      <xdr:rowOff>147066</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138193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4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162433</xdr:rowOff>
    </xdr:from>
    <xdr:to>
      <xdr:col>10</xdr:col>
      <xdr:colOff>155575</xdr:colOff>
      <xdr:row>37</xdr:row>
      <xdr:rowOff>92583</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83710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42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117011</xdr:rowOff>
    </xdr:from>
    <xdr:to>
      <xdr:col>15</xdr:col>
      <xdr:colOff>180975</xdr:colOff>
      <xdr:row>58</xdr:row>
      <xdr:rowOff>131566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61111"/>
          <a:ext cx="8382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117011</xdr:rowOff>
    </xdr:from>
    <xdr:to>
      <xdr:col>14</xdr:col>
      <xdr:colOff>28575</xdr:colOff>
      <xdr:row>58</xdr:row>
      <xdr:rowOff>133890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61111"/>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126061</xdr:rowOff>
    </xdr:from>
    <xdr:to>
      <xdr:col>12</xdr:col>
      <xdr:colOff>511175</xdr:colOff>
      <xdr:row>58</xdr:row>
      <xdr:rowOff>133890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70161"/>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120726</xdr:rowOff>
    </xdr:from>
    <xdr:to>
      <xdr:col>11</xdr:col>
      <xdr:colOff>307975</xdr:colOff>
      <xdr:row>58</xdr:row>
      <xdr:rowOff>126061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6482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80766</xdr:rowOff>
    </xdr:from>
    <xdr:to>
      <xdr:col>15</xdr:col>
      <xdr:colOff>231775</xdr:colOff>
      <xdr:row>59</xdr:row>
      <xdr:rowOff>10916</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100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167143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3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66211</xdr:rowOff>
    </xdr:from>
    <xdr:to>
      <xdr:col>14</xdr:col>
      <xdr:colOff>79375</xdr:colOff>
      <xdr:row>58</xdr:row>
      <xdr:rowOff>167811</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100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158938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7" y="101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83090</xdr:rowOff>
    </xdr:from>
    <xdr:to>
      <xdr:col>12</xdr:col>
      <xdr:colOff>561975</xdr:colOff>
      <xdr:row>59</xdr:row>
      <xdr:rowOff>13240</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100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4367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7" y="101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75261</xdr:rowOff>
    </xdr:from>
    <xdr:to>
      <xdr:col>11</xdr:col>
      <xdr:colOff>358775</xdr:colOff>
      <xdr:row>59</xdr:row>
      <xdr:rowOff>5411</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100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167988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7" y="1011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69926</xdr:rowOff>
    </xdr:from>
    <xdr:to>
      <xdr:col>10</xdr:col>
      <xdr:colOff>155575</xdr:colOff>
      <xdr:row>59</xdr:row>
      <xdr:rowOff>76</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162653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7" y="1010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112725</xdr:rowOff>
    </xdr:from>
    <xdr:to>
      <xdr:col>15</xdr:col>
      <xdr:colOff>180975</xdr:colOff>
      <xdr:row>78</xdr:row>
      <xdr:rowOff>148082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85825"/>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112725</xdr:rowOff>
    </xdr:from>
    <xdr:to>
      <xdr:col>14</xdr:col>
      <xdr:colOff>28575</xdr:colOff>
      <xdr:row>78</xdr:row>
      <xdr:rowOff>166332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85825"/>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154254</xdr:rowOff>
    </xdr:from>
    <xdr:to>
      <xdr:col>12</xdr:col>
      <xdr:colOff>511175</xdr:colOff>
      <xdr:row>78</xdr:row>
      <xdr:rowOff>166332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27354"/>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154254</xdr:rowOff>
    </xdr:from>
    <xdr:to>
      <xdr:col>11</xdr:col>
      <xdr:colOff>307975</xdr:colOff>
      <xdr:row>78</xdr:row>
      <xdr:rowOff>157265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27354"/>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a:extLst>
            <a:ext uri="{FF2B5EF4-FFF2-40B4-BE49-F238E27FC236}">
              <a16:creationId xmlns:a16="http://schemas.microsoft.com/office/drawing/2014/main" id="{00000000-0008-0000-0700-0000A2010000}"/>
            </a:ext>
          </a:extLst>
        </xdr:cNvPr>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97282</xdr:rowOff>
    </xdr:from>
    <xdr:to>
      <xdr:col>15</xdr:col>
      <xdr:colOff>231775</xdr:colOff>
      <xdr:row>79</xdr:row>
      <xdr:rowOff>27432</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104267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12209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61925</xdr:rowOff>
    </xdr:from>
    <xdr:to>
      <xdr:col>14</xdr:col>
      <xdr:colOff>79375</xdr:colOff>
      <xdr:row>78</xdr:row>
      <xdr:rowOff>163525</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9588500" y="134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154652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7" y="1352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115532</xdr:rowOff>
    </xdr:from>
    <xdr:to>
      <xdr:col>12</xdr:col>
      <xdr:colOff>561975</xdr:colOff>
      <xdr:row>79</xdr:row>
      <xdr:rowOff>45682</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8699500" y="134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36809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7" y="1358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103454</xdr:rowOff>
    </xdr:from>
    <xdr:to>
      <xdr:col>11</xdr:col>
      <xdr:colOff>358775</xdr:colOff>
      <xdr:row>79</xdr:row>
      <xdr:rowOff>33604</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78105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24731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7" y="135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106465</xdr:rowOff>
    </xdr:from>
    <xdr:to>
      <xdr:col>10</xdr:col>
      <xdr:colOff>155575</xdr:colOff>
      <xdr:row>79</xdr:row>
      <xdr:rowOff>36615</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6921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27742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7"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20571</xdr:rowOff>
    </xdr:from>
    <xdr:to>
      <xdr:col>15</xdr:col>
      <xdr:colOff>180975</xdr:colOff>
      <xdr:row>97</xdr:row>
      <xdr:rowOff>40373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51221"/>
          <a:ext cx="8382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20571</xdr:rowOff>
    </xdr:from>
    <xdr:to>
      <xdr:col>14</xdr:col>
      <xdr:colOff>28575</xdr:colOff>
      <xdr:row>97</xdr:row>
      <xdr:rowOff>32334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51221"/>
          <a:ext cx="8890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21971</xdr:rowOff>
    </xdr:from>
    <xdr:to>
      <xdr:col>12</xdr:col>
      <xdr:colOff>511175</xdr:colOff>
      <xdr:row>97</xdr:row>
      <xdr:rowOff>32334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52621"/>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21971</xdr:rowOff>
    </xdr:from>
    <xdr:to>
      <xdr:col>11</xdr:col>
      <xdr:colOff>307975</xdr:colOff>
      <xdr:row>97</xdr:row>
      <xdr:rowOff>56138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2621"/>
          <a:ext cx="889000" cy="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161023</xdr:rowOff>
    </xdr:from>
    <xdr:to>
      <xdr:col>15</xdr:col>
      <xdr:colOff>231775</xdr:colOff>
      <xdr:row>97</xdr:row>
      <xdr:rowOff>91173</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6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12450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46,428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141221</xdr:rowOff>
    </xdr:from>
    <xdr:to>
      <xdr:col>14</xdr:col>
      <xdr:colOff>79375</xdr:colOff>
      <xdr:row>97</xdr:row>
      <xdr:rowOff>71371</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6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87898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48,507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152984</xdr:rowOff>
    </xdr:from>
    <xdr:to>
      <xdr:col>12</xdr:col>
      <xdr:colOff>561975</xdr:colOff>
      <xdr:row>97</xdr:row>
      <xdr:rowOff>83134</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6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99661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142621</xdr:rowOff>
    </xdr:from>
    <xdr:to>
      <xdr:col>11</xdr:col>
      <xdr:colOff>358775</xdr:colOff>
      <xdr:row>97</xdr:row>
      <xdr:rowOff>72771</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89298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5338</xdr:rowOff>
    </xdr:from>
    <xdr:to>
      <xdr:col>10</xdr:col>
      <xdr:colOff>155575</xdr:colOff>
      <xdr:row>97</xdr:row>
      <xdr:rowOff>106938</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63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123465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140112</xdr:rowOff>
    </xdr:from>
    <xdr:to>
      <xdr:col>23</xdr:col>
      <xdr:colOff>517525</xdr:colOff>
      <xdr:row>38</xdr:row>
      <xdr:rowOff>6609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12312"/>
          <a:ext cx="8382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6609</xdr:rowOff>
    </xdr:from>
    <xdr:to>
      <xdr:col>22</xdr:col>
      <xdr:colOff>365125</xdr:colOff>
      <xdr:row>38</xdr:row>
      <xdr:rowOff>147747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21709"/>
          <a:ext cx="889000" cy="14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147747</xdr:rowOff>
    </xdr:from>
    <xdr:to>
      <xdr:col>21</xdr:col>
      <xdr:colOff>161925</xdr:colOff>
      <xdr:row>38</xdr:row>
      <xdr:rowOff>147793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6284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147793</xdr:rowOff>
    </xdr:from>
    <xdr:to>
      <xdr:col>19</xdr:col>
      <xdr:colOff>644525</xdr:colOff>
      <xdr:row>38</xdr:row>
      <xdr:rowOff>158766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6289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a:extLst>
            <a:ext uri="{FF2B5EF4-FFF2-40B4-BE49-F238E27FC236}">
              <a16:creationId xmlns:a16="http://schemas.microsoft.com/office/drawing/2014/main" id="{00000000-0008-0000-0700-000017020000}"/>
            </a:ext>
          </a:extLst>
        </xdr:cNvPr>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89312</xdr:rowOff>
    </xdr:from>
    <xdr:to>
      <xdr:col>23</xdr:col>
      <xdr:colOff>568325</xdr:colOff>
      <xdr:row>37</xdr:row>
      <xdr:rowOff>19462</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6268700" y="62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112189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127259</xdr:rowOff>
    </xdr:from>
    <xdr:to>
      <xdr:col>22</xdr:col>
      <xdr:colOff>415925</xdr:colOff>
      <xdr:row>38</xdr:row>
      <xdr:rowOff>57409</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5430500" y="64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48536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96947</xdr:rowOff>
    </xdr:from>
    <xdr:to>
      <xdr:col>21</xdr:col>
      <xdr:colOff>212725</xdr:colOff>
      <xdr:row>39</xdr:row>
      <xdr:rowOff>27097</xdr:rowOff>
    </xdr:to>
    <xdr:sp macro="" textlink="">
      <xdr:nvSpPr>
        <xdr:cNvPr id="546" name="円/楕円 545">
          <a:extLst>
            <a:ext uri="{FF2B5EF4-FFF2-40B4-BE49-F238E27FC236}">
              <a16:creationId xmlns:a16="http://schemas.microsoft.com/office/drawing/2014/main" id="{00000000-0008-0000-0700-000022020000}"/>
            </a:ext>
          </a:extLst>
        </xdr:cNvPr>
        <xdr:cNvSpPr/>
      </xdr:nvSpPr>
      <xdr:spPr>
        <a:xfrm>
          <a:off x="14541500" y="661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18224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7" y="670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96993</xdr:rowOff>
    </xdr:from>
    <xdr:to>
      <xdr:col>20</xdr:col>
      <xdr:colOff>9525</xdr:colOff>
      <xdr:row>39</xdr:row>
      <xdr:rowOff>27143</xdr:rowOff>
    </xdr:to>
    <xdr:sp macro="" textlink="">
      <xdr:nvSpPr>
        <xdr:cNvPr id="548" name="円/楕円 547">
          <a:extLst>
            <a:ext uri="{FF2B5EF4-FFF2-40B4-BE49-F238E27FC236}">
              <a16:creationId xmlns:a16="http://schemas.microsoft.com/office/drawing/2014/main" id="{00000000-0008-0000-0700-000024020000}"/>
            </a:ext>
          </a:extLst>
        </xdr:cNvPr>
        <xdr:cNvSpPr/>
      </xdr:nvSpPr>
      <xdr:spPr>
        <a:xfrm>
          <a:off x="13652500" y="66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18270</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7" y="67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107966</xdr:rowOff>
    </xdr:from>
    <xdr:to>
      <xdr:col>18</xdr:col>
      <xdr:colOff>492125</xdr:colOff>
      <xdr:row>39</xdr:row>
      <xdr:rowOff>38116</xdr:rowOff>
    </xdr:to>
    <xdr:sp macro="" textlink="">
      <xdr:nvSpPr>
        <xdr:cNvPr id="550" name="円/楕円 549">
          <a:extLst>
            <a:ext uri="{FF2B5EF4-FFF2-40B4-BE49-F238E27FC236}">
              <a16:creationId xmlns:a16="http://schemas.microsoft.com/office/drawing/2014/main" id="{00000000-0008-0000-0700-000026020000}"/>
            </a:ext>
          </a:extLst>
        </xdr:cNvPr>
        <xdr:cNvSpPr/>
      </xdr:nvSpPr>
      <xdr:spPr>
        <a:xfrm>
          <a:off x="12763500" y="6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29243</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7" y="671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59559</xdr:rowOff>
    </xdr:from>
    <xdr:to>
      <xdr:col>23</xdr:col>
      <xdr:colOff>517525</xdr:colOff>
      <xdr:row>57</xdr:row>
      <xdr:rowOff>105301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32209"/>
          <a:ext cx="838200" cy="4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a:extLst>
            <a:ext uri="{FF2B5EF4-FFF2-40B4-BE49-F238E27FC236}">
              <a16:creationId xmlns:a16="http://schemas.microsoft.com/office/drawing/2014/main" id="{00000000-0008-0000-0700-000048020000}"/>
            </a:ext>
          </a:extLst>
        </xdr:cNvPr>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59559</xdr:rowOff>
    </xdr:from>
    <xdr:to>
      <xdr:col>22</xdr:col>
      <xdr:colOff>365125</xdr:colOff>
      <xdr:row>57</xdr:row>
      <xdr:rowOff>131503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32209"/>
          <a:ext cx="889000" cy="7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131503</xdr:rowOff>
    </xdr:from>
    <xdr:to>
      <xdr:col>21</xdr:col>
      <xdr:colOff>161925</xdr:colOff>
      <xdr:row>57</xdr:row>
      <xdr:rowOff>158641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04153"/>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166054</xdr:rowOff>
    </xdr:from>
    <xdr:to>
      <xdr:col>19</xdr:col>
      <xdr:colOff>644525</xdr:colOff>
      <xdr:row>57</xdr:row>
      <xdr:rowOff>158641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95804"/>
          <a:ext cx="889000" cy="33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a:extLst>
            <a:ext uri="{FF2B5EF4-FFF2-40B4-BE49-F238E27FC236}">
              <a16:creationId xmlns:a16="http://schemas.microsoft.com/office/drawing/2014/main" id="{00000000-0008-0000-0700-000050020000}"/>
            </a:ext>
          </a:extLst>
        </xdr:cNvPr>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a:extLst>
            <a:ext uri="{FF2B5EF4-FFF2-40B4-BE49-F238E27FC236}">
              <a16:creationId xmlns:a16="http://schemas.microsoft.com/office/drawing/2014/main" id="{00000000-0008-0000-0700-000052020000}"/>
            </a:ext>
          </a:extLst>
        </xdr:cNvPr>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54501</xdr:rowOff>
    </xdr:from>
    <xdr:to>
      <xdr:col>23</xdr:col>
      <xdr:colOff>568325</xdr:colOff>
      <xdr:row>57</xdr:row>
      <xdr:rowOff>156101</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6268700" y="98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140878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30,910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8759</xdr:rowOff>
    </xdr:from>
    <xdr:to>
      <xdr:col>22</xdr:col>
      <xdr:colOff>415925</xdr:colOff>
      <xdr:row>57</xdr:row>
      <xdr:rowOff>110359</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5430500" y="97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101486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80703</xdr:rowOff>
    </xdr:from>
    <xdr:to>
      <xdr:col>21</xdr:col>
      <xdr:colOff>212725</xdr:colOff>
      <xdr:row>58</xdr:row>
      <xdr:rowOff>10853</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4541500" y="98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1980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28,503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107841</xdr:rowOff>
    </xdr:from>
    <xdr:to>
      <xdr:col>20</xdr:col>
      <xdr:colOff>9525</xdr:colOff>
      <xdr:row>58</xdr:row>
      <xdr:rowOff>37991</xdr:rowOff>
    </xdr:to>
    <xdr:sp macro="" textlink="">
      <xdr:nvSpPr>
        <xdr:cNvPr id="607" name="円/楕円 606">
          <a:extLst>
            <a:ext uri="{FF2B5EF4-FFF2-40B4-BE49-F238E27FC236}">
              <a16:creationId xmlns:a16="http://schemas.microsoft.com/office/drawing/2014/main" id="{00000000-0008-0000-0700-00005F020000}"/>
            </a:ext>
          </a:extLst>
        </xdr:cNvPr>
        <xdr:cNvSpPr/>
      </xdr:nvSpPr>
      <xdr:spPr>
        <a:xfrm>
          <a:off x="13652500" y="98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29118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7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115254</xdr:rowOff>
    </xdr:from>
    <xdr:to>
      <xdr:col>18</xdr:col>
      <xdr:colOff>492125</xdr:colOff>
      <xdr:row>56</xdr:row>
      <xdr:rowOff>45404</xdr:rowOff>
    </xdr:to>
    <xdr:sp macro="" textlink="">
      <xdr:nvSpPr>
        <xdr:cNvPr id="609" name="円/楕円 608">
          <a:extLst>
            <a:ext uri="{FF2B5EF4-FFF2-40B4-BE49-F238E27FC236}">
              <a16:creationId xmlns:a16="http://schemas.microsoft.com/office/drawing/2014/main" id="{00000000-0008-0000-0700-000061020000}"/>
            </a:ext>
          </a:extLst>
        </xdr:cNvPr>
        <xdr:cNvSpPr/>
      </xdr:nvSpPr>
      <xdr:spPr>
        <a:xfrm>
          <a:off x="12763500" y="95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61931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33477</xdr:rowOff>
    </xdr:from>
    <xdr:to>
      <xdr:col>23</xdr:col>
      <xdr:colOff>517525</xdr:colOff>
      <xdr:row>79</xdr:row>
      <xdr:rowOff>39306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78027"/>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a:extLst>
            <a:ext uri="{FF2B5EF4-FFF2-40B4-BE49-F238E27FC236}">
              <a16:creationId xmlns:a16="http://schemas.microsoft.com/office/drawing/2014/main" id="{00000000-0008-0000-0700-000081020000}"/>
            </a:ext>
          </a:extLst>
        </xdr:cNvPr>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33477</xdr:rowOff>
    </xdr:from>
    <xdr:to>
      <xdr:col>22</xdr:col>
      <xdr:colOff>365125</xdr:colOff>
      <xdr:row>79</xdr:row>
      <xdr:rowOff>39536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78027"/>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39536</xdr:rowOff>
    </xdr:from>
    <xdr:to>
      <xdr:col>21</xdr:col>
      <xdr:colOff>161925</xdr:colOff>
      <xdr:row>79</xdr:row>
      <xdr:rowOff>41230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4086"/>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38012</xdr:rowOff>
    </xdr:from>
    <xdr:to>
      <xdr:col>19</xdr:col>
      <xdr:colOff>644525</xdr:colOff>
      <xdr:row>79</xdr:row>
      <xdr:rowOff>41230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2562"/>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a:extLst>
            <a:ext uri="{FF2B5EF4-FFF2-40B4-BE49-F238E27FC236}">
              <a16:creationId xmlns:a16="http://schemas.microsoft.com/office/drawing/2014/main" id="{00000000-0008-0000-0700-000089020000}"/>
            </a:ext>
          </a:extLst>
        </xdr:cNvPr>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a:extLst>
            <a:ext uri="{FF2B5EF4-FFF2-40B4-BE49-F238E27FC236}">
              <a16:creationId xmlns:a16="http://schemas.microsoft.com/office/drawing/2014/main" id="{00000000-0008-0000-0700-00008B020000}"/>
            </a:ext>
          </a:extLst>
        </xdr:cNvPr>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159956</xdr:rowOff>
    </xdr:from>
    <xdr:to>
      <xdr:col>23</xdr:col>
      <xdr:colOff>568325</xdr:colOff>
      <xdr:row>79</xdr:row>
      <xdr:rowOff>90106</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6268700" y="135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154127</xdr:rowOff>
    </xdr:from>
    <xdr:to>
      <xdr:col>22</xdr:col>
      <xdr:colOff>415925</xdr:colOff>
      <xdr:row>79</xdr:row>
      <xdr:rowOff>84277</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5430500" y="135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75404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1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160186</xdr:rowOff>
    </xdr:from>
    <xdr:to>
      <xdr:col>21</xdr:col>
      <xdr:colOff>212725</xdr:colOff>
      <xdr:row>79</xdr:row>
      <xdr:rowOff>90336</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4541500" y="135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81463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6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161880</xdr:rowOff>
    </xdr:from>
    <xdr:to>
      <xdr:col>20</xdr:col>
      <xdr:colOff>9525</xdr:colOff>
      <xdr:row>79</xdr:row>
      <xdr:rowOff>92030</xdr:rowOff>
    </xdr:to>
    <xdr:sp macro="" textlink="">
      <xdr:nvSpPr>
        <xdr:cNvPr id="664" name="円/楕円 663">
          <a:extLst>
            <a:ext uri="{FF2B5EF4-FFF2-40B4-BE49-F238E27FC236}">
              <a16:creationId xmlns:a16="http://schemas.microsoft.com/office/drawing/2014/main" id="{00000000-0008-0000-0700-000098020000}"/>
            </a:ext>
          </a:extLst>
        </xdr:cNvPr>
        <xdr:cNvSpPr/>
      </xdr:nvSpPr>
      <xdr:spPr>
        <a:xfrm>
          <a:off x="13652500" y="135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83157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158662</xdr:rowOff>
    </xdr:from>
    <xdr:to>
      <xdr:col>18</xdr:col>
      <xdr:colOff>492125</xdr:colOff>
      <xdr:row>79</xdr:row>
      <xdr:rowOff>88812</xdr:rowOff>
    </xdr:to>
    <xdr:sp macro="" textlink="">
      <xdr:nvSpPr>
        <xdr:cNvPr id="666" name="円/楕円 665">
          <a:extLst>
            <a:ext uri="{FF2B5EF4-FFF2-40B4-BE49-F238E27FC236}">
              <a16:creationId xmlns:a16="http://schemas.microsoft.com/office/drawing/2014/main" id="{00000000-0008-0000-0700-00009A020000}"/>
            </a:ext>
          </a:extLst>
        </xdr:cNvPr>
        <xdr:cNvSpPr/>
      </xdr:nvSpPr>
      <xdr:spPr>
        <a:xfrm>
          <a:off x="12763500" y="13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79939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4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117101</xdr:rowOff>
    </xdr:from>
    <xdr:to>
      <xdr:col>23</xdr:col>
      <xdr:colOff>517525</xdr:colOff>
      <xdr:row>97</xdr:row>
      <xdr:rowOff>121205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747751"/>
          <a:ext cx="8382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102939</xdr:rowOff>
    </xdr:from>
    <xdr:to>
      <xdr:col>22</xdr:col>
      <xdr:colOff>365125</xdr:colOff>
      <xdr:row>97</xdr:row>
      <xdr:rowOff>121205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733589"/>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102939</xdr:rowOff>
    </xdr:from>
    <xdr:to>
      <xdr:col>21</xdr:col>
      <xdr:colOff>161925</xdr:colOff>
      <xdr:row>97</xdr:row>
      <xdr:rowOff>141452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733589"/>
          <a:ext cx="889000" cy="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132189</xdr:rowOff>
    </xdr:from>
    <xdr:to>
      <xdr:col>19</xdr:col>
      <xdr:colOff>644525</xdr:colOff>
      <xdr:row>97</xdr:row>
      <xdr:rowOff>141452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762839"/>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a:extLst>
            <a:ext uri="{FF2B5EF4-FFF2-40B4-BE49-F238E27FC236}">
              <a16:creationId xmlns:a16="http://schemas.microsoft.com/office/drawing/2014/main" id="{00000000-0008-0000-0700-0000C4020000}"/>
            </a:ext>
          </a:extLst>
        </xdr:cNvPr>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a:extLst>
            <a:ext uri="{FF2B5EF4-FFF2-40B4-BE49-F238E27FC236}">
              <a16:creationId xmlns:a16="http://schemas.microsoft.com/office/drawing/2014/main" id="{00000000-0008-0000-0700-0000C6020000}"/>
            </a:ext>
          </a:extLst>
        </xdr:cNvPr>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66301</xdr:rowOff>
    </xdr:from>
    <xdr:to>
      <xdr:col>23</xdr:col>
      <xdr:colOff>568325</xdr:colOff>
      <xdr:row>97</xdr:row>
      <xdr:rowOff>167901</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6268700" y="166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44728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7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29,826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70405</xdr:rowOff>
    </xdr:from>
    <xdr:to>
      <xdr:col>22</xdr:col>
      <xdr:colOff>415925</xdr:colOff>
      <xdr:row>98</xdr:row>
      <xdr:rowOff>555</xdr:rowOff>
    </xdr:to>
    <xdr:sp macro="" textlink="">
      <xdr:nvSpPr>
        <xdr:cNvPr id="719" name="円/楕円 718">
          <a:extLst>
            <a:ext uri="{FF2B5EF4-FFF2-40B4-BE49-F238E27FC236}">
              <a16:creationId xmlns:a16="http://schemas.microsoft.com/office/drawing/2014/main" id="{00000000-0008-0000-0700-0000CF020000}"/>
            </a:ext>
          </a:extLst>
        </xdr:cNvPr>
        <xdr:cNvSpPr/>
      </xdr:nvSpPr>
      <xdr:spPr>
        <a:xfrm>
          <a:off x="15430500" y="167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163132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52139</xdr:rowOff>
    </xdr:from>
    <xdr:to>
      <xdr:col>21</xdr:col>
      <xdr:colOff>212725</xdr:colOff>
      <xdr:row>97</xdr:row>
      <xdr:rowOff>153739</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4541500" y="166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144866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90652</xdr:rowOff>
    </xdr:from>
    <xdr:to>
      <xdr:col>20</xdr:col>
      <xdr:colOff>9525</xdr:colOff>
      <xdr:row>98</xdr:row>
      <xdr:rowOff>20802</xdr:rowOff>
    </xdr:to>
    <xdr:sp macro="" textlink="">
      <xdr:nvSpPr>
        <xdr:cNvPr id="723" name="円/楕円 722">
          <a:extLst>
            <a:ext uri="{FF2B5EF4-FFF2-40B4-BE49-F238E27FC236}">
              <a16:creationId xmlns:a16="http://schemas.microsoft.com/office/drawing/2014/main" id="{00000000-0008-0000-0700-0000D3020000}"/>
            </a:ext>
          </a:extLst>
        </xdr:cNvPr>
        <xdr:cNvSpPr/>
      </xdr:nvSpPr>
      <xdr:spPr>
        <a:xfrm>
          <a:off x="13652500" y="167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11929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81389</xdr:rowOff>
    </xdr:from>
    <xdr:to>
      <xdr:col>18</xdr:col>
      <xdr:colOff>492125</xdr:colOff>
      <xdr:row>98</xdr:row>
      <xdr:rowOff>11539</xdr:rowOff>
    </xdr:to>
    <xdr:sp macro="" textlink="">
      <xdr:nvSpPr>
        <xdr:cNvPr id="725" name="円/楕円 724">
          <a:extLst>
            <a:ext uri="{FF2B5EF4-FFF2-40B4-BE49-F238E27FC236}">
              <a16:creationId xmlns:a16="http://schemas.microsoft.com/office/drawing/2014/main" id="{00000000-0008-0000-0700-0000D5020000}"/>
            </a:ext>
          </a:extLst>
        </xdr:cNvPr>
        <xdr:cNvSpPr/>
      </xdr:nvSpPr>
      <xdr:spPr>
        <a:xfrm>
          <a:off x="12763500" y="167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2666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a:extLst>
            <a:ext uri="{FF2B5EF4-FFF2-40B4-BE49-F238E27FC236}">
              <a16:creationId xmlns:a16="http://schemas.microsoft.com/office/drawing/2014/main" id="{00000000-0008-0000-0700-0000FD020000}"/>
            </a:ext>
          </a:extLst>
        </xdr:cNvPr>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a:extLst>
            <a:ext uri="{FF2B5EF4-FFF2-40B4-BE49-F238E27FC236}">
              <a16:creationId xmlns:a16="http://schemas.microsoft.com/office/drawing/2014/main" id="{00000000-0008-0000-0700-0000FF020000}"/>
            </a:ext>
          </a:extLst>
        </xdr:cNvPr>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概ね類似団体平均を下回っているが、</a:t>
          </a:r>
          <a:r>
            <a:rPr kumimoji="1" lang="ja-JP" altLang="ja-JP" sz="1400">
              <a:solidFill>
                <a:schemeClr val="dk1"/>
              </a:solidFill>
              <a:effectLst/>
              <a:latin typeface="+mn-lt"/>
              <a:ea typeface="+mn-ea"/>
              <a:cs typeface="+mn-cs"/>
            </a:rPr>
            <a:t>消防費</a:t>
          </a:r>
          <a:r>
            <a:rPr kumimoji="1" lang="ja-JP" altLang="en-US" sz="1400">
              <a:solidFill>
                <a:schemeClr val="dk1"/>
              </a:solidFill>
              <a:effectLst/>
              <a:latin typeface="+mn-lt"/>
              <a:ea typeface="+mn-ea"/>
              <a:cs typeface="+mn-cs"/>
            </a:rPr>
            <a:t>について、</a:t>
          </a:r>
          <a:r>
            <a:rPr kumimoji="1" lang="ja-JP" altLang="ja-JP" sz="1400">
              <a:solidFill>
                <a:schemeClr val="dk1"/>
              </a:solidFill>
              <a:effectLst/>
              <a:latin typeface="+mn-lt"/>
              <a:ea typeface="+mn-ea"/>
              <a:cs typeface="+mn-cs"/>
            </a:rPr>
            <a:t>住民一人当たりのコスト</a:t>
          </a:r>
          <a:r>
            <a:rPr kumimoji="1" lang="ja-JP" altLang="en-US" sz="1400">
              <a:solidFill>
                <a:schemeClr val="dk1"/>
              </a:solidFill>
              <a:effectLst/>
              <a:latin typeface="+mn-lt"/>
              <a:ea typeface="+mn-ea"/>
              <a:cs typeface="+mn-cs"/>
            </a:rPr>
            <a:t>が１７，４９１円と</a:t>
          </a:r>
          <a:r>
            <a:rPr kumimoji="1" lang="ja-JP" altLang="ja-JP" sz="1400">
              <a:solidFill>
                <a:schemeClr val="dk1"/>
              </a:solidFill>
              <a:effectLst/>
              <a:latin typeface="+mn-lt"/>
              <a:ea typeface="+mn-ea"/>
              <a:cs typeface="+mn-cs"/>
            </a:rPr>
            <a:t>前年度</a:t>
          </a:r>
          <a:r>
            <a:rPr kumimoji="1" lang="ja-JP" altLang="en-US" sz="1400">
              <a:solidFill>
                <a:schemeClr val="dk1"/>
              </a:solidFill>
              <a:effectLst/>
              <a:latin typeface="+mn-lt"/>
              <a:ea typeface="+mn-ea"/>
              <a:cs typeface="+mn-cs"/>
            </a:rPr>
            <a:t>の決算額に比べ大きく増加し、類似団体平均値及び長崎県平均値と比較して一人あたりのコストが高くなっているのは、防災行政無線のデジタル化工事が主な要因である。</a:t>
          </a:r>
          <a:endParaRPr lang="ja-JP" altLang="ja-JP" sz="1400">
            <a:effectLst/>
          </a:endParaRPr>
        </a:p>
        <a:p>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土木費について</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区画整理事業及び街路事業といった大型の継続事業が進行中であること</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住民一人当たりのコストが４６，４２８円と、類似団体平均値及び長崎県平均値</a:t>
          </a:r>
          <a:r>
            <a:rPr kumimoji="1" lang="ja-JP" altLang="en-US" sz="1400">
              <a:solidFill>
                <a:schemeClr val="dk1"/>
              </a:solidFill>
              <a:effectLst/>
              <a:latin typeface="+mn-lt"/>
              <a:ea typeface="+mn-ea"/>
              <a:cs typeface="+mn-cs"/>
            </a:rPr>
            <a:t>と比較して高止まりしている。</a:t>
          </a:r>
          <a:endParaRPr kumimoji="1" lang="en-US" altLang="ja-JP" sz="1400">
            <a:solidFill>
              <a:schemeClr val="dk1"/>
            </a:solidFill>
            <a:effectLst/>
            <a:latin typeface="+mn-lt"/>
            <a:ea typeface="+mn-ea"/>
            <a:cs typeface="+mn-cs"/>
          </a:endParaRPr>
        </a:p>
        <a:p>
          <a:r>
            <a:rPr kumimoji="1" lang="ja-JP" altLang="en-US" sz="1400">
              <a:solidFill>
                <a:sysClr val="windowText" lastClr="000000"/>
              </a:solidFill>
              <a:effectLst/>
              <a:latin typeface="+mn-lt"/>
              <a:ea typeface="+mn-ea"/>
              <a:cs typeface="+mn-cs"/>
            </a:rPr>
            <a:t>労働費は、住民一人あたりのコストが７６９円となっており、類似団体平均値及び長崎県平均値が年々低下してきているのに対して本町が一定の水準で推移しているのは、勤労青少年ホーム等施設の管理運営費として経常的な経費を要しているのが主な要因となっている</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財政調整基金については、必要な財源を調整するために取り崩しを行う一方、将来の財源不足を補うために積み立ても行っており、一定の水準を保っている。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前年度以前からの収支の累積である実質収支額は黒字で推移しており、</a:t>
          </a:r>
          <a:r>
            <a:rPr kumimoji="1" lang="ja-JP" altLang="en-US" sz="1400">
              <a:solidFill>
                <a:sysClr val="windowText" lastClr="000000"/>
              </a:solidFill>
              <a:latin typeface="ＭＳ ゴシック" pitchFamily="49" charset="-128"/>
              <a:ea typeface="ＭＳ ゴシック" pitchFamily="49" charset="-128"/>
            </a:rPr>
            <a:t>比率についても適正な値といえる。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実質単年度収支については、財政調整基金の取り崩し額が昨年度よりも大きく、赤字幅が大きくなっている。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平成２８年度決算においては、すべての会計において実質赤字及び資金不足は発生していない。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決算において赤字が発生した国民健康保険特別会計については、税率改定による増収や前年度に係る国・県等の補助金、交付金の追加交付があったことに加え、保険給付費の大幅な減少により赤字を解消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実質黒字額を占める割合は、下水道事業会計が最も大きく、本年度は１８．４０％となっており、連結実質黒字額の標準財政規模に対する比率は過去５年間で最も大きくなっている。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12294;&#65306;31&#12305;&#24179;&#25104;28&#24180;&#24230;&#36001;&#25919;&#29366;&#27841;&#36039;&#26009;&#38598;&#12398;&#20316;&#25104;&#12395;&#12388;&#12356;&#12390;/&#12304;&#36001;&#25919;&#29366;&#27841;&#36039;&#26009;&#38598;&#12305;_423076_&#38263;&#19982;&#30010;_2016/&#12304;&#36001;&#25919;&#29366;&#27841;&#36039;&#26009;&#38598;&#12305;_423076_&#38263;&#19982;&#30010;_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179;&#25104;28&#24180;&#24230;&#36001;&#25919;&#29366;&#27841;&#36039;&#26009;&#38598;&#12398;&#20877;&#20998;&#26512;&#12395;&#12388;&#12356;&#12390;%2030.10.31/&#12304;&#36001;&#25919;&#29366;&#27841;&#36039;&#26009;&#38598;&#12305;_423076_&#38263;&#19982;&#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ow r="7">
          <cell r="B7" t="str">
            <v>一般会計</v>
          </cell>
        </row>
        <row r="28">
          <cell r="B28" t="str">
            <v>国民健康保険特別会計</v>
          </cell>
        </row>
        <row r="29">
          <cell r="B29" t="str">
            <v>介護保険特別会計</v>
          </cell>
        </row>
        <row r="30">
          <cell r="B30" t="str">
            <v>後期高齢者医療特別会計</v>
          </cell>
        </row>
        <row r="31">
          <cell r="B31" t="str">
            <v>駐車場事業特別会計</v>
          </cell>
        </row>
        <row r="32">
          <cell r="B32" t="str">
            <v>水道事業会計</v>
          </cell>
        </row>
        <row r="33">
          <cell r="B33" t="str">
            <v>下水道事業会計</v>
          </cell>
        </row>
        <row r="34">
          <cell r="B34" t="str">
            <v>長崎都市計画事業長与町土地区画整理事業特別会計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20.399999999999999</v>
          </cell>
        </row>
        <row r="53">
          <cell r="N53">
            <v>57.2</v>
          </cell>
        </row>
        <row r="55">
          <cell r="G55" t="str">
            <v>類似団体内平均値</v>
          </cell>
          <cell r="N55">
            <v>13</v>
          </cell>
        </row>
        <row r="57">
          <cell r="N57">
            <v>53.4</v>
          </cell>
        </row>
        <row r="72">
          <cell r="K72" t="str">
            <v>H24</v>
          </cell>
          <cell r="L72" t="str">
            <v>H25</v>
          </cell>
          <cell r="M72" t="str">
            <v>H26</v>
          </cell>
          <cell r="N72" t="str">
            <v>H27</v>
          </cell>
          <cell r="O72" t="str">
            <v>H28</v>
          </cell>
        </row>
        <row r="73">
          <cell r="G73" t="str">
            <v>当該団体値</v>
          </cell>
          <cell r="K73">
            <v>10</v>
          </cell>
          <cell r="L73">
            <v>9.3000000000000007</v>
          </cell>
          <cell r="M73">
            <v>18.8</v>
          </cell>
          <cell r="N73">
            <v>20.399999999999999</v>
          </cell>
          <cell r="O73">
            <v>26.5</v>
          </cell>
        </row>
        <row r="75">
          <cell r="K75">
            <v>9.4</v>
          </cell>
          <cell r="L75">
            <v>8.6999999999999993</v>
          </cell>
          <cell r="M75">
            <v>8.6999999999999993</v>
          </cell>
          <cell r="N75">
            <v>8</v>
          </cell>
          <cell r="O75">
            <v>7.7</v>
          </cell>
        </row>
        <row r="77">
          <cell r="G77" t="str">
            <v>類似団体内平均値</v>
          </cell>
          <cell r="K77">
            <v>30.7</v>
          </cell>
          <cell r="L77">
            <v>22.3</v>
          </cell>
          <cell r="M77">
            <v>20.3</v>
          </cell>
          <cell r="N77">
            <v>13</v>
          </cell>
          <cell r="O77">
            <v>21</v>
          </cell>
        </row>
        <row r="79">
          <cell r="K79">
            <v>9.1999999999999993</v>
          </cell>
          <cell r="L79">
            <v>8.5</v>
          </cell>
          <cell r="M79">
            <v>7.7</v>
          </cell>
          <cell r="N79">
            <v>6.8</v>
          </cell>
          <cell r="O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V7" workbookViewId="0">
      <selection activeCell="BG40" sqref="BG40:BU40"/>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529</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530</v>
      </c>
      <c r="C3" s="391"/>
      <c r="D3" s="391"/>
      <c r="E3" s="392"/>
      <c r="F3" s="392"/>
      <c r="G3" s="392"/>
      <c r="H3" s="392"/>
      <c r="I3" s="392"/>
      <c r="J3" s="392"/>
      <c r="K3" s="392"/>
      <c r="L3" s="392" t="s">
        <v>531</v>
      </c>
      <c r="M3" s="392"/>
      <c r="N3" s="392"/>
      <c r="O3" s="392"/>
      <c r="P3" s="392"/>
      <c r="Q3" s="392"/>
      <c r="R3" s="399"/>
      <c r="S3" s="399"/>
      <c r="T3" s="399"/>
      <c r="U3" s="399"/>
      <c r="V3" s="400"/>
      <c r="W3" s="374" t="s">
        <v>532</v>
      </c>
      <c r="X3" s="375"/>
      <c r="Y3" s="375"/>
      <c r="Z3" s="375"/>
      <c r="AA3" s="375"/>
      <c r="AB3" s="391"/>
      <c r="AC3" s="399" t="s">
        <v>533</v>
      </c>
      <c r="AD3" s="375"/>
      <c r="AE3" s="375"/>
      <c r="AF3" s="375"/>
      <c r="AG3" s="375"/>
      <c r="AH3" s="375"/>
      <c r="AI3" s="375"/>
      <c r="AJ3" s="375"/>
      <c r="AK3" s="375"/>
      <c r="AL3" s="376"/>
      <c r="AM3" s="374" t="s">
        <v>534</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66</v>
      </c>
      <c r="BO3" s="375"/>
      <c r="BP3" s="375"/>
      <c r="BQ3" s="375"/>
      <c r="BR3" s="375"/>
      <c r="BS3" s="375"/>
      <c r="BT3" s="375"/>
      <c r="BU3" s="376"/>
      <c r="BV3" s="374" t="s">
        <v>67</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68</v>
      </c>
      <c r="CU3" s="375"/>
      <c r="CV3" s="375"/>
      <c r="CW3" s="375"/>
      <c r="CX3" s="375"/>
      <c r="CY3" s="375"/>
      <c r="CZ3" s="375"/>
      <c r="DA3" s="376"/>
      <c r="DB3" s="374" t="s">
        <v>69</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535</v>
      </c>
      <c r="AZ4" s="378"/>
      <c r="BA4" s="378"/>
      <c r="BB4" s="378"/>
      <c r="BC4" s="378"/>
      <c r="BD4" s="378"/>
      <c r="BE4" s="378"/>
      <c r="BF4" s="378"/>
      <c r="BG4" s="378"/>
      <c r="BH4" s="378"/>
      <c r="BI4" s="378"/>
      <c r="BJ4" s="378"/>
      <c r="BK4" s="378"/>
      <c r="BL4" s="378"/>
      <c r="BM4" s="379"/>
      <c r="BN4" s="380">
        <v>13420256</v>
      </c>
      <c r="BO4" s="381"/>
      <c r="BP4" s="381"/>
      <c r="BQ4" s="381"/>
      <c r="BR4" s="381"/>
      <c r="BS4" s="381"/>
      <c r="BT4" s="381"/>
      <c r="BU4" s="382"/>
      <c r="BV4" s="380">
        <v>13131779</v>
      </c>
      <c r="BW4" s="381"/>
      <c r="BX4" s="381"/>
      <c r="BY4" s="381"/>
      <c r="BZ4" s="381"/>
      <c r="CA4" s="381"/>
      <c r="CB4" s="381"/>
      <c r="CC4" s="382"/>
      <c r="CD4" s="383" t="s">
        <v>70</v>
      </c>
      <c r="CE4" s="384"/>
      <c r="CF4" s="384"/>
      <c r="CG4" s="384"/>
      <c r="CH4" s="384"/>
      <c r="CI4" s="384"/>
      <c r="CJ4" s="384"/>
      <c r="CK4" s="384"/>
      <c r="CL4" s="384"/>
      <c r="CM4" s="384"/>
      <c r="CN4" s="384"/>
      <c r="CO4" s="384"/>
      <c r="CP4" s="384"/>
      <c r="CQ4" s="384"/>
      <c r="CR4" s="384"/>
      <c r="CS4" s="385"/>
      <c r="CT4" s="386">
        <v>7.5</v>
      </c>
      <c r="CU4" s="387"/>
      <c r="CV4" s="387"/>
      <c r="CW4" s="387"/>
      <c r="CX4" s="387"/>
      <c r="CY4" s="387"/>
      <c r="CZ4" s="387"/>
      <c r="DA4" s="388"/>
      <c r="DB4" s="386">
        <v>7.4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71</v>
      </c>
      <c r="AN5" s="447"/>
      <c r="AO5" s="447"/>
      <c r="AP5" s="447"/>
      <c r="AQ5" s="447"/>
      <c r="AR5" s="447"/>
      <c r="AS5" s="447"/>
      <c r="AT5" s="448"/>
      <c r="AU5" s="449" t="s">
        <v>536</v>
      </c>
      <c r="AV5" s="450"/>
      <c r="AW5" s="450"/>
      <c r="AX5" s="450"/>
      <c r="AY5" s="451" t="s">
        <v>537</v>
      </c>
      <c r="AZ5" s="452"/>
      <c r="BA5" s="452"/>
      <c r="BB5" s="452"/>
      <c r="BC5" s="452"/>
      <c r="BD5" s="452"/>
      <c r="BE5" s="452"/>
      <c r="BF5" s="452"/>
      <c r="BG5" s="452"/>
      <c r="BH5" s="452"/>
      <c r="BI5" s="452"/>
      <c r="BJ5" s="452"/>
      <c r="BK5" s="452"/>
      <c r="BL5" s="452"/>
      <c r="BM5" s="453"/>
      <c r="BN5" s="417">
        <v>12667482</v>
      </c>
      <c r="BO5" s="418"/>
      <c r="BP5" s="418"/>
      <c r="BQ5" s="418"/>
      <c r="BR5" s="418"/>
      <c r="BS5" s="418"/>
      <c r="BT5" s="418"/>
      <c r="BU5" s="419"/>
      <c r="BV5" s="417">
        <v>12514697</v>
      </c>
      <c r="BW5" s="418"/>
      <c r="BX5" s="418"/>
      <c r="BY5" s="418"/>
      <c r="BZ5" s="418"/>
      <c r="CA5" s="418"/>
      <c r="CB5" s="418"/>
      <c r="CC5" s="419"/>
      <c r="CD5" s="420" t="s">
        <v>72</v>
      </c>
      <c r="CE5" s="421"/>
      <c r="CF5" s="421"/>
      <c r="CG5" s="421"/>
      <c r="CH5" s="421"/>
      <c r="CI5" s="421"/>
      <c r="CJ5" s="421"/>
      <c r="CK5" s="421"/>
      <c r="CL5" s="421"/>
      <c r="CM5" s="421"/>
      <c r="CN5" s="421"/>
      <c r="CO5" s="421"/>
      <c r="CP5" s="421"/>
      <c r="CQ5" s="421"/>
      <c r="CR5" s="421"/>
      <c r="CS5" s="422"/>
      <c r="CT5" s="414">
        <v>92</v>
      </c>
      <c r="CU5" s="415"/>
      <c r="CV5" s="415"/>
      <c r="CW5" s="415"/>
      <c r="CX5" s="415"/>
      <c r="CY5" s="415"/>
      <c r="CZ5" s="415"/>
      <c r="DA5" s="416"/>
      <c r="DB5" s="414">
        <v>89.4</v>
      </c>
      <c r="DC5" s="415"/>
      <c r="DD5" s="415"/>
      <c r="DE5" s="415"/>
      <c r="DF5" s="415"/>
      <c r="DG5" s="415"/>
      <c r="DH5" s="415"/>
      <c r="DI5" s="416"/>
      <c r="DJ5" s="139"/>
      <c r="DK5" s="139"/>
      <c r="DL5" s="139"/>
      <c r="DM5" s="139"/>
      <c r="DN5" s="139"/>
      <c r="DO5" s="139"/>
    </row>
    <row r="6" spans="1:119" ht="18.75" customHeight="1" x14ac:dyDescent="0.15">
      <c r="A6" s="140"/>
      <c r="B6" s="423" t="s">
        <v>73</v>
      </c>
      <c r="C6" s="424"/>
      <c r="D6" s="424"/>
      <c r="E6" s="425"/>
      <c r="F6" s="425"/>
      <c r="G6" s="425"/>
      <c r="H6" s="425"/>
      <c r="I6" s="425"/>
      <c r="J6" s="425"/>
      <c r="K6" s="425"/>
      <c r="L6" s="425" t="s">
        <v>538</v>
      </c>
      <c r="M6" s="425"/>
      <c r="N6" s="425"/>
      <c r="O6" s="425"/>
      <c r="P6" s="425"/>
      <c r="Q6" s="425"/>
      <c r="R6" s="429"/>
      <c r="S6" s="429"/>
      <c r="T6" s="429"/>
      <c r="U6" s="429"/>
      <c r="V6" s="430"/>
      <c r="W6" s="433" t="s">
        <v>74</v>
      </c>
      <c r="X6" s="434"/>
      <c r="Y6" s="434"/>
      <c r="Z6" s="434"/>
      <c r="AA6" s="434"/>
      <c r="AB6" s="424"/>
      <c r="AC6" s="437" t="s">
        <v>539</v>
      </c>
      <c r="AD6" s="438"/>
      <c r="AE6" s="438"/>
      <c r="AF6" s="438"/>
      <c r="AG6" s="438"/>
      <c r="AH6" s="438"/>
      <c r="AI6" s="438"/>
      <c r="AJ6" s="438"/>
      <c r="AK6" s="438"/>
      <c r="AL6" s="439"/>
      <c r="AM6" s="446" t="s">
        <v>75</v>
      </c>
      <c r="AN6" s="447"/>
      <c r="AO6" s="447"/>
      <c r="AP6" s="447"/>
      <c r="AQ6" s="447"/>
      <c r="AR6" s="447"/>
      <c r="AS6" s="447"/>
      <c r="AT6" s="448"/>
      <c r="AU6" s="449" t="s">
        <v>536</v>
      </c>
      <c r="AV6" s="450"/>
      <c r="AW6" s="450"/>
      <c r="AX6" s="450"/>
      <c r="AY6" s="451" t="s">
        <v>540</v>
      </c>
      <c r="AZ6" s="452"/>
      <c r="BA6" s="452"/>
      <c r="BB6" s="452"/>
      <c r="BC6" s="452"/>
      <c r="BD6" s="452"/>
      <c r="BE6" s="452"/>
      <c r="BF6" s="452"/>
      <c r="BG6" s="452"/>
      <c r="BH6" s="452"/>
      <c r="BI6" s="452"/>
      <c r="BJ6" s="452"/>
      <c r="BK6" s="452"/>
      <c r="BL6" s="452"/>
      <c r="BM6" s="453"/>
      <c r="BN6" s="417">
        <v>752774</v>
      </c>
      <c r="BO6" s="418"/>
      <c r="BP6" s="418"/>
      <c r="BQ6" s="418"/>
      <c r="BR6" s="418"/>
      <c r="BS6" s="418"/>
      <c r="BT6" s="418"/>
      <c r="BU6" s="419"/>
      <c r="BV6" s="417">
        <v>617082</v>
      </c>
      <c r="BW6" s="418"/>
      <c r="BX6" s="418"/>
      <c r="BY6" s="418"/>
      <c r="BZ6" s="418"/>
      <c r="CA6" s="418"/>
      <c r="CB6" s="418"/>
      <c r="CC6" s="419"/>
      <c r="CD6" s="420" t="s">
        <v>541</v>
      </c>
      <c r="CE6" s="421"/>
      <c r="CF6" s="421"/>
      <c r="CG6" s="421"/>
      <c r="CH6" s="421"/>
      <c r="CI6" s="421"/>
      <c r="CJ6" s="421"/>
      <c r="CK6" s="421"/>
      <c r="CL6" s="421"/>
      <c r="CM6" s="421"/>
      <c r="CN6" s="421"/>
      <c r="CO6" s="421"/>
      <c r="CP6" s="421"/>
      <c r="CQ6" s="421"/>
      <c r="CR6" s="421"/>
      <c r="CS6" s="422"/>
      <c r="CT6" s="454">
        <v>98.2</v>
      </c>
      <c r="CU6" s="455"/>
      <c r="CV6" s="455"/>
      <c r="CW6" s="455"/>
      <c r="CX6" s="455"/>
      <c r="CY6" s="455"/>
      <c r="CZ6" s="455"/>
      <c r="DA6" s="456"/>
      <c r="DB6" s="454">
        <v>96.8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76</v>
      </c>
      <c r="AN7" s="447"/>
      <c r="AO7" s="447"/>
      <c r="AP7" s="447"/>
      <c r="AQ7" s="447"/>
      <c r="AR7" s="447"/>
      <c r="AS7" s="447"/>
      <c r="AT7" s="448"/>
      <c r="AU7" s="449" t="s">
        <v>542</v>
      </c>
      <c r="AV7" s="450"/>
      <c r="AW7" s="450"/>
      <c r="AX7" s="450"/>
      <c r="AY7" s="451" t="s">
        <v>543</v>
      </c>
      <c r="AZ7" s="452"/>
      <c r="BA7" s="452"/>
      <c r="BB7" s="452"/>
      <c r="BC7" s="452"/>
      <c r="BD7" s="452"/>
      <c r="BE7" s="452"/>
      <c r="BF7" s="452"/>
      <c r="BG7" s="452"/>
      <c r="BH7" s="452"/>
      <c r="BI7" s="452"/>
      <c r="BJ7" s="452"/>
      <c r="BK7" s="452"/>
      <c r="BL7" s="452"/>
      <c r="BM7" s="453"/>
      <c r="BN7" s="417">
        <v>184873</v>
      </c>
      <c r="BO7" s="418"/>
      <c r="BP7" s="418"/>
      <c r="BQ7" s="418"/>
      <c r="BR7" s="418"/>
      <c r="BS7" s="418"/>
      <c r="BT7" s="418"/>
      <c r="BU7" s="419"/>
      <c r="BV7" s="417">
        <v>64488</v>
      </c>
      <c r="BW7" s="418"/>
      <c r="BX7" s="418"/>
      <c r="BY7" s="418"/>
      <c r="BZ7" s="418"/>
      <c r="CA7" s="418"/>
      <c r="CB7" s="418"/>
      <c r="CC7" s="419"/>
      <c r="CD7" s="420" t="s">
        <v>77</v>
      </c>
      <c r="CE7" s="421"/>
      <c r="CF7" s="421"/>
      <c r="CG7" s="421"/>
      <c r="CH7" s="421"/>
      <c r="CI7" s="421"/>
      <c r="CJ7" s="421"/>
      <c r="CK7" s="421"/>
      <c r="CL7" s="421"/>
      <c r="CM7" s="421"/>
      <c r="CN7" s="421"/>
      <c r="CO7" s="421"/>
      <c r="CP7" s="421"/>
      <c r="CQ7" s="421"/>
      <c r="CR7" s="421"/>
      <c r="CS7" s="422"/>
      <c r="CT7" s="417">
        <v>7554280</v>
      </c>
      <c r="CU7" s="418"/>
      <c r="CV7" s="418"/>
      <c r="CW7" s="418"/>
      <c r="CX7" s="418"/>
      <c r="CY7" s="418"/>
      <c r="CZ7" s="418"/>
      <c r="DA7" s="419"/>
      <c r="DB7" s="417">
        <v>7481430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78</v>
      </c>
      <c r="AN8" s="447"/>
      <c r="AO8" s="447"/>
      <c r="AP8" s="447"/>
      <c r="AQ8" s="447"/>
      <c r="AR8" s="447"/>
      <c r="AS8" s="447"/>
      <c r="AT8" s="448"/>
      <c r="AU8" s="449" t="s">
        <v>544</v>
      </c>
      <c r="AV8" s="450"/>
      <c r="AW8" s="450"/>
      <c r="AX8" s="450"/>
      <c r="AY8" s="451" t="s">
        <v>545</v>
      </c>
      <c r="AZ8" s="452"/>
      <c r="BA8" s="452"/>
      <c r="BB8" s="452"/>
      <c r="BC8" s="452"/>
      <c r="BD8" s="452"/>
      <c r="BE8" s="452"/>
      <c r="BF8" s="452"/>
      <c r="BG8" s="452"/>
      <c r="BH8" s="452"/>
      <c r="BI8" s="452"/>
      <c r="BJ8" s="452"/>
      <c r="BK8" s="452"/>
      <c r="BL8" s="452"/>
      <c r="BM8" s="453"/>
      <c r="BN8" s="417">
        <v>567901</v>
      </c>
      <c r="BO8" s="418"/>
      <c r="BP8" s="418"/>
      <c r="BQ8" s="418"/>
      <c r="BR8" s="418"/>
      <c r="BS8" s="418"/>
      <c r="BT8" s="418"/>
      <c r="BU8" s="419"/>
      <c r="BV8" s="417">
        <v>552594</v>
      </c>
      <c r="BW8" s="418"/>
      <c r="BX8" s="418"/>
      <c r="BY8" s="418"/>
      <c r="BZ8" s="418"/>
      <c r="CA8" s="418"/>
      <c r="CB8" s="418"/>
      <c r="CC8" s="419"/>
      <c r="CD8" s="420" t="s">
        <v>79</v>
      </c>
      <c r="CE8" s="421"/>
      <c r="CF8" s="421"/>
      <c r="CG8" s="421"/>
      <c r="CH8" s="421"/>
      <c r="CI8" s="421"/>
      <c r="CJ8" s="421"/>
      <c r="CK8" s="421"/>
      <c r="CL8" s="421"/>
      <c r="CM8" s="421"/>
      <c r="CN8" s="421"/>
      <c r="CO8" s="421"/>
      <c r="CP8" s="421"/>
      <c r="CQ8" s="421"/>
      <c r="CR8" s="421"/>
      <c r="CS8" s="422"/>
      <c r="CT8" s="457">
        <v>0.66</v>
      </c>
      <c r="CU8" s="458"/>
      <c r="CV8" s="458"/>
      <c r="CW8" s="458"/>
      <c r="CX8" s="458"/>
      <c r="CY8" s="458"/>
      <c r="CZ8" s="458"/>
      <c r="DA8" s="459"/>
      <c r="DB8" s="457">
        <v>0.65</v>
      </c>
      <c r="DC8" s="458"/>
      <c r="DD8" s="458"/>
      <c r="DE8" s="458"/>
      <c r="DF8" s="458"/>
      <c r="DG8" s="458"/>
      <c r="DH8" s="458"/>
      <c r="DI8" s="459"/>
      <c r="DJ8" s="139"/>
      <c r="DK8" s="139"/>
      <c r="DL8" s="139"/>
      <c r="DM8" s="139"/>
      <c r="DN8" s="139"/>
      <c r="DO8" s="139"/>
    </row>
    <row r="9" spans="1:119" ht="18.75" customHeight="1" thickBot="1" x14ac:dyDescent="0.2">
      <c r="A9" s="140"/>
      <c r="B9" s="411" t="s">
        <v>80</v>
      </c>
      <c r="C9" s="412"/>
      <c r="D9" s="412"/>
      <c r="E9" s="412"/>
      <c r="F9" s="412"/>
      <c r="G9" s="412"/>
      <c r="H9" s="412"/>
      <c r="I9" s="412"/>
      <c r="J9" s="412"/>
      <c r="K9" s="460"/>
      <c r="L9" s="461" t="s">
        <v>81</v>
      </c>
      <c r="M9" s="462"/>
      <c r="N9" s="462"/>
      <c r="O9" s="462"/>
      <c r="P9" s="462"/>
      <c r="Q9" s="463"/>
      <c r="R9" s="464">
        <v>42548</v>
      </c>
      <c r="S9" s="465"/>
      <c r="T9" s="465"/>
      <c r="U9" s="465"/>
      <c r="V9" s="466"/>
      <c r="W9" s="374" t="s">
        <v>82</v>
      </c>
      <c r="X9" s="375"/>
      <c r="Y9" s="375"/>
      <c r="Z9" s="375"/>
      <c r="AA9" s="375"/>
      <c r="AB9" s="375"/>
      <c r="AC9" s="375"/>
      <c r="AD9" s="375"/>
      <c r="AE9" s="375"/>
      <c r="AF9" s="375"/>
      <c r="AG9" s="375"/>
      <c r="AH9" s="375"/>
      <c r="AI9" s="375"/>
      <c r="AJ9" s="375"/>
      <c r="AK9" s="375"/>
      <c r="AL9" s="376"/>
      <c r="AM9" s="446" t="s">
        <v>83</v>
      </c>
      <c r="AN9" s="447"/>
      <c r="AO9" s="447"/>
      <c r="AP9" s="447"/>
      <c r="AQ9" s="447"/>
      <c r="AR9" s="447"/>
      <c r="AS9" s="447"/>
      <c r="AT9" s="448"/>
      <c r="AU9" s="449" t="s">
        <v>544</v>
      </c>
      <c r="AV9" s="450"/>
      <c r="AW9" s="450"/>
      <c r="AX9" s="450"/>
      <c r="AY9" s="451" t="s">
        <v>546</v>
      </c>
      <c r="AZ9" s="452"/>
      <c r="BA9" s="452"/>
      <c r="BB9" s="452"/>
      <c r="BC9" s="452"/>
      <c r="BD9" s="452"/>
      <c r="BE9" s="452"/>
      <c r="BF9" s="452"/>
      <c r="BG9" s="452"/>
      <c r="BH9" s="452"/>
      <c r="BI9" s="452"/>
      <c r="BJ9" s="452"/>
      <c r="BK9" s="452"/>
      <c r="BL9" s="452"/>
      <c r="BM9" s="453"/>
      <c r="BN9" s="417">
        <v>15307</v>
      </c>
      <c r="BO9" s="418"/>
      <c r="BP9" s="418"/>
      <c r="BQ9" s="418"/>
      <c r="BR9" s="418"/>
      <c r="BS9" s="418"/>
      <c r="BT9" s="418"/>
      <c r="BU9" s="419"/>
      <c r="BV9" s="417">
        <v>-8248</v>
      </c>
      <c r="BW9" s="418"/>
      <c r="BX9" s="418"/>
      <c r="BY9" s="418"/>
      <c r="BZ9" s="418"/>
      <c r="CA9" s="418"/>
      <c r="CB9" s="418"/>
      <c r="CC9" s="419"/>
      <c r="CD9" s="420" t="s">
        <v>84</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14.4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85</v>
      </c>
      <c r="M10" s="447"/>
      <c r="N10" s="447"/>
      <c r="O10" s="447"/>
      <c r="P10" s="447"/>
      <c r="Q10" s="448"/>
      <c r="R10" s="468">
        <v>42535</v>
      </c>
      <c r="S10" s="469"/>
      <c r="T10" s="469"/>
      <c r="U10" s="469"/>
      <c r="V10" s="470"/>
      <c r="W10" s="405"/>
      <c r="X10" s="406"/>
      <c r="Y10" s="406"/>
      <c r="Z10" s="406"/>
      <c r="AA10" s="406"/>
      <c r="AB10" s="406"/>
      <c r="AC10" s="406"/>
      <c r="AD10" s="406"/>
      <c r="AE10" s="406"/>
      <c r="AF10" s="406"/>
      <c r="AG10" s="406"/>
      <c r="AH10" s="406"/>
      <c r="AI10" s="406"/>
      <c r="AJ10" s="406"/>
      <c r="AK10" s="406"/>
      <c r="AL10" s="409"/>
      <c r="AM10" s="446" t="s">
        <v>86</v>
      </c>
      <c r="AN10" s="447"/>
      <c r="AO10" s="447"/>
      <c r="AP10" s="447"/>
      <c r="AQ10" s="447"/>
      <c r="AR10" s="447"/>
      <c r="AS10" s="447"/>
      <c r="AT10" s="448"/>
      <c r="AU10" s="449" t="s">
        <v>547</v>
      </c>
      <c r="AV10" s="450"/>
      <c r="AW10" s="450"/>
      <c r="AX10" s="450"/>
      <c r="AY10" s="451" t="s">
        <v>548</v>
      </c>
      <c r="AZ10" s="452"/>
      <c r="BA10" s="452"/>
      <c r="BB10" s="452"/>
      <c r="BC10" s="452"/>
      <c r="BD10" s="452"/>
      <c r="BE10" s="452"/>
      <c r="BF10" s="452"/>
      <c r="BG10" s="452"/>
      <c r="BH10" s="452"/>
      <c r="BI10" s="452"/>
      <c r="BJ10" s="452"/>
      <c r="BK10" s="452"/>
      <c r="BL10" s="452"/>
      <c r="BM10" s="453"/>
      <c r="BN10" s="417">
        <v>534</v>
      </c>
      <c r="BO10" s="418"/>
      <c r="BP10" s="418"/>
      <c r="BQ10" s="418"/>
      <c r="BR10" s="418"/>
      <c r="BS10" s="418"/>
      <c r="BT10" s="418"/>
      <c r="BU10" s="419"/>
      <c r="BV10" s="417">
        <v>1128</v>
      </c>
      <c r="BW10" s="418"/>
      <c r="BX10" s="418"/>
      <c r="BY10" s="418"/>
      <c r="BZ10" s="418"/>
      <c r="CA10" s="418"/>
      <c r="CB10" s="418"/>
      <c r="CC10" s="419"/>
      <c r="CD10" s="371" t="s">
        <v>549</v>
      </c>
      <c r="CE10" s="372"/>
      <c r="CF10" s="372"/>
      <c r="CG10" s="372"/>
      <c r="CH10" s="372"/>
      <c r="CI10" s="372"/>
      <c r="CJ10" s="372"/>
      <c r="CK10" s="372"/>
      <c r="CL10" s="372"/>
      <c r="CM10" s="372"/>
      <c r="CN10" s="372"/>
      <c r="CO10" s="372"/>
      <c r="CP10" s="372"/>
      <c r="CQ10" s="372"/>
      <c r="CR10" s="372"/>
      <c r="CS10" s="373"/>
      <c r="CT10" s="144"/>
      <c r="CU10" s="145"/>
      <c r="CV10" s="145"/>
      <c r="CW10" s="145"/>
      <c r="CX10" s="145"/>
      <c r="CY10" s="145"/>
      <c r="CZ10" s="145"/>
      <c r="DA10" s="146"/>
      <c r="DB10" s="144"/>
      <c r="DC10" s="145"/>
      <c r="DD10" s="145"/>
      <c r="DE10" s="145"/>
      <c r="DF10" s="145"/>
      <c r="DG10" s="145"/>
      <c r="DH10" s="145"/>
      <c r="DI10" s="146"/>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87</v>
      </c>
      <c r="M11" s="472"/>
      <c r="N11" s="472"/>
      <c r="O11" s="472"/>
      <c r="P11" s="472"/>
      <c r="Q11" s="473"/>
      <c r="R11" s="474" t="s">
        <v>550</v>
      </c>
      <c r="S11" s="475"/>
      <c r="T11" s="475"/>
      <c r="U11" s="475"/>
      <c r="V11" s="476"/>
      <c r="W11" s="405"/>
      <c r="X11" s="406"/>
      <c r="Y11" s="406"/>
      <c r="Z11" s="406"/>
      <c r="AA11" s="406"/>
      <c r="AB11" s="406"/>
      <c r="AC11" s="406"/>
      <c r="AD11" s="406"/>
      <c r="AE11" s="406"/>
      <c r="AF11" s="406"/>
      <c r="AG11" s="406"/>
      <c r="AH11" s="406"/>
      <c r="AI11" s="406"/>
      <c r="AJ11" s="406"/>
      <c r="AK11" s="406"/>
      <c r="AL11" s="409"/>
      <c r="AM11" s="446" t="s">
        <v>88</v>
      </c>
      <c r="AN11" s="447"/>
      <c r="AO11" s="447"/>
      <c r="AP11" s="447"/>
      <c r="AQ11" s="447"/>
      <c r="AR11" s="447"/>
      <c r="AS11" s="447"/>
      <c r="AT11" s="448"/>
      <c r="AU11" s="449" t="s">
        <v>547</v>
      </c>
      <c r="AV11" s="450"/>
      <c r="AW11" s="450"/>
      <c r="AX11" s="450"/>
      <c r="AY11" s="451" t="s">
        <v>551</v>
      </c>
      <c r="AZ11" s="452"/>
      <c r="BA11" s="452"/>
      <c r="BB11" s="452"/>
      <c r="BC11" s="452"/>
      <c r="BD11" s="452"/>
      <c r="BE11" s="452"/>
      <c r="BF11" s="452"/>
      <c r="BG11" s="452"/>
      <c r="BH11" s="452"/>
      <c r="BI11" s="452"/>
      <c r="BJ11" s="452"/>
      <c r="BK11" s="452"/>
      <c r="BL11" s="452"/>
      <c r="BM11" s="453"/>
      <c r="BN11" s="417" t="s">
        <v>552</v>
      </c>
      <c r="BO11" s="418"/>
      <c r="BP11" s="418"/>
      <c r="BQ11" s="418"/>
      <c r="BR11" s="418"/>
      <c r="BS11" s="418"/>
      <c r="BT11" s="418"/>
      <c r="BU11" s="419"/>
      <c r="BV11" s="417" t="s">
        <v>552</v>
      </c>
      <c r="BW11" s="418"/>
      <c r="BX11" s="418"/>
      <c r="BY11" s="418"/>
      <c r="BZ11" s="418"/>
      <c r="CA11" s="418"/>
      <c r="CB11" s="418"/>
      <c r="CC11" s="419"/>
      <c r="CD11" s="420" t="s">
        <v>90</v>
      </c>
      <c r="CE11" s="421"/>
      <c r="CF11" s="421"/>
      <c r="CG11" s="421"/>
      <c r="CH11" s="421"/>
      <c r="CI11" s="421"/>
      <c r="CJ11" s="421"/>
      <c r="CK11" s="421"/>
      <c r="CL11" s="421"/>
      <c r="CM11" s="421"/>
      <c r="CN11" s="421"/>
      <c r="CO11" s="421"/>
      <c r="CP11" s="421"/>
      <c r="CQ11" s="421"/>
      <c r="CR11" s="421"/>
      <c r="CS11" s="422"/>
      <c r="CT11" s="457" t="s">
        <v>552</v>
      </c>
      <c r="CU11" s="458"/>
      <c r="CV11" s="458"/>
      <c r="CW11" s="458"/>
      <c r="CX11" s="458"/>
      <c r="CY11" s="458"/>
      <c r="CZ11" s="458"/>
      <c r="DA11" s="459"/>
      <c r="DB11" s="457" t="s">
        <v>552</v>
      </c>
      <c r="DC11" s="458"/>
      <c r="DD11" s="458"/>
      <c r="DE11" s="458"/>
      <c r="DF11" s="458"/>
      <c r="DG11" s="458"/>
      <c r="DH11" s="458"/>
      <c r="DI11" s="459"/>
      <c r="DJ11" s="139"/>
      <c r="DK11" s="139"/>
      <c r="DL11" s="139"/>
      <c r="DM11" s="139"/>
      <c r="DN11" s="139"/>
      <c r="DO11" s="139"/>
    </row>
    <row r="12" spans="1:119" ht="18.75" customHeight="1" x14ac:dyDescent="0.15">
      <c r="A12" s="140"/>
      <c r="B12" s="477" t="s">
        <v>91</v>
      </c>
      <c r="C12" s="478"/>
      <c r="D12" s="478"/>
      <c r="E12" s="478"/>
      <c r="F12" s="478"/>
      <c r="G12" s="478"/>
      <c r="H12" s="478"/>
      <c r="I12" s="478"/>
      <c r="J12" s="478"/>
      <c r="K12" s="479"/>
      <c r="L12" s="486" t="s">
        <v>553</v>
      </c>
      <c r="M12" s="487"/>
      <c r="N12" s="487"/>
      <c r="O12" s="487"/>
      <c r="P12" s="487"/>
      <c r="Q12" s="488"/>
      <c r="R12" s="489">
        <v>42678</v>
      </c>
      <c r="S12" s="490"/>
      <c r="T12" s="490"/>
      <c r="U12" s="490"/>
      <c r="V12" s="491"/>
      <c r="W12" s="492" t="s">
        <v>1</v>
      </c>
      <c r="X12" s="450"/>
      <c r="Y12" s="450"/>
      <c r="Z12" s="450"/>
      <c r="AA12" s="450"/>
      <c r="AB12" s="493"/>
      <c r="AC12" s="449" t="s">
        <v>92</v>
      </c>
      <c r="AD12" s="450"/>
      <c r="AE12" s="450"/>
      <c r="AF12" s="450"/>
      <c r="AG12" s="493"/>
      <c r="AH12" s="449" t="s">
        <v>93</v>
      </c>
      <c r="AI12" s="450"/>
      <c r="AJ12" s="450"/>
      <c r="AK12" s="450"/>
      <c r="AL12" s="494"/>
      <c r="AM12" s="446" t="s">
        <v>94</v>
      </c>
      <c r="AN12" s="447"/>
      <c r="AO12" s="447"/>
      <c r="AP12" s="447"/>
      <c r="AQ12" s="447"/>
      <c r="AR12" s="447"/>
      <c r="AS12" s="447"/>
      <c r="AT12" s="448"/>
      <c r="AU12" s="449" t="s">
        <v>536</v>
      </c>
      <c r="AV12" s="450"/>
      <c r="AW12" s="450"/>
      <c r="AX12" s="450"/>
      <c r="AY12" s="451" t="s">
        <v>554</v>
      </c>
      <c r="AZ12" s="452"/>
      <c r="BA12" s="452"/>
      <c r="BB12" s="452"/>
      <c r="BC12" s="452"/>
      <c r="BD12" s="452"/>
      <c r="BE12" s="452"/>
      <c r="BF12" s="452"/>
      <c r="BG12" s="452"/>
      <c r="BH12" s="452"/>
      <c r="BI12" s="452"/>
      <c r="BJ12" s="452"/>
      <c r="BK12" s="452"/>
      <c r="BL12" s="452"/>
      <c r="BM12" s="453"/>
      <c r="BN12" s="417">
        <v>299914</v>
      </c>
      <c r="BO12" s="418"/>
      <c r="BP12" s="418"/>
      <c r="BQ12" s="418"/>
      <c r="BR12" s="418"/>
      <c r="BS12" s="418"/>
      <c r="BT12" s="418"/>
      <c r="BU12" s="419"/>
      <c r="BV12" s="417">
        <v>28663</v>
      </c>
      <c r="BW12" s="418"/>
      <c r="BX12" s="418"/>
      <c r="BY12" s="418"/>
      <c r="BZ12" s="418"/>
      <c r="CA12" s="418"/>
      <c r="CB12" s="418"/>
      <c r="CC12" s="419"/>
      <c r="CD12" s="420" t="s">
        <v>95</v>
      </c>
      <c r="CE12" s="421"/>
      <c r="CF12" s="421"/>
      <c r="CG12" s="421"/>
      <c r="CH12" s="421"/>
      <c r="CI12" s="421"/>
      <c r="CJ12" s="421"/>
      <c r="CK12" s="421"/>
      <c r="CL12" s="421"/>
      <c r="CM12" s="421"/>
      <c r="CN12" s="421"/>
      <c r="CO12" s="421"/>
      <c r="CP12" s="421"/>
      <c r="CQ12" s="421"/>
      <c r="CR12" s="421"/>
      <c r="CS12" s="422"/>
      <c r="CT12" s="457" t="s">
        <v>555</v>
      </c>
      <c r="CU12" s="458"/>
      <c r="CV12" s="458"/>
      <c r="CW12" s="458"/>
      <c r="CX12" s="458"/>
      <c r="CY12" s="458"/>
      <c r="CZ12" s="458"/>
      <c r="DA12" s="459"/>
      <c r="DB12" s="457" t="s">
        <v>555</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47"/>
      <c r="M13" s="505" t="s">
        <v>556</v>
      </c>
      <c r="N13" s="506"/>
      <c r="O13" s="506"/>
      <c r="P13" s="506"/>
      <c r="Q13" s="507"/>
      <c r="R13" s="498">
        <v>42483</v>
      </c>
      <c r="S13" s="499"/>
      <c r="T13" s="499"/>
      <c r="U13" s="499"/>
      <c r="V13" s="500"/>
      <c r="W13" s="433" t="s">
        <v>96</v>
      </c>
      <c r="X13" s="434"/>
      <c r="Y13" s="434"/>
      <c r="Z13" s="434"/>
      <c r="AA13" s="434"/>
      <c r="AB13" s="424"/>
      <c r="AC13" s="468">
        <v>633</v>
      </c>
      <c r="AD13" s="469"/>
      <c r="AE13" s="469"/>
      <c r="AF13" s="469"/>
      <c r="AG13" s="508"/>
      <c r="AH13" s="468">
        <v>653</v>
      </c>
      <c r="AI13" s="469"/>
      <c r="AJ13" s="469"/>
      <c r="AK13" s="469"/>
      <c r="AL13" s="470"/>
      <c r="AM13" s="446" t="s">
        <v>97</v>
      </c>
      <c r="AN13" s="447"/>
      <c r="AO13" s="447"/>
      <c r="AP13" s="447"/>
      <c r="AQ13" s="447"/>
      <c r="AR13" s="447"/>
      <c r="AS13" s="447"/>
      <c r="AT13" s="448"/>
      <c r="AU13" s="449" t="s">
        <v>557</v>
      </c>
      <c r="AV13" s="450"/>
      <c r="AW13" s="450"/>
      <c r="AX13" s="450"/>
      <c r="AY13" s="451" t="s">
        <v>558</v>
      </c>
      <c r="AZ13" s="452"/>
      <c r="BA13" s="452"/>
      <c r="BB13" s="452"/>
      <c r="BC13" s="452"/>
      <c r="BD13" s="452"/>
      <c r="BE13" s="452"/>
      <c r="BF13" s="452"/>
      <c r="BG13" s="452"/>
      <c r="BH13" s="452"/>
      <c r="BI13" s="452"/>
      <c r="BJ13" s="452"/>
      <c r="BK13" s="452"/>
      <c r="BL13" s="452"/>
      <c r="BM13" s="453"/>
      <c r="BN13" s="417">
        <v>-284073</v>
      </c>
      <c r="BO13" s="418"/>
      <c r="BP13" s="418"/>
      <c r="BQ13" s="418"/>
      <c r="BR13" s="418"/>
      <c r="BS13" s="418"/>
      <c r="BT13" s="418"/>
      <c r="BU13" s="419"/>
      <c r="BV13" s="417">
        <v>-35783</v>
      </c>
      <c r="BW13" s="418"/>
      <c r="BX13" s="418"/>
      <c r="BY13" s="418"/>
      <c r="BZ13" s="418"/>
      <c r="CA13" s="418"/>
      <c r="CB13" s="418"/>
      <c r="CC13" s="419"/>
      <c r="CD13" s="420" t="s">
        <v>98</v>
      </c>
      <c r="CE13" s="421"/>
      <c r="CF13" s="421"/>
      <c r="CG13" s="421"/>
      <c r="CH13" s="421"/>
      <c r="CI13" s="421"/>
      <c r="CJ13" s="421"/>
      <c r="CK13" s="421"/>
      <c r="CL13" s="421"/>
      <c r="CM13" s="421"/>
      <c r="CN13" s="421"/>
      <c r="CO13" s="421"/>
      <c r="CP13" s="421"/>
      <c r="CQ13" s="421"/>
      <c r="CR13" s="421"/>
      <c r="CS13" s="422"/>
      <c r="CT13" s="414">
        <v>7.7</v>
      </c>
      <c r="CU13" s="415"/>
      <c r="CV13" s="415"/>
      <c r="CW13" s="415"/>
      <c r="CX13" s="415"/>
      <c r="CY13" s="415"/>
      <c r="CZ13" s="415"/>
      <c r="DA13" s="416"/>
      <c r="DB13" s="414">
        <v>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559</v>
      </c>
      <c r="M14" s="496"/>
      <c r="N14" s="496"/>
      <c r="O14" s="496"/>
      <c r="P14" s="496"/>
      <c r="Q14" s="497"/>
      <c r="R14" s="498">
        <v>42653</v>
      </c>
      <c r="S14" s="499"/>
      <c r="T14" s="499"/>
      <c r="U14" s="499"/>
      <c r="V14" s="500"/>
      <c r="W14" s="407"/>
      <c r="X14" s="408"/>
      <c r="Y14" s="408"/>
      <c r="Z14" s="408"/>
      <c r="AA14" s="408"/>
      <c r="AB14" s="397"/>
      <c r="AC14" s="501">
        <v>3.2</v>
      </c>
      <c r="AD14" s="502"/>
      <c r="AE14" s="502"/>
      <c r="AF14" s="502"/>
      <c r="AG14" s="503"/>
      <c r="AH14" s="501">
        <v>3.4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99</v>
      </c>
      <c r="CE14" s="510"/>
      <c r="CF14" s="510"/>
      <c r="CG14" s="510"/>
      <c r="CH14" s="510"/>
      <c r="CI14" s="510"/>
      <c r="CJ14" s="510"/>
      <c r="CK14" s="510"/>
      <c r="CL14" s="510"/>
      <c r="CM14" s="510"/>
      <c r="CN14" s="510"/>
      <c r="CO14" s="510"/>
      <c r="CP14" s="510"/>
      <c r="CQ14" s="510"/>
      <c r="CR14" s="510"/>
      <c r="CS14" s="511"/>
      <c r="CT14" s="512">
        <v>26.5</v>
      </c>
      <c r="CU14" s="513"/>
      <c r="CV14" s="513"/>
      <c r="CW14" s="513"/>
      <c r="CX14" s="513"/>
      <c r="CY14" s="513"/>
      <c r="CZ14" s="513"/>
      <c r="DA14" s="514"/>
      <c r="DB14" s="512">
        <v>20.399999999999999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47"/>
      <c r="M15" s="505" t="s">
        <v>556</v>
      </c>
      <c r="N15" s="506"/>
      <c r="O15" s="506"/>
      <c r="P15" s="506"/>
      <c r="Q15" s="507"/>
      <c r="R15" s="498">
        <v>42461</v>
      </c>
      <c r="S15" s="499"/>
      <c r="T15" s="499"/>
      <c r="U15" s="499"/>
      <c r="V15" s="500"/>
      <c r="W15" s="433" t="s">
        <v>100</v>
      </c>
      <c r="X15" s="434"/>
      <c r="Y15" s="434"/>
      <c r="Z15" s="434"/>
      <c r="AA15" s="434"/>
      <c r="AB15" s="424"/>
      <c r="AC15" s="468">
        <v>3776</v>
      </c>
      <c r="AD15" s="469"/>
      <c r="AE15" s="469"/>
      <c r="AF15" s="469"/>
      <c r="AG15" s="508"/>
      <c r="AH15" s="468">
        <v>3851</v>
      </c>
      <c r="AI15" s="469"/>
      <c r="AJ15" s="469"/>
      <c r="AK15" s="469"/>
      <c r="AL15" s="470"/>
      <c r="AM15" s="446"/>
      <c r="AN15" s="447"/>
      <c r="AO15" s="447"/>
      <c r="AP15" s="447"/>
      <c r="AQ15" s="447"/>
      <c r="AR15" s="447"/>
      <c r="AS15" s="447"/>
      <c r="AT15" s="448"/>
      <c r="AU15" s="449"/>
      <c r="AV15" s="450"/>
      <c r="AW15" s="450"/>
      <c r="AX15" s="450"/>
      <c r="AY15" s="377" t="s">
        <v>560</v>
      </c>
      <c r="AZ15" s="378"/>
      <c r="BA15" s="378"/>
      <c r="BB15" s="378"/>
      <c r="BC15" s="378"/>
      <c r="BD15" s="378"/>
      <c r="BE15" s="378"/>
      <c r="BF15" s="378"/>
      <c r="BG15" s="378"/>
      <c r="BH15" s="378"/>
      <c r="BI15" s="378"/>
      <c r="BJ15" s="378"/>
      <c r="BK15" s="378"/>
      <c r="BL15" s="378"/>
      <c r="BM15" s="379"/>
      <c r="BN15" s="380">
        <v>4000047</v>
      </c>
      <c r="BO15" s="381"/>
      <c r="BP15" s="381"/>
      <c r="BQ15" s="381"/>
      <c r="BR15" s="381"/>
      <c r="BS15" s="381"/>
      <c r="BT15" s="381"/>
      <c r="BU15" s="382"/>
      <c r="BV15" s="380">
        <v>3855581</v>
      </c>
      <c r="BW15" s="381"/>
      <c r="BX15" s="381"/>
      <c r="BY15" s="381"/>
      <c r="BZ15" s="381"/>
      <c r="CA15" s="381"/>
      <c r="CB15" s="381"/>
      <c r="CC15" s="382"/>
      <c r="CD15" s="515" t="s">
        <v>561</v>
      </c>
      <c r="CE15" s="516"/>
      <c r="CF15" s="516"/>
      <c r="CG15" s="516"/>
      <c r="CH15" s="516"/>
      <c r="CI15" s="516"/>
      <c r="CJ15" s="516"/>
      <c r="CK15" s="516"/>
      <c r="CL15" s="516"/>
      <c r="CM15" s="516"/>
      <c r="CN15" s="516"/>
      <c r="CO15" s="516"/>
      <c r="CP15" s="516"/>
      <c r="CQ15" s="516"/>
      <c r="CR15" s="516"/>
      <c r="CS15" s="517"/>
      <c r="CT15" s="148"/>
      <c r="CU15" s="149"/>
      <c r="CV15" s="149"/>
      <c r="CW15" s="149"/>
      <c r="CX15" s="149"/>
      <c r="CY15" s="149"/>
      <c r="CZ15" s="149"/>
      <c r="DA15" s="150"/>
      <c r="DB15" s="148"/>
      <c r="DC15" s="149"/>
      <c r="DD15" s="149"/>
      <c r="DE15" s="149"/>
      <c r="DF15" s="149"/>
      <c r="DG15" s="149"/>
      <c r="DH15" s="149"/>
      <c r="DI15" s="150"/>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101</v>
      </c>
      <c r="M16" s="526"/>
      <c r="N16" s="526"/>
      <c r="O16" s="526"/>
      <c r="P16" s="526"/>
      <c r="Q16" s="527"/>
      <c r="R16" s="518" t="s">
        <v>562</v>
      </c>
      <c r="S16" s="519"/>
      <c r="T16" s="519"/>
      <c r="U16" s="519"/>
      <c r="V16" s="520"/>
      <c r="W16" s="407"/>
      <c r="X16" s="408"/>
      <c r="Y16" s="408"/>
      <c r="Z16" s="408"/>
      <c r="AA16" s="408"/>
      <c r="AB16" s="397"/>
      <c r="AC16" s="501">
        <v>19.3</v>
      </c>
      <c r="AD16" s="502"/>
      <c r="AE16" s="502"/>
      <c r="AF16" s="502"/>
      <c r="AG16" s="503"/>
      <c r="AH16" s="501">
        <v>20</v>
      </c>
      <c r="AI16" s="502"/>
      <c r="AJ16" s="502"/>
      <c r="AK16" s="502"/>
      <c r="AL16" s="504"/>
      <c r="AM16" s="446"/>
      <c r="AN16" s="447"/>
      <c r="AO16" s="447"/>
      <c r="AP16" s="447"/>
      <c r="AQ16" s="447"/>
      <c r="AR16" s="447"/>
      <c r="AS16" s="447"/>
      <c r="AT16" s="448"/>
      <c r="AU16" s="449"/>
      <c r="AV16" s="450"/>
      <c r="AW16" s="450"/>
      <c r="AX16" s="450"/>
      <c r="AY16" s="451" t="s">
        <v>563</v>
      </c>
      <c r="AZ16" s="452"/>
      <c r="BA16" s="452"/>
      <c r="BB16" s="452"/>
      <c r="BC16" s="452"/>
      <c r="BD16" s="452"/>
      <c r="BE16" s="452"/>
      <c r="BF16" s="452"/>
      <c r="BG16" s="452"/>
      <c r="BH16" s="452"/>
      <c r="BI16" s="452"/>
      <c r="BJ16" s="452"/>
      <c r="BK16" s="452"/>
      <c r="BL16" s="452"/>
      <c r="BM16" s="453"/>
      <c r="BN16" s="417">
        <v>5983931</v>
      </c>
      <c r="BO16" s="418"/>
      <c r="BP16" s="418"/>
      <c r="BQ16" s="418"/>
      <c r="BR16" s="418"/>
      <c r="BS16" s="418"/>
      <c r="BT16" s="418"/>
      <c r="BU16" s="419"/>
      <c r="BV16" s="417">
        <v>5851114</v>
      </c>
      <c r="BW16" s="418"/>
      <c r="BX16" s="418"/>
      <c r="BY16" s="418"/>
      <c r="BZ16" s="418"/>
      <c r="CA16" s="418"/>
      <c r="CB16" s="418"/>
      <c r="CC16" s="419"/>
      <c r="CD16" s="367"/>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1"/>
      <c r="M17" s="521" t="s">
        <v>564</v>
      </c>
      <c r="N17" s="522"/>
      <c r="O17" s="522"/>
      <c r="P17" s="522"/>
      <c r="Q17" s="523"/>
      <c r="R17" s="518" t="s">
        <v>562</v>
      </c>
      <c r="S17" s="519"/>
      <c r="T17" s="519"/>
      <c r="U17" s="519"/>
      <c r="V17" s="520"/>
      <c r="W17" s="433" t="s">
        <v>102</v>
      </c>
      <c r="X17" s="434"/>
      <c r="Y17" s="434"/>
      <c r="Z17" s="434"/>
      <c r="AA17" s="434"/>
      <c r="AB17" s="424"/>
      <c r="AC17" s="468">
        <v>15181</v>
      </c>
      <c r="AD17" s="469"/>
      <c r="AE17" s="469"/>
      <c r="AF17" s="469"/>
      <c r="AG17" s="508"/>
      <c r="AH17" s="468">
        <v>14754</v>
      </c>
      <c r="AI17" s="469"/>
      <c r="AJ17" s="469"/>
      <c r="AK17" s="469"/>
      <c r="AL17" s="470"/>
      <c r="AM17" s="446"/>
      <c r="AN17" s="447"/>
      <c r="AO17" s="447"/>
      <c r="AP17" s="447"/>
      <c r="AQ17" s="447"/>
      <c r="AR17" s="447"/>
      <c r="AS17" s="447"/>
      <c r="AT17" s="448"/>
      <c r="AU17" s="449"/>
      <c r="AV17" s="450"/>
      <c r="AW17" s="450"/>
      <c r="AX17" s="450"/>
      <c r="AY17" s="451" t="s">
        <v>565</v>
      </c>
      <c r="AZ17" s="452"/>
      <c r="BA17" s="452"/>
      <c r="BB17" s="452"/>
      <c r="BC17" s="452"/>
      <c r="BD17" s="452"/>
      <c r="BE17" s="452"/>
      <c r="BF17" s="452"/>
      <c r="BG17" s="452"/>
      <c r="BH17" s="452"/>
      <c r="BI17" s="452"/>
      <c r="BJ17" s="452"/>
      <c r="BK17" s="452"/>
      <c r="BL17" s="452"/>
      <c r="BM17" s="453"/>
      <c r="BN17" s="417">
        <v>5095716</v>
      </c>
      <c r="BO17" s="418"/>
      <c r="BP17" s="418"/>
      <c r="BQ17" s="418"/>
      <c r="BR17" s="418"/>
      <c r="BS17" s="418"/>
      <c r="BT17" s="418"/>
      <c r="BU17" s="419"/>
      <c r="BV17" s="417">
        <v>4896426</v>
      </c>
      <c r="BW17" s="418"/>
      <c r="BX17" s="418"/>
      <c r="BY17" s="418"/>
      <c r="BZ17" s="418"/>
      <c r="CA17" s="418"/>
      <c r="CB17" s="418"/>
      <c r="CC17" s="419"/>
      <c r="CD17" s="367"/>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103</v>
      </c>
      <c r="C18" s="460"/>
      <c r="D18" s="460"/>
      <c r="E18" s="529"/>
      <c r="F18" s="529"/>
      <c r="G18" s="529"/>
      <c r="H18" s="529"/>
      <c r="I18" s="529"/>
      <c r="J18" s="529"/>
      <c r="K18" s="529"/>
      <c r="L18" s="530">
        <v>28.73</v>
      </c>
      <c r="M18" s="530"/>
      <c r="N18" s="530"/>
      <c r="O18" s="530"/>
      <c r="P18" s="530"/>
      <c r="Q18" s="530"/>
      <c r="R18" s="531"/>
      <c r="S18" s="531"/>
      <c r="T18" s="531"/>
      <c r="U18" s="531"/>
      <c r="V18" s="532"/>
      <c r="W18" s="435"/>
      <c r="X18" s="436"/>
      <c r="Y18" s="436"/>
      <c r="Z18" s="436"/>
      <c r="AA18" s="436"/>
      <c r="AB18" s="427"/>
      <c r="AC18" s="533">
        <v>77.5</v>
      </c>
      <c r="AD18" s="534"/>
      <c r="AE18" s="534"/>
      <c r="AF18" s="534"/>
      <c r="AG18" s="535"/>
      <c r="AH18" s="533">
        <v>76.599999999999994</v>
      </c>
      <c r="AI18" s="534"/>
      <c r="AJ18" s="534"/>
      <c r="AK18" s="534"/>
      <c r="AL18" s="536"/>
      <c r="AM18" s="446"/>
      <c r="AN18" s="447"/>
      <c r="AO18" s="447"/>
      <c r="AP18" s="447"/>
      <c r="AQ18" s="447"/>
      <c r="AR18" s="447"/>
      <c r="AS18" s="447"/>
      <c r="AT18" s="448"/>
      <c r="AU18" s="449"/>
      <c r="AV18" s="450"/>
      <c r="AW18" s="450"/>
      <c r="AX18" s="450"/>
      <c r="AY18" s="451" t="s">
        <v>104</v>
      </c>
      <c r="AZ18" s="452"/>
      <c r="BA18" s="452"/>
      <c r="BB18" s="452"/>
      <c r="BC18" s="452"/>
      <c r="BD18" s="452"/>
      <c r="BE18" s="452"/>
      <c r="BF18" s="452"/>
      <c r="BG18" s="452"/>
      <c r="BH18" s="452"/>
      <c r="BI18" s="452"/>
      <c r="BJ18" s="452"/>
      <c r="BK18" s="452"/>
      <c r="BL18" s="452"/>
      <c r="BM18" s="453"/>
      <c r="BN18" s="417">
        <v>6937968</v>
      </c>
      <c r="BO18" s="418"/>
      <c r="BP18" s="418"/>
      <c r="BQ18" s="418"/>
      <c r="BR18" s="418"/>
      <c r="BS18" s="418"/>
      <c r="BT18" s="418"/>
      <c r="BU18" s="419"/>
      <c r="BV18" s="417">
        <v>6845011</v>
      </c>
      <c r="BW18" s="418"/>
      <c r="BX18" s="418"/>
      <c r="BY18" s="418"/>
      <c r="BZ18" s="418"/>
      <c r="CA18" s="418"/>
      <c r="CB18" s="418"/>
      <c r="CC18" s="419"/>
      <c r="CD18" s="367"/>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105</v>
      </c>
      <c r="C19" s="460"/>
      <c r="D19" s="460"/>
      <c r="E19" s="529"/>
      <c r="F19" s="529"/>
      <c r="G19" s="529"/>
      <c r="H19" s="529"/>
      <c r="I19" s="529"/>
      <c r="J19" s="529"/>
      <c r="K19" s="529"/>
      <c r="L19" s="537">
        <v>1481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106</v>
      </c>
      <c r="AZ19" s="452"/>
      <c r="BA19" s="452"/>
      <c r="BB19" s="452"/>
      <c r="BC19" s="452"/>
      <c r="BD19" s="452"/>
      <c r="BE19" s="452"/>
      <c r="BF19" s="452"/>
      <c r="BG19" s="452"/>
      <c r="BH19" s="452"/>
      <c r="BI19" s="452"/>
      <c r="BJ19" s="452"/>
      <c r="BK19" s="452"/>
      <c r="BL19" s="452"/>
      <c r="BM19" s="453"/>
      <c r="BN19" s="417">
        <v>8678161</v>
      </c>
      <c r="BO19" s="418"/>
      <c r="BP19" s="418"/>
      <c r="BQ19" s="418"/>
      <c r="BR19" s="418"/>
      <c r="BS19" s="418"/>
      <c r="BT19" s="418"/>
      <c r="BU19" s="419"/>
      <c r="BV19" s="417">
        <v>8553970</v>
      </c>
      <c r="BW19" s="418"/>
      <c r="BX19" s="418"/>
      <c r="BY19" s="418"/>
      <c r="BZ19" s="418"/>
      <c r="CA19" s="418"/>
      <c r="CB19" s="418"/>
      <c r="CC19" s="419"/>
      <c r="CD19" s="367"/>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107</v>
      </c>
      <c r="C20" s="460"/>
      <c r="D20" s="460"/>
      <c r="E20" s="529"/>
      <c r="F20" s="529"/>
      <c r="G20" s="529"/>
      <c r="H20" s="529"/>
      <c r="I20" s="529"/>
      <c r="J20" s="529"/>
      <c r="K20" s="529"/>
      <c r="L20" s="537">
        <v>16237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367"/>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108</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367"/>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109</v>
      </c>
      <c r="C22" s="548"/>
      <c r="D22" s="549"/>
      <c r="E22" s="429" t="s">
        <v>1</v>
      </c>
      <c r="F22" s="434"/>
      <c r="G22" s="434"/>
      <c r="H22" s="434"/>
      <c r="I22" s="434"/>
      <c r="J22" s="434"/>
      <c r="K22" s="424"/>
      <c r="L22" s="429" t="s">
        <v>110</v>
      </c>
      <c r="M22" s="434"/>
      <c r="N22" s="434"/>
      <c r="O22" s="434"/>
      <c r="P22" s="424"/>
      <c r="Q22" s="556" t="s">
        <v>111</v>
      </c>
      <c r="R22" s="557"/>
      <c r="S22" s="557"/>
      <c r="T22" s="557"/>
      <c r="U22" s="557"/>
      <c r="V22" s="558"/>
      <c r="W22" s="562" t="s">
        <v>112</v>
      </c>
      <c r="X22" s="548"/>
      <c r="Y22" s="549"/>
      <c r="Z22" s="429" t="s">
        <v>1</v>
      </c>
      <c r="AA22" s="434"/>
      <c r="AB22" s="434"/>
      <c r="AC22" s="434"/>
      <c r="AD22" s="434"/>
      <c r="AE22" s="434"/>
      <c r="AF22" s="434"/>
      <c r="AG22" s="424"/>
      <c r="AH22" s="573" t="s">
        <v>113</v>
      </c>
      <c r="AI22" s="434"/>
      <c r="AJ22" s="434"/>
      <c r="AK22" s="434"/>
      <c r="AL22" s="424"/>
      <c r="AM22" s="573" t="s">
        <v>114</v>
      </c>
      <c r="AN22" s="574"/>
      <c r="AO22" s="574"/>
      <c r="AP22" s="574"/>
      <c r="AQ22" s="574"/>
      <c r="AR22" s="575"/>
      <c r="AS22" s="556" t="s">
        <v>111</v>
      </c>
      <c r="AT22" s="557"/>
      <c r="AU22" s="557"/>
      <c r="AV22" s="557"/>
      <c r="AW22" s="557"/>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367"/>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6"/>
      <c r="AN23" s="577"/>
      <c r="AO23" s="577"/>
      <c r="AP23" s="577"/>
      <c r="AQ23" s="577"/>
      <c r="AR23" s="578"/>
      <c r="AS23" s="559"/>
      <c r="AT23" s="560"/>
      <c r="AU23" s="560"/>
      <c r="AV23" s="560"/>
      <c r="AW23" s="560"/>
      <c r="AX23" s="580"/>
      <c r="AY23" s="377" t="s">
        <v>115</v>
      </c>
      <c r="AZ23" s="378"/>
      <c r="BA23" s="378"/>
      <c r="BB23" s="378"/>
      <c r="BC23" s="378"/>
      <c r="BD23" s="378"/>
      <c r="BE23" s="378"/>
      <c r="BF23" s="378"/>
      <c r="BG23" s="378"/>
      <c r="BH23" s="378"/>
      <c r="BI23" s="378"/>
      <c r="BJ23" s="378"/>
      <c r="BK23" s="378"/>
      <c r="BL23" s="378"/>
      <c r="BM23" s="379"/>
      <c r="BN23" s="417">
        <v>14215225</v>
      </c>
      <c r="BO23" s="418"/>
      <c r="BP23" s="418"/>
      <c r="BQ23" s="418"/>
      <c r="BR23" s="418"/>
      <c r="BS23" s="418"/>
      <c r="BT23" s="418"/>
      <c r="BU23" s="419"/>
      <c r="BV23" s="417">
        <v>13994397</v>
      </c>
      <c r="BW23" s="418"/>
      <c r="BX23" s="418"/>
      <c r="BY23" s="418"/>
      <c r="BZ23" s="418"/>
      <c r="CA23" s="418"/>
      <c r="CB23" s="418"/>
      <c r="CC23" s="419"/>
      <c r="CD23" s="367"/>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116</v>
      </c>
      <c r="F24" s="447"/>
      <c r="G24" s="447"/>
      <c r="H24" s="447"/>
      <c r="I24" s="447"/>
      <c r="J24" s="447"/>
      <c r="K24" s="448"/>
      <c r="L24" s="468">
        <v>1</v>
      </c>
      <c r="M24" s="469"/>
      <c r="N24" s="469"/>
      <c r="O24" s="469"/>
      <c r="P24" s="508"/>
      <c r="Q24" s="468">
        <v>8570</v>
      </c>
      <c r="R24" s="469"/>
      <c r="S24" s="469"/>
      <c r="T24" s="469"/>
      <c r="U24" s="469"/>
      <c r="V24" s="508"/>
      <c r="W24" s="563"/>
      <c r="X24" s="551"/>
      <c r="Y24" s="552"/>
      <c r="Z24" s="467" t="s">
        <v>117</v>
      </c>
      <c r="AA24" s="447"/>
      <c r="AB24" s="447"/>
      <c r="AC24" s="447"/>
      <c r="AD24" s="447"/>
      <c r="AE24" s="447"/>
      <c r="AF24" s="447"/>
      <c r="AG24" s="448"/>
      <c r="AH24" s="468">
        <v>180</v>
      </c>
      <c r="AI24" s="469"/>
      <c r="AJ24" s="469"/>
      <c r="AK24" s="469"/>
      <c r="AL24" s="508"/>
      <c r="AM24" s="468">
        <v>512280</v>
      </c>
      <c r="AN24" s="469"/>
      <c r="AO24" s="469"/>
      <c r="AP24" s="469"/>
      <c r="AQ24" s="469"/>
      <c r="AR24" s="508"/>
      <c r="AS24" s="468">
        <v>2846</v>
      </c>
      <c r="AT24" s="469"/>
      <c r="AU24" s="469"/>
      <c r="AV24" s="469"/>
      <c r="AW24" s="469"/>
      <c r="AX24" s="470"/>
      <c r="AY24" s="581" t="s">
        <v>118</v>
      </c>
      <c r="AZ24" s="582"/>
      <c r="BA24" s="582"/>
      <c r="BB24" s="582"/>
      <c r="BC24" s="582"/>
      <c r="BD24" s="582"/>
      <c r="BE24" s="582"/>
      <c r="BF24" s="582"/>
      <c r="BG24" s="582"/>
      <c r="BH24" s="582"/>
      <c r="BI24" s="582"/>
      <c r="BJ24" s="582"/>
      <c r="BK24" s="582"/>
      <c r="BL24" s="582"/>
      <c r="BM24" s="583"/>
      <c r="BN24" s="417">
        <v>13552539</v>
      </c>
      <c r="BO24" s="418"/>
      <c r="BP24" s="418"/>
      <c r="BQ24" s="418"/>
      <c r="BR24" s="418"/>
      <c r="BS24" s="418"/>
      <c r="BT24" s="418"/>
      <c r="BU24" s="419"/>
      <c r="BV24" s="417">
        <v>13321706</v>
      </c>
      <c r="BW24" s="418"/>
      <c r="BX24" s="418"/>
      <c r="BY24" s="418"/>
      <c r="BZ24" s="418"/>
      <c r="CA24" s="418"/>
      <c r="CB24" s="418"/>
      <c r="CC24" s="419"/>
      <c r="CD24" s="367"/>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119</v>
      </c>
      <c r="F25" s="447"/>
      <c r="G25" s="447"/>
      <c r="H25" s="447"/>
      <c r="I25" s="447"/>
      <c r="J25" s="447"/>
      <c r="K25" s="448"/>
      <c r="L25" s="468">
        <v>2</v>
      </c>
      <c r="M25" s="469"/>
      <c r="N25" s="469"/>
      <c r="O25" s="469"/>
      <c r="P25" s="508"/>
      <c r="Q25" s="468">
        <v>6910</v>
      </c>
      <c r="R25" s="469"/>
      <c r="S25" s="469"/>
      <c r="T25" s="469"/>
      <c r="U25" s="469"/>
      <c r="V25" s="508"/>
      <c r="W25" s="563"/>
      <c r="X25" s="551"/>
      <c r="Y25" s="552"/>
      <c r="Z25" s="467" t="s">
        <v>120</v>
      </c>
      <c r="AA25" s="447"/>
      <c r="AB25" s="447"/>
      <c r="AC25" s="447"/>
      <c r="AD25" s="447"/>
      <c r="AE25" s="447"/>
      <c r="AF25" s="447"/>
      <c r="AG25" s="448"/>
      <c r="AH25" s="468" t="s">
        <v>555</v>
      </c>
      <c r="AI25" s="469"/>
      <c r="AJ25" s="469"/>
      <c r="AK25" s="469"/>
      <c r="AL25" s="508"/>
      <c r="AM25" s="468" t="s">
        <v>555</v>
      </c>
      <c r="AN25" s="469"/>
      <c r="AO25" s="469"/>
      <c r="AP25" s="469"/>
      <c r="AQ25" s="469"/>
      <c r="AR25" s="508"/>
      <c r="AS25" s="468" t="s">
        <v>555</v>
      </c>
      <c r="AT25" s="469"/>
      <c r="AU25" s="469"/>
      <c r="AV25" s="469"/>
      <c r="AW25" s="469"/>
      <c r="AX25" s="470"/>
      <c r="AY25" s="377" t="s">
        <v>121</v>
      </c>
      <c r="AZ25" s="378"/>
      <c r="BA25" s="378"/>
      <c r="BB25" s="378"/>
      <c r="BC25" s="378"/>
      <c r="BD25" s="378"/>
      <c r="BE25" s="378"/>
      <c r="BF25" s="378"/>
      <c r="BG25" s="378"/>
      <c r="BH25" s="378"/>
      <c r="BI25" s="378"/>
      <c r="BJ25" s="378"/>
      <c r="BK25" s="378"/>
      <c r="BL25" s="378"/>
      <c r="BM25" s="379"/>
      <c r="BN25" s="380">
        <v>2079739</v>
      </c>
      <c r="BO25" s="381"/>
      <c r="BP25" s="381"/>
      <c r="BQ25" s="381"/>
      <c r="BR25" s="381"/>
      <c r="BS25" s="381"/>
      <c r="BT25" s="381"/>
      <c r="BU25" s="382"/>
      <c r="BV25" s="380">
        <v>2875550</v>
      </c>
      <c r="BW25" s="381"/>
      <c r="BX25" s="381"/>
      <c r="BY25" s="381"/>
      <c r="BZ25" s="381"/>
      <c r="CA25" s="381"/>
      <c r="CB25" s="381"/>
      <c r="CC25" s="382"/>
      <c r="CD25" s="367"/>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566</v>
      </c>
      <c r="F26" s="447"/>
      <c r="G26" s="447"/>
      <c r="H26" s="447"/>
      <c r="I26" s="447"/>
      <c r="J26" s="447"/>
      <c r="K26" s="448"/>
      <c r="L26" s="468">
        <v>1</v>
      </c>
      <c r="M26" s="469"/>
      <c r="N26" s="469"/>
      <c r="O26" s="469"/>
      <c r="P26" s="508"/>
      <c r="Q26" s="468">
        <v>6510</v>
      </c>
      <c r="R26" s="469"/>
      <c r="S26" s="469"/>
      <c r="T26" s="469"/>
      <c r="U26" s="469"/>
      <c r="V26" s="508"/>
      <c r="W26" s="563"/>
      <c r="X26" s="551"/>
      <c r="Y26" s="552"/>
      <c r="Z26" s="467" t="s">
        <v>122</v>
      </c>
      <c r="AA26" s="587"/>
      <c r="AB26" s="587"/>
      <c r="AC26" s="587"/>
      <c r="AD26" s="587"/>
      <c r="AE26" s="587"/>
      <c r="AF26" s="587"/>
      <c r="AG26" s="588"/>
      <c r="AH26" s="468" t="s">
        <v>555</v>
      </c>
      <c r="AI26" s="469"/>
      <c r="AJ26" s="469"/>
      <c r="AK26" s="469"/>
      <c r="AL26" s="508"/>
      <c r="AM26" s="468" t="s">
        <v>555</v>
      </c>
      <c r="AN26" s="469"/>
      <c r="AO26" s="469"/>
      <c r="AP26" s="469"/>
      <c r="AQ26" s="469"/>
      <c r="AR26" s="508"/>
      <c r="AS26" s="468" t="s">
        <v>555</v>
      </c>
      <c r="AT26" s="469"/>
      <c r="AU26" s="469"/>
      <c r="AV26" s="469"/>
      <c r="AW26" s="469"/>
      <c r="AX26" s="470"/>
      <c r="AY26" s="420" t="s">
        <v>123</v>
      </c>
      <c r="AZ26" s="421"/>
      <c r="BA26" s="421"/>
      <c r="BB26" s="421"/>
      <c r="BC26" s="421"/>
      <c r="BD26" s="421"/>
      <c r="BE26" s="421"/>
      <c r="BF26" s="421"/>
      <c r="BG26" s="421"/>
      <c r="BH26" s="421"/>
      <c r="BI26" s="421"/>
      <c r="BJ26" s="421"/>
      <c r="BK26" s="421"/>
      <c r="BL26" s="421"/>
      <c r="BM26" s="422"/>
      <c r="BN26" s="417" t="s">
        <v>555</v>
      </c>
      <c r="BO26" s="418"/>
      <c r="BP26" s="418"/>
      <c r="BQ26" s="418"/>
      <c r="BR26" s="418"/>
      <c r="BS26" s="418"/>
      <c r="BT26" s="418"/>
      <c r="BU26" s="419"/>
      <c r="BV26" s="417" t="s">
        <v>555</v>
      </c>
      <c r="BW26" s="418"/>
      <c r="BX26" s="418"/>
      <c r="BY26" s="418"/>
      <c r="BZ26" s="418"/>
      <c r="CA26" s="418"/>
      <c r="CB26" s="418"/>
      <c r="CC26" s="419"/>
      <c r="CD26" s="367"/>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124</v>
      </c>
      <c r="F27" s="447"/>
      <c r="G27" s="447"/>
      <c r="H27" s="447"/>
      <c r="I27" s="447"/>
      <c r="J27" s="447"/>
      <c r="K27" s="448"/>
      <c r="L27" s="468">
        <v>1</v>
      </c>
      <c r="M27" s="469"/>
      <c r="N27" s="469"/>
      <c r="O27" s="469"/>
      <c r="P27" s="508"/>
      <c r="Q27" s="468">
        <v>3430</v>
      </c>
      <c r="R27" s="469"/>
      <c r="S27" s="469"/>
      <c r="T27" s="469"/>
      <c r="U27" s="469"/>
      <c r="V27" s="508"/>
      <c r="W27" s="563"/>
      <c r="X27" s="551"/>
      <c r="Y27" s="552"/>
      <c r="Z27" s="467" t="s">
        <v>125</v>
      </c>
      <c r="AA27" s="447"/>
      <c r="AB27" s="447"/>
      <c r="AC27" s="447"/>
      <c r="AD27" s="447"/>
      <c r="AE27" s="447"/>
      <c r="AF27" s="447"/>
      <c r="AG27" s="448"/>
      <c r="AH27" s="468">
        <v>4</v>
      </c>
      <c r="AI27" s="469"/>
      <c r="AJ27" s="469"/>
      <c r="AK27" s="469"/>
      <c r="AL27" s="508"/>
      <c r="AM27" s="468">
        <v>16180</v>
      </c>
      <c r="AN27" s="469"/>
      <c r="AO27" s="469"/>
      <c r="AP27" s="469"/>
      <c r="AQ27" s="469"/>
      <c r="AR27" s="508"/>
      <c r="AS27" s="468">
        <v>4045</v>
      </c>
      <c r="AT27" s="469"/>
      <c r="AU27" s="469"/>
      <c r="AV27" s="469"/>
      <c r="AW27" s="469"/>
      <c r="AX27" s="470"/>
      <c r="AY27" s="509" t="s">
        <v>126</v>
      </c>
      <c r="AZ27" s="510"/>
      <c r="BA27" s="510"/>
      <c r="BB27" s="510"/>
      <c r="BC27" s="510"/>
      <c r="BD27" s="510"/>
      <c r="BE27" s="510"/>
      <c r="BF27" s="510"/>
      <c r="BG27" s="510"/>
      <c r="BH27" s="510"/>
      <c r="BI27" s="510"/>
      <c r="BJ27" s="510"/>
      <c r="BK27" s="510"/>
      <c r="BL27" s="510"/>
      <c r="BM27" s="511"/>
      <c r="BN27" s="584">
        <v>876615</v>
      </c>
      <c r="BO27" s="585"/>
      <c r="BP27" s="585"/>
      <c r="BQ27" s="585"/>
      <c r="BR27" s="585"/>
      <c r="BS27" s="585"/>
      <c r="BT27" s="585"/>
      <c r="BU27" s="586"/>
      <c r="BV27" s="584">
        <v>876600</v>
      </c>
      <c r="BW27" s="585"/>
      <c r="BX27" s="585"/>
      <c r="BY27" s="585"/>
      <c r="BZ27" s="585"/>
      <c r="CA27" s="585"/>
      <c r="CB27" s="585"/>
      <c r="CC27" s="586"/>
      <c r="CD27" s="369"/>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127</v>
      </c>
      <c r="F28" s="447"/>
      <c r="G28" s="447"/>
      <c r="H28" s="447"/>
      <c r="I28" s="447"/>
      <c r="J28" s="447"/>
      <c r="K28" s="448"/>
      <c r="L28" s="468">
        <v>1</v>
      </c>
      <c r="M28" s="469"/>
      <c r="N28" s="469"/>
      <c r="O28" s="469"/>
      <c r="P28" s="508"/>
      <c r="Q28" s="468">
        <v>2850</v>
      </c>
      <c r="R28" s="469"/>
      <c r="S28" s="469"/>
      <c r="T28" s="469"/>
      <c r="U28" s="469"/>
      <c r="V28" s="508"/>
      <c r="W28" s="563"/>
      <c r="X28" s="551"/>
      <c r="Y28" s="552"/>
      <c r="Z28" s="467" t="s">
        <v>128</v>
      </c>
      <c r="AA28" s="447"/>
      <c r="AB28" s="447"/>
      <c r="AC28" s="447"/>
      <c r="AD28" s="447"/>
      <c r="AE28" s="447"/>
      <c r="AF28" s="447"/>
      <c r="AG28" s="448"/>
      <c r="AH28" s="468" t="s">
        <v>555</v>
      </c>
      <c r="AI28" s="469"/>
      <c r="AJ28" s="469"/>
      <c r="AK28" s="469"/>
      <c r="AL28" s="508"/>
      <c r="AM28" s="468" t="s">
        <v>555</v>
      </c>
      <c r="AN28" s="469"/>
      <c r="AO28" s="469"/>
      <c r="AP28" s="469"/>
      <c r="AQ28" s="469"/>
      <c r="AR28" s="508"/>
      <c r="AS28" s="468" t="s">
        <v>555</v>
      </c>
      <c r="AT28" s="469"/>
      <c r="AU28" s="469"/>
      <c r="AV28" s="469"/>
      <c r="AW28" s="469"/>
      <c r="AX28" s="470"/>
      <c r="AY28" s="589" t="s">
        <v>129</v>
      </c>
      <c r="AZ28" s="590"/>
      <c r="BA28" s="590"/>
      <c r="BB28" s="591"/>
      <c r="BC28" s="377" t="s">
        <v>130</v>
      </c>
      <c r="BD28" s="378"/>
      <c r="BE28" s="378"/>
      <c r="BF28" s="378"/>
      <c r="BG28" s="378"/>
      <c r="BH28" s="378"/>
      <c r="BI28" s="378"/>
      <c r="BJ28" s="378"/>
      <c r="BK28" s="378"/>
      <c r="BL28" s="378"/>
      <c r="BM28" s="379"/>
      <c r="BN28" s="380">
        <v>1923625</v>
      </c>
      <c r="BO28" s="381"/>
      <c r="BP28" s="381"/>
      <c r="BQ28" s="381"/>
      <c r="BR28" s="381"/>
      <c r="BS28" s="381"/>
      <c r="BT28" s="381"/>
      <c r="BU28" s="382"/>
      <c r="BV28" s="380">
        <v>1943005</v>
      </c>
      <c r="BW28" s="381"/>
      <c r="BX28" s="381"/>
      <c r="BY28" s="381"/>
      <c r="BZ28" s="381"/>
      <c r="CA28" s="381"/>
      <c r="CB28" s="381"/>
      <c r="CC28" s="382"/>
      <c r="CD28" s="367"/>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131</v>
      </c>
      <c r="F29" s="447"/>
      <c r="G29" s="447"/>
      <c r="H29" s="447"/>
      <c r="I29" s="447"/>
      <c r="J29" s="447"/>
      <c r="K29" s="448"/>
      <c r="L29" s="468">
        <v>14</v>
      </c>
      <c r="M29" s="469"/>
      <c r="N29" s="469"/>
      <c r="O29" s="469"/>
      <c r="P29" s="508"/>
      <c r="Q29" s="468">
        <v>2580</v>
      </c>
      <c r="R29" s="469"/>
      <c r="S29" s="469"/>
      <c r="T29" s="469"/>
      <c r="U29" s="469"/>
      <c r="V29" s="508"/>
      <c r="W29" s="564"/>
      <c r="X29" s="565"/>
      <c r="Y29" s="566"/>
      <c r="Z29" s="467" t="s">
        <v>132</v>
      </c>
      <c r="AA29" s="447"/>
      <c r="AB29" s="447"/>
      <c r="AC29" s="447"/>
      <c r="AD29" s="447"/>
      <c r="AE29" s="447"/>
      <c r="AF29" s="447"/>
      <c r="AG29" s="448"/>
      <c r="AH29" s="468">
        <v>184</v>
      </c>
      <c r="AI29" s="469"/>
      <c r="AJ29" s="469"/>
      <c r="AK29" s="469"/>
      <c r="AL29" s="508"/>
      <c r="AM29" s="468">
        <v>528460</v>
      </c>
      <c r="AN29" s="469"/>
      <c r="AO29" s="469"/>
      <c r="AP29" s="469"/>
      <c r="AQ29" s="469"/>
      <c r="AR29" s="508"/>
      <c r="AS29" s="468">
        <v>2872</v>
      </c>
      <c r="AT29" s="469"/>
      <c r="AU29" s="469"/>
      <c r="AV29" s="469"/>
      <c r="AW29" s="469"/>
      <c r="AX29" s="470"/>
      <c r="AY29" s="592"/>
      <c r="AZ29" s="593"/>
      <c r="BA29" s="593"/>
      <c r="BB29" s="594"/>
      <c r="BC29" s="451" t="s">
        <v>133</v>
      </c>
      <c r="BD29" s="452"/>
      <c r="BE29" s="452"/>
      <c r="BF29" s="452"/>
      <c r="BG29" s="452"/>
      <c r="BH29" s="452"/>
      <c r="BI29" s="452"/>
      <c r="BJ29" s="452"/>
      <c r="BK29" s="452"/>
      <c r="BL29" s="452"/>
      <c r="BM29" s="453"/>
      <c r="BN29" s="417">
        <v>1241347</v>
      </c>
      <c r="BO29" s="418"/>
      <c r="BP29" s="418"/>
      <c r="BQ29" s="418"/>
      <c r="BR29" s="418"/>
      <c r="BS29" s="418"/>
      <c r="BT29" s="418"/>
      <c r="BU29" s="419"/>
      <c r="BV29" s="417">
        <v>1240973</v>
      </c>
      <c r="BW29" s="418"/>
      <c r="BX29" s="418"/>
      <c r="BY29" s="418"/>
      <c r="BZ29" s="418"/>
      <c r="CA29" s="418"/>
      <c r="CB29" s="418"/>
      <c r="CC29" s="419"/>
      <c r="CD29" s="369"/>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134</v>
      </c>
      <c r="X30" s="571"/>
      <c r="Y30" s="571"/>
      <c r="Z30" s="571"/>
      <c r="AA30" s="571"/>
      <c r="AB30" s="571"/>
      <c r="AC30" s="571"/>
      <c r="AD30" s="571"/>
      <c r="AE30" s="571"/>
      <c r="AF30" s="571"/>
      <c r="AG30" s="572"/>
      <c r="AH30" s="533">
        <v>99.6</v>
      </c>
      <c r="AI30" s="534"/>
      <c r="AJ30" s="534"/>
      <c r="AK30" s="534"/>
      <c r="AL30" s="534"/>
      <c r="AM30" s="534"/>
      <c r="AN30" s="534"/>
      <c r="AO30" s="534"/>
      <c r="AP30" s="534"/>
      <c r="AQ30" s="534"/>
      <c r="AR30" s="534"/>
      <c r="AS30" s="534"/>
      <c r="AT30" s="534"/>
      <c r="AU30" s="534"/>
      <c r="AV30" s="534"/>
      <c r="AW30" s="534"/>
      <c r="AX30" s="536"/>
      <c r="AY30" s="595"/>
      <c r="AZ30" s="596"/>
      <c r="BA30" s="596"/>
      <c r="BB30" s="597"/>
      <c r="BC30" s="581" t="s">
        <v>135</v>
      </c>
      <c r="BD30" s="582"/>
      <c r="BE30" s="582"/>
      <c r="BF30" s="582"/>
      <c r="BG30" s="582"/>
      <c r="BH30" s="582"/>
      <c r="BI30" s="582"/>
      <c r="BJ30" s="582"/>
      <c r="BK30" s="582"/>
      <c r="BL30" s="582"/>
      <c r="BM30" s="583"/>
      <c r="BN30" s="584">
        <v>650328</v>
      </c>
      <c r="BO30" s="585"/>
      <c r="BP30" s="585"/>
      <c r="BQ30" s="585"/>
      <c r="BR30" s="585"/>
      <c r="BS30" s="585"/>
      <c r="BT30" s="585"/>
      <c r="BU30" s="586"/>
      <c r="BV30" s="584">
        <v>681317</v>
      </c>
      <c r="BW30" s="585"/>
      <c r="BX30" s="585"/>
      <c r="BY30" s="585"/>
      <c r="BZ30" s="585"/>
      <c r="CA30" s="585"/>
      <c r="CB30" s="585"/>
      <c r="CC30" s="586"/>
      <c r="CD30" s="368"/>
      <c r="CE30" s="152"/>
      <c r="CF30" s="152"/>
      <c r="CG30" s="152"/>
      <c r="CH30" s="152"/>
      <c r="CI30" s="152"/>
      <c r="CJ30" s="152"/>
      <c r="CK30" s="152"/>
      <c r="CL30" s="152"/>
      <c r="CM30" s="152"/>
      <c r="CN30" s="152"/>
      <c r="CO30" s="152"/>
      <c r="CP30" s="152"/>
      <c r="CQ30" s="152"/>
      <c r="CR30" s="152"/>
      <c r="CS30" s="153"/>
      <c r="CT30" s="154"/>
      <c r="CU30" s="155"/>
      <c r="CV30" s="155"/>
      <c r="CW30" s="155"/>
      <c r="CX30" s="155"/>
      <c r="CY30" s="155"/>
      <c r="CZ30" s="155"/>
      <c r="DA30" s="156"/>
      <c r="DB30" s="154"/>
      <c r="DC30" s="155"/>
      <c r="DD30" s="155"/>
      <c r="DE30" s="155"/>
      <c r="DF30" s="155"/>
      <c r="DG30" s="155"/>
      <c r="DH30" s="155"/>
      <c r="DI30" s="156"/>
      <c r="DJ30" s="139"/>
      <c r="DK30" s="139"/>
      <c r="DL30" s="139"/>
      <c r="DM30" s="139"/>
      <c r="DN30" s="139"/>
      <c r="DO30" s="139"/>
    </row>
    <row r="31" spans="1:119" ht="13.5" customHeight="1" x14ac:dyDescent="0.15">
      <c r="A31" s="140"/>
      <c r="B31" s="157"/>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9"/>
      <c r="DJ31" s="139"/>
      <c r="DK31" s="139"/>
      <c r="DL31" s="139"/>
      <c r="DM31" s="139"/>
      <c r="DN31" s="139"/>
      <c r="DO31" s="139"/>
    </row>
    <row r="32" spans="1:119" ht="13.5" customHeight="1" x14ac:dyDescent="0.15">
      <c r="A32" s="140"/>
      <c r="B32" s="160"/>
      <c r="C32" s="161" t="s">
        <v>567</v>
      </c>
      <c r="D32" s="161"/>
      <c r="E32" s="161"/>
      <c r="F32" s="158"/>
      <c r="G32" s="158"/>
      <c r="H32" s="158"/>
      <c r="I32" s="158"/>
      <c r="J32" s="158"/>
      <c r="K32" s="158"/>
      <c r="L32" s="158"/>
      <c r="M32" s="158"/>
      <c r="N32" s="158"/>
      <c r="O32" s="158"/>
      <c r="P32" s="158"/>
      <c r="Q32" s="158"/>
      <c r="R32" s="158"/>
      <c r="S32" s="158"/>
      <c r="T32" s="158"/>
      <c r="U32" s="158" t="s">
        <v>136</v>
      </c>
      <c r="V32" s="158"/>
      <c r="W32" s="158"/>
      <c r="X32" s="158"/>
      <c r="Y32" s="158"/>
      <c r="Z32" s="158"/>
      <c r="AA32" s="158"/>
      <c r="AB32" s="158"/>
      <c r="AC32" s="158"/>
      <c r="AD32" s="158"/>
      <c r="AE32" s="158"/>
      <c r="AF32" s="158"/>
      <c r="AG32" s="158"/>
      <c r="AH32" s="158"/>
      <c r="AI32" s="158"/>
      <c r="AJ32" s="158"/>
      <c r="AK32" s="158"/>
      <c r="AL32" s="158"/>
      <c r="AM32" s="162" t="s">
        <v>137</v>
      </c>
      <c r="AN32" s="158"/>
      <c r="AO32" s="158"/>
      <c r="AP32" s="158"/>
      <c r="AQ32" s="158"/>
      <c r="AR32" s="158"/>
      <c r="AS32" s="162"/>
      <c r="AT32" s="162"/>
      <c r="AU32" s="162"/>
      <c r="AV32" s="162"/>
      <c r="AW32" s="162"/>
      <c r="AX32" s="162"/>
      <c r="AY32" s="162"/>
      <c r="AZ32" s="162"/>
      <c r="BA32" s="162"/>
      <c r="BB32" s="158"/>
      <c r="BC32" s="162"/>
      <c r="BD32" s="158"/>
      <c r="BE32" s="162" t="s">
        <v>138</v>
      </c>
      <c r="BF32" s="158"/>
      <c r="BG32" s="158"/>
      <c r="BH32" s="158"/>
      <c r="BI32" s="158"/>
      <c r="BJ32" s="162"/>
      <c r="BK32" s="162"/>
      <c r="BL32" s="162"/>
      <c r="BM32" s="162"/>
      <c r="BN32" s="162"/>
      <c r="BO32" s="162"/>
      <c r="BP32" s="162"/>
      <c r="BQ32" s="162"/>
      <c r="BR32" s="158"/>
      <c r="BS32" s="158"/>
      <c r="BT32" s="158"/>
      <c r="BU32" s="158"/>
      <c r="BV32" s="158"/>
      <c r="BW32" s="158" t="s">
        <v>139</v>
      </c>
      <c r="BX32" s="158"/>
      <c r="BY32" s="158"/>
      <c r="BZ32" s="158"/>
      <c r="CA32" s="158"/>
      <c r="CB32" s="162"/>
      <c r="CC32" s="162"/>
      <c r="CD32" s="162"/>
      <c r="CE32" s="162"/>
      <c r="CF32" s="162"/>
      <c r="CG32" s="162"/>
      <c r="CH32" s="162"/>
      <c r="CI32" s="162"/>
      <c r="CJ32" s="162"/>
      <c r="CK32" s="162"/>
      <c r="CL32" s="162"/>
      <c r="CM32" s="162"/>
      <c r="CN32" s="162"/>
      <c r="CO32" s="162" t="s">
        <v>140</v>
      </c>
      <c r="CP32" s="162"/>
      <c r="CQ32" s="162"/>
      <c r="CR32" s="162"/>
      <c r="CS32" s="162"/>
      <c r="CT32" s="162"/>
      <c r="CU32" s="162"/>
      <c r="CV32" s="162"/>
      <c r="CW32" s="162"/>
      <c r="CX32" s="162"/>
      <c r="CY32" s="162"/>
      <c r="CZ32" s="162"/>
      <c r="DA32" s="162"/>
      <c r="DB32" s="162"/>
      <c r="DC32" s="162"/>
      <c r="DD32" s="162"/>
      <c r="DE32" s="162"/>
      <c r="DF32" s="162"/>
      <c r="DG32" s="162"/>
      <c r="DH32" s="162"/>
      <c r="DI32" s="159"/>
      <c r="DJ32" s="139"/>
      <c r="DK32" s="139"/>
      <c r="DL32" s="139"/>
      <c r="DM32" s="139"/>
      <c r="DN32" s="139"/>
      <c r="DO32" s="139"/>
    </row>
    <row r="33" spans="1:119" ht="13.5" customHeight="1" x14ac:dyDescent="0.15">
      <c r="A33" s="140"/>
      <c r="B33" s="160"/>
      <c r="C33" s="441" t="s">
        <v>568</v>
      </c>
      <c r="D33" s="441"/>
      <c r="E33" s="406" t="s">
        <v>569</v>
      </c>
      <c r="F33" s="406"/>
      <c r="G33" s="406"/>
      <c r="H33" s="406"/>
      <c r="I33" s="406"/>
      <c r="J33" s="406"/>
      <c r="K33" s="406"/>
      <c r="L33" s="406"/>
      <c r="M33" s="406"/>
      <c r="N33" s="406"/>
      <c r="O33" s="406"/>
      <c r="P33" s="406"/>
      <c r="Q33" s="406"/>
      <c r="R33" s="406"/>
      <c r="S33" s="406"/>
      <c r="T33" s="365"/>
      <c r="U33" s="441" t="s">
        <v>568</v>
      </c>
      <c r="V33" s="441"/>
      <c r="W33" s="406" t="s">
        <v>569</v>
      </c>
      <c r="X33" s="406"/>
      <c r="Y33" s="406"/>
      <c r="Z33" s="406"/>
      <c r="AA33" s="406"/>
      <c r="AB33" s="406"/>
      <c r="AC33" s="406"/>
      <c r="AD33" s="406"/>
      <c r="AE33" s="406"/>
      <c r="AF33" s="406"/>
      <c r="AG33" s="406"/>
      <c r="AH33" s="406"/>
      <c r="AI33" s="406"/>
      <c r="AJ33" s="406"/>
      <c r="AK33" s="406"/>
      <c r="AL33" s="365"/>
      <c r="AM33" s="441" t="s">
        <v>568</v>
      </c>
      <c r="AN33" s="441"/>
      <c r="AO33" s="406" t="s">
        <v>569</v>
      </c>
      <c r="AP33" s="406"/>
      <c r="AQ33" s="406"/>
      <c r="AR33" s="406"/>
      <c r="AS33" s="406"/>
      <c r="AT33" s="406"/>
      <c r="AU33" s="406"/>
      <c r="AV33" s="406"/>
      <c r="AW33" s="406"/>
      <c r="AX33" s="406"/>
      <c r="AY33" s="406"/>
      <c r="AZ33" s="406"/>
      <c r="BA33" s="406"/>
      <c r="BB33" s="406"/>
      <c r="BC33" s="406"/>
      <c r="BD33" s="366"/>
      <c r="BE33" s="406" t="s">
        <v>141</v>
      </c>
      <c r="BF33" s="406"/>
      <c r="BG33" s="406" t="s">
        <v>142</v>
      </c>
      <c r="BH33" s="406"/>
      <c r="BI33" s="406"/>
      <c r="BJ33" s="406"/>
      <c r="BK33" s="406"/>
      <c r="BL33" s="406"/>
      <c r="BM33" s="406"/>
      <c r="BN33" s="406"/>
      <c r="BO33" s="406"/>
      <c r="BP33" s="406"/>
      <c r="BQ33" s="406"/>
      <c r="BR33" s="406"/>
      <c r="BS33" s="406"/>
      <c r="BT33" s="406"/>
      <c r="BU33" s="406"/>
      <c r="BV33" s="366"/>
      <c r="BW33" s="441" t="s">
        <v>141</v>
      </c>
      <c r="BX33" s="441"/>
      <c r="BY33" s="406" t="s">
        <v>570</v>
      </c>
      <c r="BZ33" s="406"/>
      <c r="CA33" s="406"/>
      <c r="CB33" s="406"/>
      <c r="CC33" s="406"/>
      <c r="CD33" s="406"/>
      <c r="CE33" s="406"/>
      <c r="CF33" s="406"/>
      <c r="CG33" s="406"/>
      <c r="CH33" s="406"/>
      <c r="CI33" s="406"/>
      <c r="CJ33" s="406"/>
      <c r="CK33" s="406"/>
      <c r="CL33" s="406"/>
      <c r="CM33" s="406"/>
      <c r="CN33" s="365"/>
      <c r="CO33" s="441" t="s">
        <v>568</v>
      </c>
      <c r="CP33" s="441"/>
      <c r="CQ33" s="406" t="s">
        <v>143</v>
      </c>
      <c r="CR33" s="406"/>
      <c r="CS33" s="406"/>
      <c r="CT33" s="406"/>
      <c r="CU33" s="406"/>
      <c r="CV33" s="406"/>
      <c r="CW33" s="406"/>
      <c r="CX33" s="406"/>
      <c r="CY33" s="406"/>
      <c r="CZ33" s="406"/>
      <c r="DA33" s="406"/>
      <c r="DB33" s="406"/>
      <c r="DC33" s="406"/>
      <c r="DD33" s="406"/>
      <c r="DE33" s="406"/>
      <c r="DF33" s="365"/>
      <c r="DG33" s="406" t="s">
        <v>571</v>
      </c>
      <c r="DH33" s="406"/>
      <c r="DI33" s="370"/>
      <c r="DJ33" s="139"/>
      <c r="DK33" s="139"/>
      <c r="DL33" s="139"/>
      <c r="DM33" s="139"/>
      <c r="DN33" s="139"/>
      <c r="DO33" s="139"/>
    </row>
    <row r="34" spans="1:119" ht="32.25" customHeight="1" x14ac:dyDescent="0.15">
      <c r="A34" s="140"/>
      <c r="B34" s="160"/>
      <c r="C34" s="598">
        <f>IF(E34="","",1)</f>
        <v>1</v>
      </c>
      <c r="D34" s="598"/>
      <c r="E34" s="599" t="str">
        <f>IF('[1]各会計、関係団体の財政状況及び健全化判断比率'!B7="","",'[1]各会計、関係団体の財政状況及び健全化判断比率'!B7)</f>
        <v>一般会計</v>
      </c>
      <c r="F34" s="599"/>
      <c r="G34" s="599"/>
      <c r="H34" s="599"/>
      <c r="I34" s="599"/>
      <c r="J34" s="599"/>
      <c r="K34" s="599"/>
      <c r="L34" s="599"/>
      <c r="M34" s="599"/>
      <c r="N34" s="599"/>
      <c r="O34" s="599"/>
      <c r="P34" s="599"/>
      <c r="Q34" s="599"/>
      <c r="R34" s="599"/>
      <c r="S34" s="599"/>
      <c r="T34" s="161"/>
      <c r="U34" s="598">
        <f>IF(W34="","",MAX(C34:D43)+1)</f>
        <v>2</v>
      </c>
      <c r="V34" s="598"/>
      <c r="W34" s="599" t="str">
        <f>IF('[1]各会計、関係団体の財政状況及び健全化判断比率'!B28="","",'[1]各会計、関係団体の財政状況及び健全化判断比率'!B28)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1"/>
      <c r="AM34" s="598">
        <f>IF(AO34="","",MAX(C34:D43,U34:V43)+1)</f>
        <v>6</v>
      </c>
      <c r="AN34" s="598"/>
      <c r="AO34" s="599" t="str">
        <f>IF('[1]各会計、関係団体の財政状況及び健全化判断比率'!B32="","",'[1]各会計、関係団体の財政状況及び健全化判断比率'!B32)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1"/>
      <c r="BE34" s="598">
        <f>IF(BG34="","",MAX(C34:D43,U34:V43,AM34:AN43)+1)</f>
        <v>8</v>
      </c>
      <c r="BF34" s="598"/>
      <c r="BG34" s="599" t="str">
        <f>IF('[1]各会計、関係団体の財政状況及び健全化判断比率'!B34="","",'[1]各会計、関係団体の財政状況及び健全化判断比率'!B34)</f>
        <v>長崎都市計画事業長与町土地区画整理事業特別会計</v>
      </c>
      <c r="BH34" s="599"/>
      <c r="BI34" s="599"/>
      <c r="BJ34" s="599"/>
      <c r="BK34" s="599"/>
      <c r="BL34" s="599"/>
      <c r="BM34" s="599"/>
      <c r="BN34" s="599"/>
      <c r="BO34" s="599"/>
      <c r="BP34" s="599"/>
      <c r="BQ34" s="599"/>
      <c r="BR34" s="599"/>
      <c r="BS34" s="599"/>
      <c r="BT34" s="599"/>
      <c r="BU34" s="599"/>
      <c r="BV34" s="161"/>
      <c r="BW34" s="598" t="str">
        <f>IF(BY34="","",MAX(C34:D43,U34:V43,AM34:AN43,BE34:BF43)+1)</f>
        <v/>
      </c>
      <c r="BX34" s="598"/>
      <c r="BY34" s="599" t="str">
        <f>IF('[1]各会計、関係団体の財政状況及び健全化判断比率'!B68="","",'[1]各会計、関係団体の財政状況及び健全化判断比率'!B68)</f>
        <v/>
      </c>
      <c r="BZ34" s="599"/>
      <c r="CA34" s="599"/>
      <c r="CB34" s="599"/>
      <c r="CC34" s="599"/>
      <c r="CD34" s="599"/>
      <c r="CE34" s="599"/>
      <c r="CF34" s="599"/>
      <c r="CG34" s="599"/>
      <c r="CH34" s="599"/>
      <c r="CI34" s="599"/>
      <c r="CJ34" s="599"/>
      <c r="CK34" s="599"/>
      <c r="CL34" s="599"/>
      <c r="CM34" s="599"/>
      <c r="CN34" s="161"/>
      <c r="CO34" s="598" t="str">
        <f>IF(CQ34="","",MAX(C34:D43,U34:V43,AM34:AN43,BE34:BF43,BW34:BX43)+1)</f>
        <v/>
      </c>
      <c r="CP34" s="598"/>
      <c r="CQ34" s="599" t="str">
        <f>IF('[1]各会計、関係団体の財政状況及び健全化判断比率'!BS7="","",'[1]各会計、関係団体の財政状況及び健全化判断比率'!BS7)</f>
        <v/>
      </c>
      <c r="CR34" s="599"/>
      <c r="CS34" s="599"/>
      <c r="CT34" s="599"/>
      <c r="CU34" s="599"/>
      <c r="CV34" s="599"/>
      <c r="CW34" s="599"/>
      <c r="CX34" s="599"/>
      <c r="CY34" s="599"/>
      <c r="CZ34" s="599"/>
      <c r="DA34" s="599"/>
      <c r="DB34" s="599"/>
      <c r="DC34" s="599"/>
      <c r="DD34" s="599"/>
      <c r="DE34" s="599"/>
      <c r="DF34" s="158"/>
      <c r="DG34" s="600" t="str">
        <f>IF('[1]各会計、関係団体の財政状況及び健全化判断比率'!BR7="","",'[1]各会計、関係団体の財政状況及び健全化判断比率'!BR7)</f>
        <v/>
      </c>
      <c r="DH34" s="600"/>
      <c r="DI34" s="370"/>
      <c r="DJ34" s="139"/>
      <c r="DK34" s="139"/>
      <c r="DL34" s="139"/>
      <c r="DM34" s="139"/>
      <c r="DN34" s="139"/>
      <c r="DO34" s="139"/>
    </row>
    <row r="35" spans="1:119" ht="32.25" customHeight="1" x14ac:dyDescent="0.15">
      <c r="A35" s="140"/>
      <c r="B35" s="160"/>
      <c r="C35" s="598" t="str">
        <f>IF(E35="","",C34+1)</f>
        <v/>
      </c>
      <c r="D35" s="598"/>
      <c r="E35" s="599" t="str">
        <f>IF('[1]各会計、関係団体の財政状況及び健全化判断比率'!B8="","",'[1]各会計、関係団体の財政状況及び健全化判断比率'!B8)</f>
        <v/>
      </c>
      <c r="F35" s="599"/>
      <c r="G35" s="599"/>
      <c r="H35" s="599"/>
      <c r="I35" s="599"/>
      <c r="J35" s="599"/>
      <c r="K35" s="599"/>
      <c r="L35" s="599"/>
      <c r="M35" s="599"/>
      <c r="N35" s="599"/>
      <c r="O35" s="599"/>
      <c r="P35" s="599"/>
      <c r="Q35" s="599"/>
      <c r="R35" s="599"/>
      <c r="S35" s="599"/>
      <c r="T35" s="161"/>
      <c r="U35" s="598">
        <f>IF(W35="","",U34+1)</f>
        <v>3</v>
      </c>
      <c r="V35" s="598"/>
      <c r="W35" s="599" t="str">
        <f>IF('[1]各会計、関係団体の財政状況及び健全化判断比率'!B29="","",'[1]各会計、関係団体の財政状況及び健全化判断比率'!B29)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1"/>
      <c r="AM35" s="598">
        <f t="shared" ref="AM35:AM43" si="0">IF(AO35="","",AM34+1)</f>
        <v>7</v>
      </c>
      <c r="AN35" s="598"/>
      <c r="AO35" s="599" t="str">
        <f>IF('[1]各会計、関係団体の財政状況及び健全化判断比率'!B33="","",'[1]各会計、関係団体の財政状況及び健全化判断比率'!B33)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1"/>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1"/>
      <c r="BW35" s="598" t="str">
        <f t="shared" ref="BW35:BW43" si="2">IF(BY35="","",BW34+1)</f>
        <v/>
      </c>
      <c r="BX35" s="598"/>
      <c r="BY35" s="599" t="str">
        <f>IF('[1]各会計、関係団体の財政状況及び健全化判断比率'!B69="","",'[1]各会計、関係団体の財政状況及び健全化判断比率'!B69)</f>
        <v/>
      </c>
      <c r="BZ35" s="599"/>
      <c r="CA35" s="599"/>
      <c r="CB35" s="599"/>
      <c r="CC35" s="599"/>
      <c r="CD35" s="599"/>
      <c r="CE35" s="599"/>
      <c r="CF35" s="599"/>
      <c r="CG35" s="599"/>
      <c r="CH35" s="599"/>
      <c r="CI35" s="599"/>
      <c r="CJ35" s="599"/>
      <c r="CK35" s="599"/>
      <c r="CL35" s="599"/>
      <c r="CM35" s="599"/>
      <c r="CN35" s="161"/>
      <c r="CO35" s="598" t="str">
        <f t="shared" ref="CO35:CO43" si="3">IF(CQ35="","",CO34+1)</f>
        <v/>
      </c>
      <c r="CP35" s="598"/>
      <c r="CQ35" s="599" t="str">
        <f>IF('[1]各会計、関係団体の財政状況及び健全化判断比率'!BS8="","",'[1]各会計、関係団体の財政状況及び健全化判断比率'!BS8)</f>
        <v/>
      </c>
      <c r="CR35" s="599"/>
      <c r="CS35" s="599"/>
      <c r="CT35" s="599"/>
      <c r="CU35" s="599"/>
      <c r="CV35" s="599"/>
      <c r="CW35" s="599"/>
      <c r="CX35" s="599"/>
      <c r="CY35" s="599"/>
      <c r="CZ35" s="599"/>
      <c r="DA35" s="599"/>
      <c r="DB35" s="599"/>
      <c r="DC35" s="599"/>
      <c r="DD35" s="599"/>
      <c r="DE35" s="599"/>
      <c r="DF35" s="158"/>
      <c r="DG35" s="600" t="str">
        <f>IF('[1]各会計、関係団体の財政状況及び健全化判断比率'!BR8="","",'[1]各会計、関係団体の財政状況及び健全化判断比率'!BR8)</f>
        <v/>
      </c>
      <c r="DH35" s="600"/>
      <c r="DI35" s="370"/>
      <c r="DJ35" s="139"/>
      <c r="DK35" s="139"/>
      <c r="DL35" s="139"/>
      <c r="DM35" s="139"/>
      <c r="DN35" s="139"/>
      <c r="DO35" s="139"/>
    </row>
    <row r="36" spans="1:119" ht="32.25" customHeight="1" x14ac:dyDescent="0.15">
      <c r="A36" s="140"/>
      <c r="B36" s="160"/>
      <c r="C36" s="598" t="str">
        <f>IF(E36="","",C35+1)</f>
        <v/>
      </c>
      <c r="D36" s="598"/>
      <c r="E36" s="599" t="str">
        <f>IF('[1]各会計、関係団体の財政状況及び健全化判断比率'!B9="","",'[1]各会計、関係団体の財政状況及び健全化判断比率'!B9)</f>
        <v/>
      </c>
      <c r="F36" s="599"/>
      <c r="G36" s="599"/>
      <c r="H36" s="599"/>
      <c r="I36" s="599"/>
      <c r="J36" s="599"/>
      <c r="K36" s="599"/>
      <c r="L36" s="599"/>
      <c r="M36" s="599"/>
      <c r="N36" s="599"/>
      <c r="O36" s="599"/>
      <c r="P36" s="599"/>
      <c r="Q36" s="599"/>
      <c r="R36" s="599"/>
      <c r="S36" s="599"/>
      <c r="T36" s="161"/>
      <c r="U36" s="598">
        <f t="shared" ref="U36:U43" si="4">IF(W36="","",U35+1)</f>
        <v>4</v>
      </c>
      <c r="V36" s="598"/>
      <c r="W36" s="599" t="str">
        <f>IF('[1]各会計、関係団体の財政状況及び健全化判断比率'!B30="","",'[1]各会計、関係団体の財政状況及び健全化判断比率'!B30)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1"/>
      <c r="AM36" s="598" t="str">
        <f t="shared" si="0"/>
        <v/>
      </c>
      <c r="AN36" s="598"/>
      <c r="AO36" s="599"/>
      <c r="AP36" s="599"/>
      <c r="AQ36" s="599"/>
      <c r="AR36" s="599"/>
      <c r="AS36" s="599"/>
      <c r="AT36" s="599"/>
      <c r="AU36" s="599"/>
      <c r="AV36" s="599"/>
      <c r="AW36" s="599"/>
      <c r="AX36" s="599"/>
      <c r="AY36" s="599"/>
      <c r="AZ36" s="599"/>
      <c r="BA36" s="599"/>
      <c r="BB36" s="599"/>
      <c r="BC36" s="599"/>
      <c r="BD36" s="161"/>
      <c r="BE36" s="598" t="str">
        <f t="shared" si="1"/>
        <v/>
      </c>
      <c r="BF36" s="598"/>
      <c r="BG36" s="599"/>
      <c r="BH36" s="599"/>
      <c r="BI36" s="599"/>
      <c r="BJ36" s="599"/>
      <c r="BK36" s="599"/>
      <c r="BL36" s="599"/>
      <c r="BM36" s="599"/>
      <c r="BN36" s="599"/>
      <c r="BO36" s="599"/>
      <c r="BP36" s="599"/>
      <c r="BQ36" s="599"/>
      <c r="BR36" s="599"/>
      <c r="BS36" s="599"/>
      <c r="BT36" s="599"/>
      <c r="BU36" s="599"/>
      <c r="BV36" s="161"/>
      <c r="BW36" s="598" t="str">
        <f t="shared" si="2"/>
        <v/>
      </c>
      <c r="BX36" s="598"/>
      <c r="BY36" s="599" t="str">
        <f>IF('[1]各会計、関係団体の財政状況及び健全化判断比率'!B70="","",'[1]各会計、関係団体の財政状況及び健全化判断比率'!B70)</f>
        <v/>
      </c>
      <c r="BZ36" s="599"/>
      <c r="CA36" s="599"/>
      <c r="CB36" s="599"/>
      <c r="CC36" s="599"/>
      <c r="CD36" s="599"/>
      <c r="CE36" s="599"/>
      <c r="CF36" s="599"/>
      <c r="CG36" s="599"/>
      <c r="CH36" s="599"/>
      <c r="CI36" s="599"/>
      <c r="CJ36" s="599"/>
      <c r="CK36" s="599"/>
      <c r="CL36" s="599"/>
      <c r="CM36" s="599"/>
      <c r="CN36" s="161"/>
      <c r="CO36" s="598" t="str">
        <f t="shared" si="3"/>
        <v/>
      </c>
      <c r="CP36" s="598"/>
      <c r="CQ36" s="599" t="str">
        <f>IF('[1]各会計、関係団体の財政状況及び健全化判断比率'!BS9="","",'[1]各会計、関係団体の財政状況及び健全化判断比率'!BS9)</f>
        <v/>
      </c>
      <c r="CR36" s="599"/>
      <c r="CS36" s="599"/>
      <c r="CT36" s="599"/>
      <c r="CU36" s="599"/>
      <c r="CV36" s="599"/>
      <c r="CW36" s="599"/>
      <c r="CX36" s="599"/>
      <c r="CY36" s="599"/>
      <c r="CZ36" s="599"/>
      <c r="DA36" s="599"/>
      <c r="DB36" s="599"/>
      <c r="DC36" s="599"/>
      <c r="DD36" s="599"/>
      <c r="DE36" s="599"/>
      <c r="DF36" s="158"/>
      <c r="DG36" s="600" t="str">
        <f>IF('[1]各会計、関係団体の財政状況及び健全化判断比率'!BR9="","",'[1]各会計、関係団体の財政状況及び健全化判断比率'!BR9)</f>
        <v/>
      </c>
      <c r="DH36" s="600"/>
      <c r="DI36" s="370"/>
      <c r="DJ36" s="139"/>
      <c r="DK36" s="139"/>
      <c r="DL36" s="139"/>
      <c r="DM36" s="139"/>
      <c r="DN36" s="139"/>
      <c r="DO36" s="139"/>
    </row>
    <row r="37" spans="1:119" ht="32.25" customHeight="1" x14ac:dyDescent="0.15">
      <c r="A37" s="140"/>
      <c r="B37" s="160"/>
      <c r="C37" s="598" t="str">
        <f>IF(E37="","",C36+1)</f>
        <v/>
      </c>
      <c r="D37" s="598"/>
      <c r="E37" s="599" t="str">
        <f>IF('[1]各会計、関係団体の財政状況及び健全化判断比率'!B10="","",'[1]各会計、関係団体の財政状況及び健全化判断比率'!B10)</f>
        <v/>
      </c>
      <c r="F37" s="599"/>
      <c r="G37" s="599"/>
      <c r="H37" s="599"/>
      <c r="I37" s="599"/>
      <c r="J37" s="599"/>
      <c r="K37" s="599"/>
      <c r="L37" s="599"/>
      <c r="M37" s="599"/>
      <c r="N37" s="599"/>
      <c r="O37" s="599"/>
      <c r="P37" s="599"/>
      <c r="Q37" s="599"/>
      <c r="R37" s="599"/>
      <c r="S37" s="599"/>
      <c r="T37" s="161"/>
      <c r="U37" s="598">
        <f t="shared" si="4"/>
        <v>5</v>
      </c>
      <c r="V37" s="598"/>
      <c r="W37" s="599" t="str">
        <f>IF('[1]各会計、関係団体の財政状況及び健全化判断比率'!B31="","",'[1]各会計、関係団体の財政状況及び健全化判断比率'!B31)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1"/>
      <c r="AM37" s="598" t="str">
        <f t="shared" si="0"/>
        <v/>
      </c>
      <c r="AN37" s="598"/>
      <c r="AO37" s="599"/>
      <c r="AP37" s="599"/>
      <c r="AQ37" s="599"/>
      <c r="AR37" s="599"/>
      <c r="AS37" s="599"/>
      <c r="AT37" s="599"/>
      <c r="AU37" s="599"/>
      <c r="AV37" s="599"/>
      <c r="AW37" s="599"/>
      <c r="AX37" s="599"/>
      <c r="AY37" s="599"/>
      <c r="AZ37" s="599"/>
      <c r="BA37" s="599"/>
      <c r="BB37" s="599"/>
      <c r="BC37" s="599"/>
      <c r="BD37" s="161"/>
      <c r="BE37" s="598" t="str">
        <f t="shared" si="1"/>
        <v/>
      </c>
      <c r="BF37" s="598"/>
      <c r="BG37" s="599"/>
      <c r="BH37" s="599"/>
      <c r="BI37" s="599"/>
      <c r="BJ37" s="599"/>
      <c r="BK37" s="599"/>
      <c r="BL37" s="599"/>
      <c r="BM37" s="599"/>
      <c r="BN37" s="599"/>
      <c r="BO37" s="599"/>
      <c r="BP37" s="599"/>
      <c r="BQ37" s="599"/>
      <c r="BR37" s="599"/>
      <c r="BS37" s="599"/>
      <c r="BT37" s="599"/>
      <c r="BU37" s="599"/>
      <c r="BV37" s="161"/>
      <c r="BW37" s="598" t="str">
        <f t="shared" si="2"/>
        <v/>
      </c>
      <c r="BX37" s="598"/>
      <c r="BY37" s="599" t="str">
        <f>IF('[1]各会計、関係団体の財政状況及び健全化判断比率'!B71="","",'[1]各会計、関係団体の財政状況及び健全化判断比率'!B71)</f>
        <v/>
      </c>
      <c r="BZ37" s="599"/>
      <c r="CA37" s="599"/>
      <c r="CB37" s="599"/>
      <c r="CC37" s="599"/>
      <c r="CD37" s="599"/>
      <c r="CE37" s="599"/>
      <c r="CF37" s="599"/>
      <c r="CG37" s="599"/>
      <c r="CH37" s="599"/>
      <c r="CI37" s="599"/>
      <c r="CJ37" s="599"/>
      <c r="CK37" s="599"/>
      <c r="CL37" s="599"/>
      <c r="CM37" s="599"/>
      <c r="CN37" s="161"/>
      <c r="CO37" s="598" t="str">
        <f t="shared" si="3"/>
        <v/>
      </c>
      <c r="CP37" s="598"/>
      <c r="CQ37" s="599" t="str">
        <f>IF('[1]各会計、関係団体の財政状況及び健全化判断比率'!BS10="","",'[1]各会計、関係団体の財政状況及び健全化判断比率'!BS10)</f>
        <v/>
      </c>
      <c r="CR37" s="599"/>
      <c r="CS37" s="599"/>
      <c r="CT37" s="599"/>
      <c r="CU37" s="599"/>
      <c r="CV37" s="599"/>
      <c r="CW37" s="599"/>
      <c r="CX37" s="599"/>
      <c r="CY37" s="599"/>
      <c r="CZ37" s="599"/>
      <c r="DA37" s="599"/>
      <c r="DB37" s="599"/>
      <c r="DC37" s="599"/>
      <c r="DD37" s="599"/>
      <c r="DE37" s="599"/>
      <c r="DF37" s="158"/>
      <c r="DG37" s="600" t="str">
        <f>IF('[1]各会計、関係団体の財政状況及び健全化判断比率'!BR10="","",'[1]各会計、関係団体の財政状況及び健全化判断比率'!BR10)</f>
        <v/>
      </c>
      <c r="DH37" s="600"/>
      <c r="DI37" s="370"/>
      <c r="DJ37" s="139"/>
      <c r="DK37" s="139"/>
      <c r="DL37" s="139"/>
      <c r="DM37" s="139"/>
      <c r="DN37" s="139"/>
      <c r="DO37" s="139"/>
    </row>
    <row r="38" spans="1:119" ht="32.25" customHeight="1" x14ac:dyDescent="0.15">
      <c r="A38" s="140"/>
      <c r="B38" s="160"/>
      <c r="C38" s="598" t="str">
        <f t="shared" ref="C38:C43" si="5">IF(E38="","",C37+1)</f>
        <v/>
      </c>
      <c r="D38" s="598"/>
      <c r="E38" s="599" t="str">
        <f>IF('[1]各会計、関係団体の財政状況及び健全化判断比率'!B11="","",'[1]各会計、関係団体の財政状況及び健全化判断比率'!B11)</f>
        <v/>
      </c>
      <c r="F38" s="599"/>
      <c r="G38" s="599"/>
      <c r="H38" s="599"/>
      <c r="I38" s="599"/>
      <c r="J38" s="599"/>
      <c r="K38" s="599"/>
      <c r="L38" s="599"/>
      <c r="M38" s="599"/>
      <c r="N38" s="599"/>
      <c r="O38" s="599"/>
      <c r="P38" s="599"/>
      <c r="Q38" s="599"/>
      <c r="R38" s="599"/>
      <c r="S38" s="599"/>
      <c r="T38" s="161"/>
      <c r="U38" s="598" t="str">
        <f t="shared" si="4"/>
        <v/>
      </c>
      <c r="V38" s="598"/>
      <c r="W38" s="599"/>
      <c r="X38" s="599"/>
      <c r="Y38" s="599"/>
      <c r="Z38" s="599"/>
      <c r="AA38" s="599"/>
      <c r="AB38" s="599"/>
      <c r="AC38" s="599"/>
      <c r="AD38" s="599"/>
      <c r="AE38" s="599"/>
      <c r="AF38" s="599"/>
      <c r="AG38" s="599"/>
      <c r="AH38" s="599"/>
      <c r="AI38" s="599"/>
      <c r="AJ38" s="599"/>
      <c r="AK38" s="599"/>
      <c r="AL38" s="161"/>
      <c r="AM38" s="598" t="str">
        <f t="shared" si="0"/>
        <v/>
      </c>
      <c r="AN38" s="598"/>
      <c r="AO38" s="599"/>
      <c r="AP38" s="599"/>
      <c r="AQ38" s="599"/>
      <c r="AR38" s="599"/>
      <c r="AS38" s="599"/>
      <c r="AT38" s="599"/>
      <c r="AU38" s="599"/>
      <c r="AV38" s="599"/>
      <c r="AW38" s="599"/>
      <c r="AX38" s="599"/>
      <c r="AY38" s="599"/>
      <c r="AZ38" s="599"/>
      <c r="BA38" s="599"/>
      <c r="BB38" s="599"/>
      <c r="BC38" s="599"/>
      <c r="BD38" s="161"/>
      <c r="BE38" s="598" t="str">
        <f t="shared" si="1"/>
        <v/>
      </c>
      <c r="BF38" s="598"/>
      <c r="BG38" s="599"/>
      <c r="BH38" s="599"/>
      <c r="BI38" s="599"/>
      <c r="BJ38" s="599"/>
      <c r="BK38" s="599"/>
      <c r="BL38" s="599"/>
      <c r="BM38" s="599"/>
      <c r="BN38" s="599"/>
      <c r="BO38" s="599"/>
      <c r="BP38" s="599"/>
      <c r="BQ38" s="599"/>
      <c r="BR38" s="599"/>
      <c r="BS38" s="599"/>
      <c r="BT38" s="599"/>
      <c r="BU38" s="599"/>
      <c r="BV38" s="161"/>
      <c r="BW38" s="598" t="str">
        <f t="shared" si="2"/>
        <v/>
      </c>
      <c r="BX38" s="598"/>
      <c r="BY38" s="599" t="str">
        <f>IF('[1]各会計、関係団体の財政状況及び健全化判断比率'!B72="","",'[1]各会計、関係団体の財政状況及び健全化判断比率'!B72)</f>
        <v/>
      </c>
      <c r="BZ38" s="599"/>
      <c r="CA38" s="599"/>
      <c r="CB38" s="599"/>
      <c r="CC38" s="599"/>
      <c r="CD38" s="599"/>
      <c r="CE38" s="599"/>
      <c r="CF38" s="599"/>
      <c r="CG38" s="599"/>
      <c r="CH38" s="599"/>
      <c r="CI38" s="599"/>
      <c r="CJ38" s="599"/>
      <c r="CK38" s="599"/>
      <c r="CL38" s="599"/>
      <c r="CM38" s="599"/>
      <c r="CN38" s="161"/>
      <c r="CO38" s="598" t="str">
        <f t="shared" si="3"/>
        <v/>
      </c>
      <c r="CP38" s="598"/>
      <c r="CQ38" s="599" t="str">
        <f>IF('[1]各会計、関係団体の財政状況及び健全化判断比率'!BS11="","",'[1]各会計、関係団体の財政状況及び健全化判断比率'!BS11)</f>
        <v/>
      </c>
      <c r="CR38" s="599"/>
      <c r="CS38" s="599"/>
      <c r="CT38" s="599"/>
      <c r="CU38" s="599"/>
      <c r="CV38" s="599"/>
      <c r="CW38" s="599"/>
      <c r="CX38" s="599"/>
      <c r="CY38" s="599"/>
      <c r="CZ38" s="599"/>
      <c r="DA38" s="599"/>
      <c r="DB38" s="599"/>
      <c r="DC38" s="599"/>
      <c r="DD38" s="599"/>
      <c r="DE38" s="599"/>
      <c r="DF38" s="158"/>
      <c r="DG38" s="600" t="str">
        <f>IF('[1]各会計、関係団体の財政状況及び健全化判断比率'!BR11="","",'[1]各会計、関係団体の財政状況及び健全化判断比率'!BR11)</f>
        <v/>
      </c>
      <c r="DH38" s="600"/>
      <c r="DI38" s="370"/>
      <c r="DJ38" s="139"/>
      <c r="DK38" s="139"/>
      <c r="DL38" s="139"/>
      <c r="DM38" s="139"/>
      <c r="DN38" s="139"/>
      <c r="DO38" s="139"/>
    </row>
    <row r="39" spans="1:119" ht="32.25" customHeight="1" x14ac:dyDescent="0.15">
      <c r="A39" s="140"/>
      <c r="B39" s="160"/>
      <c r="C39" s="598" t="str">
        <f t="shared" si="5"/>
        <v/>
      </c>
      <c r="D39" s="598"/>
      <c r="E39" s="599" t="str">
        <f>IF('[1]各会計、関係団体の財政状況及び健全化判断比率'!B12="","",'[1]各会計、関係団体の財政状況及び健全化判断比率'!B12)</f>
        <v/>
      </c>
      <c r="F39" s="599"/>
      <c r="G39" s="599"/>
      <c r="H39" s="599"/>
      <c r="I39" s="599"/>
      <c r="J39" s="599"/>
      <c r="K39" s="599"/>
      <c r="L39" s="599"/>
      <c r="M39" s="599"/>
      <c r="N39" s="599"/>
      <c r="O39" s="599"/>
      <c r="P39" s="599"/>
      <c r="Q39" s="599"/>
      <c r="R39" s="599"/>
      <c r="S39" s="599"/>
      <c r="T39" s="161"/>
      <c r="U39" s="598" t="str">
        <f t="shared" si="4"/>
        <v/>
      </c>
      <c r="V39" s="598"/>
      <c r="W39" s="599"/>
      <c r="X39" s="599"/>
      <c r="Y39" s="599"/>
      <c r="Z39" s="599"/>
      <c r="AA39" s="599"/>
      <c r="AB39" s="599"/>
      <c r="AC39" s="599"/>
      <c r="AD39" s="599"/>
      <c r="AE39" s="599"/>
      <c r="AF39" s="599"/>
      <c r="AG39" s="599"/>
      <c r="AH39" s="599"/>
      <c r="AI39" s="599"/>
      <c r="AJ39" s="599"/>
      <c r="AK39" s="599"/>
      <c r="AL39" s="161"/>
      <c r="AM39" s="598" t="str">
        <f t="shared" si="0"/>
        <v/>
      </c>
      <c r="AN39" s="598"/>
      <c r="AO39" s="599"/>
      <c r="AP39" s="599"/>
      <c r="AQ39" s="599"/>
      <c r="AR39" s="599"/>
      <c r="AS39" s="599"/>
      <c r="AT39" s="599"/>
      <c r="AU39" s="599"/>
      <c r="AV39" s="599"/>
      <c r="AW39" s="599"/>
      <c r="AX39" s="599"/>
      <c r="AY39" s="599"/>
      <c r="AZ39" s="599"/>
      <c r="BA39" s="599"/>
      <c r="BB39" s="599"/>
      <c r="BC39" s="599"/>
      <c r="BD39" s="161"/>
      <c r="BE39" s="598" t="str">
        <f t="shared" si="1"/>
        <v/>
      </c>
      <c r="BF39" s="598"/>
      <c r="BG39" s="599"/>
      <c r="BH39" s="599"/>
      <c r="BI39" s="599"/>
      <c r="BJ39" s="599"/>
      <c r="BK39" s="599"/>
      <c r="BL39" s="599"/>
      <c r="BM39" s="599"/>
      <c r="BN39" s="599"/>
      <c r="BO39" s="599"/>
      <c r="BP39" s="599"/>
      <c r="BQ39" s="599"/>
      <c r="BR39" s="599"/>
      <c r="BS39" s="599"/>
      <c r="BT39" s="599"/>
      <c r="BU39" s="599"/>
      <c r="BV39" s="161"/>
      <c r="BW39" s="598" t="str">
        <f t="shared" si="2"/>
        <v/>
      </c>
      <c r="BX39" s="598"/>
      <c r="BY39" s="599" t="str">
        <f>IF('[1]各会計、関係団体の財政状況及び健全化判断比率'!B73="","",'[1]各会計、関係団体の財政状況及び健全化判断比率'!B73)</f>
        <v/>
      </c>
      <c r="BZ39" s="599"/>
      <c r="CA39" s="599"/>
      <c r="CB39" s="599"/>
      <c r="CC39" s="599"/>
      <c r="CD39" s="599"/>
      <c r="CE39" s="599"/>
      <c r="CF39" s="599"/>
      <c r="CG39" s="599"/>
      <c r="CH39" s="599"/>
      <c r="CI39" s="599"/>
      <c r="CJ39" s="599"/>
      <c r="CK39" s="599"/>
      <c r="CL39" s="599"/>
      <c r="CM39" s="599"/>
      <c r="CN39" s="161"/>
      <c r="CO39" s="598" t="str">
        <f t="shared" si="3"/>
        <v/>
      </c>
      <c r="CP39" s="598"/>
      <c r="CQ39" s="599" t="str">
        <f>IF('[1]各会計、関係団体の財政状況及び健全化判断比率'!BS12="","",'[1]各会計、関係団体の財政状況及び健全化判断比率'!BS12)</f>
        <v/>
      </c>
      <c r="CR39" s="599"/>
      <c r="CS39" s="599"/>
      <c r="CT39" s="599"/>
      <c r="CU39" s="599"/>
      <c r="CV39" s="599"/>
      <c r="CW39" s="599"/>
      <c r="CX39" s="599"/>
      <c r="CY39" s="599"/>
      <c r="CZ39" s="599"/>
      <c r="DA39" s="599"/>
      <c r="DB39" s="599"/>
      <c r="DC39" s="599"/>
      <c r="DD39" s="599"/>
      <c r="DE39" s="599"/>
      <c r="DF39" s="158"/>
      <c r="DG39" s="600" t="str">
        <f>IF('[1]各会計、関係団体の財政状況及び健全化判断比率'!BR12="","",'[1]各会計、関係団体の財政状況及び健全化判断比率'!BR12)</f>
        <v/>
      </c>
      <c r="DH39" s="600"/>
      <c r="DI39" s="370"/>
      <c r="DJ39" s="139"/>
      <c r="DK39" s="139"/>
      <c r="DL39" s="139"/>
      <c r="DM39" s="139"/>
      <c r="DN39" s="139"/>
      <c r="DO39" s="139"/>
    </row>
    <row r="40" spans="1:119" ht="32.25" customHeight="1" x14ac:dyDescent="0.15">
      <c r="A40" s="140"/>
      <c r="B40" s="160"/>
      <c r="C40" s="598" t="str">
        <f t="shared" si="5"/>
        <v/>
      </c>
      <c r="D40" s="598"/>
      <c r="E40" s="599" t="str">
        <f>IF('[1]各会計、関係団体の財政状況及び健全化判断比率'!B13="","",'[1]各会計、関係団体の財政状況及び健全化判断比率'!B13)</f>
        <v/>
      </c>
      <c r="F40" s="599"/>
      <c r="G40" s="599"/>
      <c r="H40" s="599"/>
      <c r="I40" s="599"/>
      <c r="J40" s="599"/>
      <c r="K40" s="599"/>
      <c r="L40" s="599"/>
      <c r="M40" s="599"/>
      <c r="N40" s="599"/>
      <c r="O40" s="599"/>
      <c r="P40" s="599"/>
      <c r="Q40" s="599"/>
      <c r="R40" s="599"/>
      <c r="S40" s="599"/>
      <c r="T40" s="161"/>
      <c r="U40" s="598" t="str">
        <f t="shared" si="4"/>
        <v/>
      </c>
      <c r="V40" s="598"/>
      <c r="W40" s="599"/>
      <c r="X40" s="599"/>
      <c r="Y40" s="599"/>
      <c r="Z40" s="599"/>
      <c r="AA40" s="599"/>
      <c r="AB40" s="599"/>
      <c r="AC40" s="599"/>
      <c r="AD40" s="599"/>
      <c r="AE40" s="599"/>
      <c r="AF40" s="599"/>
      <c r="AG40" s="599"/>
      <c r="AH40" s="599"/>
      <c r="AI40" s="599"/>
      <c r="AJ40" s="599"/>
      <c r="AK40" s="599"/>
      <c r="AL40" s="161"/>
      <c r="AM40" s="598" t="str">
        <f t="shared" si="0"/>
        <v/>
      </c>
      <c r="AN40" s="598"/>
      <c r="AO40" s="599"/>
      <c r="AP40" s="599"/>
      <c r="AQ40" s="599"/>
      <c r="AR40" s="599"/>
      <c r="AS40" s="599"/>
      <c r="AT40" s="599"/>
      <c r="AU40" s="599"/>
      <c r="AV40" s="599"/>
      <c r="AW40" s="599"/>
      <c r="AX40" s="599"/>
      <c r="AY40" s="599"/>
      <c r="AZ40" s="599"/>
      <c r="BA40" s="599"/>
      <c r="BB40" s="599"/>
      <c r="BC40" s="599"/>
      <c r="BD40" s="161"/>
      <c r="BE40" s="598" t="str">
        <f t="shared" si="1"/>
        <v/>
      </c>
      <c r="BF40" s="598"/>
      <c r="BG40" s="599"/>
      <c r="BH40" s="599"/>
      <c r="BI40" s="599"/>
      <c r="BJ40" s="599"/>
      <c r="BK40" s="599"/>
      <c r="BL40" s="599"/>
      <c r="BM40" s="599"/>
      <c r="BN40" s="599"/>
      <c r="BO40" s="599"/>
      <c r="BP40" s="599"/>
      <c r="BQ40" s="599"/>
      <c r="BR40" s="599"/>
      <c r="BS40" s="599"/>
      <c r="BT40" s="599"/>
      <c r="BU40" s="599"/>
      <c r="BV40" s="161"/>
      <c r="BW40" s="598" t="str">
        <f t="shared" si="2"/>
        <v/>
      </c>
      <c r="BX40" s="598"/>
      <c r="BY40" s="599" t="str">
        <f>IF('[1]各会計、関係団体の財政状況及び健全化判断比率'!B74="","",'[1]各会計、関係団体の財政状況及び健全化判断比率'!B74)</f>
        <v/>
      </c>
      <c r="BZ40" s="599"/>
      <c r="CA40" s="599"/>
      <c r="CB40" s="599"/>
      <c r="CC40" s="599"/>
      <c r="CD40" s="599"/>
      <c r="CE40" s="599"/>
      <c r="CF40" s="599"/>
      <c r="CG40" s="599"/>
      <c r="CH40" s="599"/>
      <c r="CI40" s="599"/>
      <c r="CJ40" s="599"/>
      <c r="CK40" s="599"/>
      <c r="CL40" s="599"/>
      <c r="CM40" s="599"/>
      <c r="CN40" s="161"/>
      <c r="CO40" s="598" t="str">
        <f t="shared" si="3"/>
        <v/>
      </c>
      <c r="CP40" s="598"/>
      <c r="CQ40" s="599" t="str">
        <f>IF('[1]各会計、関係団体の財政状況及び健全化判断比率'!BS13="","",'[1]各会計、関係団体の財政状況及び健全化判断比率'!BS13)</f>
        <v/>
      </c>
      <c r="CR40" s="599"/>
      <c r="CS40" s="599"/>
      <c r="CT40" s="599"/>
      <c r="CU40" s="599"/>
      <c r="CV40" s="599"/>
      <c r="CW40" s="599"/>
      <c r="CX40" s="599"/>
      <c r="CY40" s="599"/>
      <c r="CZ40" s="599"/>
      <c r="DA40" s="599"/>
      <c r="DB40" s="599"/>
      <c r="DC40" s="599"/>
      <c r="DD40" s="599"/>
      <c r="DE40" s="599"/>
      <c r="DF40" s="158"/>
      <c r="DG40" s="600" t="str">
        <f>IF('[1]各会計、関係団体の財政状況及び健全化判断比率'!BR13="","",'[1]各会計、関係団体の財政状況及び健全化判断比率'!BR13)</f>
        <v/>
      </c>
      <c r="DH40" s="600"/>
      <c r="DI40" s="370"/>
      <c r="DJ40" s="139"/>
      <c r="DK40" s="139"/>
      <c r="DL40" s="139"/>
      <c r="DM40" s="139"/>
      <c r="DN40" s="139"/>
      <c r="DO40" s="139"/>
    </row>
    <row r="41" spans="1:119" ht="32.25" customHeight="1" x14ac:dyDescent="0.15">
      <c r="A41" s="140"/>
      <c r="B41" s="160"/>
      <c r="C41" s="598" t="str">
        <f t="shared" si="5"/>
        <v/>
      </c>
      <c r="D41" s="598"/>
      <c r="E41" s="599" t="str">
        <f>IF('[1]各会計、関係団体の財政状況及び健全化判断比率'!B14="","",'[1]各会計、関係団体の財政状況及び健全化判断比率'!B14)</f>
        <v/>
      </c>
      <c r="F41" s="599"/>
      <c r="G41" s="599"/>
      <c r="H41" s="599"/>
      <c r="I41" s="599"/>
      <c r="J41" s="599"/>
      <c r="K41" s="599"/>
      <c r="L41" s="599"/>
      <c r="M41" s="599"/>
      <c r="N41" s="599"/>
      <c r="O41" s="599"/>
      <c r="P41" s="599"/>
      <c r="Q41" s="599"/>
      <c r="R41" s="599"/>
      <c r="S41" s="599"/>
      <c r="T41" s="161"/>
      <c r="U41" s="598" t="str">
        <f t="shared" si="4"/>
        <v/>
      </c>
      <c r="V41" s="598"/>
      <c r="W41" s="599"/>
      <c r="X41" s="599"/>
      <c r="Y41" s="599"/>
      <c r="Z41" s="599"/>
      <c r="AA41" s="599"/>
      <c r="AB41" s="599"/>
      <c r="AC41" s="599"/>
      <c r="AD41" s="599"/>
      <c r="AE41" s="599"/>
      <c r="AF41" s="599"/>
      <c r="AG41" s="599"/>
      <c r="AH41" s="599"/>
      <c r="AI41" s="599"/>
      <c r="AJ41" s="599"/>
      <c r="AK41" s="599"/>
      <c r="AL41" s="161"/>
      <c r="AM41" s="598" t="str">
        <f t="shared" si="0"/>
        <v/>
      </c>
      <c r="AN41" s="598"/>
      <c r="AO41" s="599"/>
      <c r="AP41" s="599"/>
      <c r="AQ41" s="599"/>
      <c r="AR41" s="599"/>
      <c r="AS41" s="599"/>
      <c r="AT41" s="599"/>
      <c r="AU41" s="599"/>
      <c r="AV41" s="599"/>
      <c r="AW41" s="599"/>
      <c r="AX41" s="599"/>
      <c r="AY41" s="599"/>
      <c r="AZ41" s="599"/>
      <c r="BA41" s="599"/>
      <c r="BB41" s="599"/>
      <c r="BC41" s="599"/>
      <c r="BD41" s="161"/>
      <c r="BE41" s="598" t="str">
        <f t="shared" si="1"/>
        <v/>
      </c>
      <c r="BF41" s="598"/>
      <c r="BG41" s="599"/>
      <c r="BH41" s="599"/>
      <c r="BI41" s="599"/>
      <c r="BJ41" s="599"/>
      <c r="BK41" s="599"/>
      <c r="BL41" s="599"/>
      <c r="BM41" s="599"/>
      <c r="BN41" s="599"/>
      <c r="BO41" s="599"/>
      <c r="BP41" s="599"/>
      <c r="BQ41" s="599"/>
      <c r="BR41" s="599"/>
      <c r="BS41" s="599"/>
      <c r="BT41" s="599"/>
      <c r="BU41" s="599"/>
      <c r="BV41" s="161"/>
      <c r="BW41" s="598" t="str">
        <f t="shared" si="2"/>
        <v/>
      </c>
      <c r="BX41" s="598"/>
      <c r="BY41" s="599" t="str">
        <f>IF('[1]各会計、関係団体の財政状況及び健全化判断比率'!B75="","",'[1]各会計、関係団体の財政状況及び健全化判断比率'!B75)</f>
        <v/>
      </c>
      <c r="BZ41" s="599"/>
      <c r="CA41" s="599"/>
      <c r="CB41" s="599"/>
      <c r="CC41" s="599"/>
      <c r="CD41" s="599"/>
      <c r="CE41" s="599"/>
      <c r="CF41" s="599"/>
      <c r="CG41" s="599"/>
      <c r="CH41" s="599"/>
      <c r="CI41" s="599"/>
      <c r="CJ41" s="599"/>
      <c r="CK41" s="599"/>
      <c r="CL41" s="599"/>
      <c r="CM41" s="599"/>
      <c r="CN41" s="161"/>
      <c r="CO41" s="598" t="str">
        <f t="shared" si="3"/>
        <v/>
      </c>
      <c r="CP41" s="598"/>
      <c r="CQ41" s="599" t="str">
        <f>IF('[1]各会計、関係団体の財政状況及び健全化判断比率'!BS14="","",'[1]各会計、関係団体の財政状況及び健全化判断比率'!BS14)</f>
        <v/>
      </c>
      <c r="CR41" s="599"/>
      <c r="CS41" s="599"/>
      <c r="CT41" s="599"/>
      <c r="CU41" s="599"/>
      <c r="CV41" s="599"/>
      <c r="CW41" s="599"/>
      <c r="CX41" s="599"/>
      <c r="CY41" s="599"/>
      <c r="CZ41" s="599"/>
      <c r="DA41" s="599"/>
      <c r="DB41" s="599"/>
      <c r="DC41" s="599"/>
      <c r="DD41" s="599"/>
      <c r="DE41" s="599"/>
      <c r="DF41" s="158"/>
      <c r="DG41" s="600" t="str">
        <f>IF('[1]各会計、関係団体の財政状況及び健全化判断比率'!BR14="","",'[1]各会計、関係団体の財政状況及び健全化判断比率'!BR14)</f>
        <v/>
      </c>
      <c r="DH41" s="600"/>
      <c r="DI41" s="370"/>
      <c r="DJ41" s="139"/>
      <c r="DK41" s="139"/>
      <c r="DL41" s="139"/>
      <c r="DM41" s="139"/>
      <c r="DN41" s="139"/>
      <c r="DO41" s="139"/>
    </row>
    <row r="42" spans="1:119" ht="32.25" customHeight="1" x14ac:dyDescent="0.15">
      <c r="A42" s="139"/>
      <c r="B42" s="160"/>
      <c r="C42" s="598" t="str">
        <f t="shared" si="5"/>
        <v/>
      </c>
      <c r="D42" s="598"/>
      <c r="E42" s="599" t="str">
        <f>IF('[1]各会計、関係団体の財政状況及び健全化判断比率'!B15="","",'[1]各会計、関係団体の財政状況及び健全化判断比率'!B15)</f>
        <v/>
      </c>
      <c r="F42" s="599"/>
      <c r="G42" s="599"/>
      <c r="H42" s="599"/>
      <c r="I42" s="599"/>
      <c r="J42" s="599"/>
      <c r="K42" s="599"/>
      <c r="L42" s="599"/>
      <c r="M42" s="599"/>
      <c r="N42" s="599"/>
      <c r="O42" s="599"/>
      <c r="P42" s="599"/>
      <c r="Q42" s="599"/>
      <c r="R42" s="599"/>
      <c r="S42" s="599"/>
      <c r="T42" s="161"/>
      <c r="U42" s="598" t="str">
        <f t="shared" si="4"/>
        <v/>
      </c>
      <c r="V42" s="598"/>
      <c r="W42" s="599"/>
      <c r="X42" s="599"/>
      <c r="Y42" s="599"/>
      <c r="Z42" s="599"/>
      <c r="AA42" s="599"/>
      <c r="AB42" s="599"/>
      <c r="AC42" s="599"/>
      <c r="AD42" s="599"/>
      <c r="AE42" s="599"/>
      <c r="AF42" s="599"/>
      <c r="AG42" s="599"/>
      <c r="AH42" s="599"/>
      <c r="AI42" s="599"/>
      <c r="AJ42" s="599"/>
      <c r="AK42" s="599"/>
      <c r="AL42" s="161"/>
      <c r="AM42" s="598" t="str">
        <f t="shared" si="0"/>
        <v/>
      </c>
      <c r="AN42" s="598"/>
      <c r="AO42" s="599"/>
      <c r="AP42" s="599"/>
      <c r="AQ42" s="599"/>
      <c r="AR42" s="599"/>
      <c r="AS42" s="599"/>
      <c r="AT42" s="599"/>
      <c r="AU42" s="599"/>
      <c r="AV42" s="599"/>
      <c r="AW42" s="599"/>
      <c r="AX42" s="599"/>
      <c r="AY42" s="599"/>
      <c r="AZ42" s="599"/>
      <c r="BA42" s="599"/>
      <c r="BB42" s="599"/>
      <c r="BC42" s="599"/>
      <c r="BD42" s="161"/>
      <c r="BE42" s="598" t="str">
        <f t="shared" si="1"/>
        <v/>
      </c>
      <c r="BF42" s="598"/>
      <c r="BG42" s="599"/>
      <c r="BH42" s="599"/>
      <c r="BI42" s="599"/>
      <c r="BJ42" s="599"/>
      <c r="BK42" s="599"/>
      <c r="BL42" s="599"/>
      <c r="BM42" s="599"/>
      <c r="BN42" s="599"/>
      <c r="BO42" s="599"/>
      <c r="BP42" s="599"/>
      <c r="BQ42" s="599"/>
      <c r="BR42" s="599"/>
      <c r="BS42" s="599"/>
      <c r="BT42" s="599"/>
      <c r="BU42" s="599"/>
      <c r="BV42" s="161"/>
      <c r="BW42" s="598" t="str">
        <f t="shared" si="2"/>
        <v/>
      </c>
      <c r="BX42" s="598"/>
      <c r="BY42" s="599" t="str">
        <f>IF('[1]各会計、関係団体の財政状況及び健全化判断比率'!B76="","",'[1]各会計、関係団体の財政状況及び健全化判断比率'!B76)</f>
        <v/>
      </c>
      <c r="BZ42" s="599"/>
      <c r="CA42" s="599"/>
      <c r="CB42" s="599"/>
      <c r="CC42" s="599"/>
      <c r="CD42" s="599"/>
      <c r="CE42" s="599"/>
      <c r="CF42" s="599"/>
      <c r="CG42" s="599"/>
      <c r="CH42" s="599"/>
      <c r="CI42" s="599"/>
      <c r="CJ42" s="599"/>
      <c r="CK42" s="599"/>
      <c r="CL42" s="599"/>
      <c r="CM42" s="599"/>
      <c r="CN42" s="161"/>
      <c r="CO42" s="598" t="str">
        <f t="shared" si="3"/>
        <v/>
      </c>
      <c r="CP42" s="598"/>
      <c r="CQ42" s="599" t="str">
        <f>IF('[1]各会計、関係団体の財政状況及び健全化判断比率'!BS15="","",'[1]各会計、関係団体の財政状況及び健全化判断比率'!BS15)</f>
        <v/>
      </c>
      <c r="CR42" s="599"/>
      <c r="CS42" s="599"/>
      <c r="CT42" s="599"/>
      <c r="CU42" s="599"/>
      <c r="CV42" s="599"/>
      <c r="CW42" s="599"/>
      <c r="CX42" s="599"/>
      <c r="CY42" s="599"/>
      <c r="CZ42" s="599"/>
      <c r="DA42" s="599"/>
      <c r="DB42" s="599"/>
      <c r="DC42" s="599"/>
      <c r="DD42" s="599"/>
      <c r="DE42" s="599"/>
      <c r="DF42" s="158"/>
      <c r="DG42" s="600" t="str">
        <f>IF('[1]各会計、関係団体の財政状況及び健全化判断比率'!BR15="","",'[1]各会計、関係団体の財政状況及び健全化判断比率'!BR15)</f>
        <v/>
      </c>
      <c r="DH42" s="600"/>
      <c r="DI42" s="370"/>
      <c r="DJ42" s="139"/>
      <c r="DK42" s="139"/>
      <c r="DL42" s="139"/>
      <c r="DM42" s="139"/>
      <c r="DN42" s="139"/>
      <c r="DO42" s="139"/>
    </row>
    <row r="43" spans="1:119" ht="32.25" customHeight="1" x14ac:dyDescent="0.15">
      <c r="A43" s="139"/>
      <c r="B43" s="160"/>
      <c r="C43" s="598" t="str">
        <f t="shared" si="5"/>
        <v/>
      </c>
      <c r="D43" s="598"/>
      <c r="E43" s="599" t="str">
        <f>IF('[1]各会計、関係団体の財政状況及び健全化判断比率'!B16="","",'[1]各会計、関係団体の財政状況及び健全化判断比率'!B16)</f>
        <v/>
      </c>
      <c r="F43" s="599"/>
      <c r="G43" s="599"/>
      <c r="H43" s="599"/>
      <c r="I43" s="599"/>
      <c r="J43" s="599"/>
      <c r="K43" s="599"/>
      <c r="L43" s="599"/>
      <c r="M43" s="599"/>
      <c r="N43" s="599"/>
      <c r="O43" s="599"/>
      <c r="P43" s="599"/>
      <c r="Q43" s="599"/>
      <c r="R43" s="599"/>
      <c r="S43" s="599"/>
      <c r="T43" s="161"/>
      <c r="U43" s="598" t="str">
        <f t="shared" si="4"/>
        <v/>
      </c>
      <c r="V43" s="598"/>
      <c r="W43" s="599"/>
      <c r="X43" s="599"/>
      <c r="Y43" s="599"/>
      <c r="Z43" s="599"/>
      <c r="AA43" s="599"/>
      <c r="AB43" s="599"/>
      <c r="AC43" s="599"/>
      <c r="AD43" s="599"/>
      <c r="AE43" s="599"/>
      <c r="AF43" s="599"/>
      <c r="AG43" s="599"/>
      <c r="AH43" s="599"/>
      <c r="AI43" s="599"/>
      <c r="AJ43" s="599"/>
      <c r="AK43" s="599"/>
      <c r="AL43" s="161"/>
      <c r="AM43" s="598" t="str">
        <f t="shared" si="0"/>
        <v/>
      </c>
      <c r="AN43" s="598"/>
      <c r="AO43" s="599"/>
      <c r="AP43" s="599"/>
      <c r="AQ43" s="599"/>
      <c r="AR43" s="599"/>
      <c r="AS43" s="599"/>
      <c r="AT43" s="599"/>
      <c r="AU43" s="599"/>
      <c r="AV43" s="599"/>
      <c r="AW43" s="599"/>
      <c r="AX43" s="599"/>
      <c r="AY43" s="599"/>
      <c r="AZ43" s="599"/>
      <c r="BA43" s="599"/>
      <c r="BB43" s="599"/>
      <c r="BC43" s="599"/>
      <c r="BD43" s="161"/>
      <c r="BE43" s="598" t="str">
        <f t="shared" si="1"/>
        <v/>
      </c>
      <c r="BF43" s="598"/>
      <c r="BG43" s="599"/>
      <c r="BH43" s="599"/>
      <c r="BI43" s="599"/>
      <c r="BJ43" s="599"/>
      <c r="BK43" s="599"/>
      <c r="BL43" s="599"/>
      <c r="BM43" s="599"/>
      <c r="BN43" s="599"/>
      <c r="BO43" s="599"/>
      <c r="BP43" s="599"/>
      <c r="BQ43" s="599"/>
      <c r="BR43" s="599"/>
      <c r="BS43" s="599"/>
      <c r="BT43" s="599"/>
      <c r="BU43" s="599"/>
      <c r="BV43" s="161"/>
      <c r="BW43" s="598" t="str">
        <f t="shared" si="2"/>
        <v/>
      </c>
      <c r="BX43" s="598"/>
      <c r="BY43" s="599" t="str">
        <f>IF('[1]各会計、関係団体の財政状況及び健全化判断比率'!B77="","",'[1]各会計、関係団体の財政状況及び健全化判断比率'!B77)</f>
        <v/>
      </c>
      <c r="BZ43" s="599"/>
      <c r="CA43" s="599"/>
      <c r="CB43" s="599"/>
      <c r="CC43" s="599"/>
      <c r="CD43" s="599"/>
      <c r="CE43" s="599"/>
      <c r="CF43" s="599"/>
      <c r="CG43" s="599"/>
      <c r="CH43" s="599"/>
      <c r="CI43" s="599"/>
      <c r="CJ43" s="599"/>
      <c r="CK43" s="599"/>
      <c r="CL43" s="599"/>
      <c r="CM43" s="599"/>
      <c r="CN43" s="161"/>
      <c r="CO43" s="598" t="str">
        <f t="shared" si="3"/>
        <v/>
      </c>
      <c r="CP43" s="598"/>
      <c r="CQ43" s="599" t="str">
        <f>IF('[1]各会計、関係団体の財政状況及び健全化判断比率'!BS16="","",'[1]各会計、関係団体の財政状況及び健全化判断比率'!BS16)</f>
        <v/>
      </c>
      <c r="CR43" s="599"/>
      <c r="CS43" s="599"/>
      <c r="CT43" s="599"/>
      <c r="CU43" s="599"/>
      <c r="CV43" s="599"/>
      <c r="CW43" s="599"/>
      <c r="CX43" s="599"/>
      <c r="CY43" s="599"/>
      <c r="CZ43" s="599"/>
      <c r="DA43" s="599"/>
      <c r="DB43" s="599"/>
      <c r="DC43" s="599"/>
      <c r="DD43" s="599"/>
      <c r="DE43" s="599"/>
      <c r="DF43" s="158"/>
      <c r="DG43" s="600" t="str">
        <f>IF('[1]各会計、関係団体の財政状況及び健全化判断比率'!BR16="","",'[1]各会計、関係団体の財政状況及び健全化判断比率'!BR16)</f>
        <v/>
      </c>
      <c r="DH43" s="600"/>
      <c r="DI43" s="370"/>
      <c r="DJ43" s="139"/>
      <c r="DK43" s="139"/>
      <c r="DL43" s="139"/>
      <c r="DM43" s="139"/>
      <c r="DN43" s="139"/>
      <c r="DO43" s="139"/>
    </row>
    <row r="44" spans="1:119" ht="13.5" customHeight="1" thickBot="1" x14ac:dyDescent="0.2">
      <c r="A44" s="139"/>
      <c r="B44" s="163"/>
      <c r="C44" s="164"/>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4"/>
      <c r="DB44" s="164"/>
      <c r="DC44" s="164"/>
      <c r="DD44" s="164"/>
      <c r="DE44" s="164"/>
      <c r="DF44" s="164"/>
      <c r="DG44" s="164"/>
      <c r="DH44" s="164"/>
      <c r="DI44" s="165"/>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144</v>
      </c>
      <c r="C46" s="139"/>
      <c r="D46" s="139"/>
      <c r="E46" s="139" t="s">
        <v>145</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146</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147</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66" t="s">
        <v>148</v>
      </c>
    </row>
    <row r="50" spans="5:5" x14ac:dyDescent="0.15">
      <c r="E50" s="141" t="s">
        <v>572</v>
      </c>
    </row>
    <row r="51" spans="5:5" x14ac:dyDescent="0.15">
      <c r="E51" s="141" t="s">
        <v>573</v>
      </c>
    </row>
    <row r="52" spans="5:5" x14ac:dyDescent="0.15">
      <c r="E52" s="141" t="s">
        <v>574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 zoomScale="70" zoomScaleNormal="70" zoomScaleSheetLayoutView="100" workbookViewId="0">
      <selection activeCell="P6" sqref="P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426</v>
      </c>
      <c r="G33" s="29" t="s">
        <v>427</v>
      </c>
      <c r="H33" s="29" t="s">
        <v>428</v>
      </c>
      <c r="I33" s="29" t="s">
        <v>429</v>
      </c>
      <c r="J33" s="30" t="s">
        <v>430</v>
      </c>
      <c r="K33" s="22"/>
      <c r="L33" s="22"/>
      <c r="M33" s="22"/>
      <c r="N33" s="22"/>
      <c r="O33" s="22"/>
      <c r="P33" s="22"/>
    </row>
    <row r="34" spans="1:16" ht="39" customHeight="1" x14ac:dyDescent="0.15">
      <c r="A34" s="22"/>
      <c r="B34" s="31"/>
      <c r="C34" s="1187" t="s">
        <v>436</v>
      </c>
      <c r="D34" s="1187"/>
      <c r="E34" s="1188"/>
      <c r="F34" s="32">
        <v>12.24</v>
      </c>
      <c r="G34" s="33">
        <v>13.66</v>
      </c>
      <c r="H34" s="33">
        <v>15.78</v>
      </c>
      <c r="I34" s="33">
        <v>17.34</v>
      </c>
      <c r="J34" s="34">
        <v>18.399999999999999</v>
      </c>
      <c r="K34" s="22"/>
      <c r="L34" s="22"/>
      <c r="M34" s="22"/>
      <c r="N34" s="22"/>
      <c r="O34" s="22"/>
      <c r="P34" s="22"/>
    </row>
    <row r="35" spans="1:16" ht="39" customHeight="1" x14ac:dyDescent="0.15">
      <c r="A35" s="22"/>
      <c r="B35" s="35"/>
      <c r="C35" s="1181" t="s">
        <v>437</v>
      </c>
      <c r="D35" s="1182"/>
      <c r="E35" s="1183"/>
      <c r="F35" s="36">
        <v>6.81</v>
      </c>
      <c r="G35" s="37">
        <v>8.5399999999999991</v>
      </c>
      <c r="H35" s="37">
        <v>7.77</v>
      </c>
      <c r="I35" s="37">
        <v>7.38</v>
      </c>
      <c r="J35" s="38">
        <v>7.51</v>
      </c>
      <c r="K35" s="22"/>
      <c r="L35" s="22"/>
      <c r="M35" s="22"/>
      <c r="N35" s="22"/>
      <c r="O35" s="22"/>
      <c r="P35" s="22"/>
    </row>
    <row r="36" spans="1:16" ht="39" customHeight="1" x14ac:dyDescent="0.15">
      <c r="A36" s="22"/>
      <c r="B36" s="35"/>
      <c r="C36" s="1181" t="s">
        <v>438</v>
      </c>
      <c r="D36" s="1182"/>
      <c r="E36" s="1183"/>
      <c r="F36" s="36">
        <v>7.95</v>
      </c>
      <c r="G36" s="37">
        <v>9.6300000000000008</v>
      </c>
      <c r="H36" s="37">
        <v>8.56</v>
      </c>
      <c r="I36" s="37">
        <v>8.3699999999999992</v>
      </c>
      <c r="J36" s="38">
        <v>6.42</v>
      </c>
      <c r="K36" s="22"/>
      <c r="L36" s="22"/>
      <c r="M36" s="22"/>
      <c r="N36" s="22"/>
      <c r="O36" s="22"/>
      <c r="P36" s="22"/>
    </row>
    <row r="37" spans="1:16" ht="39" customHeight="1" x14ac:dyDescent="0.15">
      <c r="A37" s="22"/>
      <c r="B37" s="35"/>
      <c r="C37" s="1181" t="s">
        <v>439</v>
      </c>
      <c r="D37" s="1182"/>
      <c r="E37" s="1183"/>
      <c r="F37" s="36">
        <v>0.95</v>
      </c>
      <c r="G37" s="37">
        <v>1.65</v>
      </c>
      <c r="H37" s="37">
        <v>2.66</v>
      </c>
      <c r="I37" s="37">
        <v>3.61</v>
      </c>
      <c r="J37" s="38">
        <v>5.28</v>
      </c>
      <c r="K37" s="22"/>
      <c r="L37" s="22"/>
      <c r="M37" s="22"/>
      <c r="N37" s="22"/>
      <c r="O37" s="22"/>
      <c r="P37" s="22"/>
    </row>
    <row r="38" spans="1:16" ht="39" customHeight="1" x14ac:dyDescent="0.15">
      <c r="A38" s="22"/>
      <c r="B38" s="35"/>
      <c r="C38" s="1181" t="s">
        <v>440</v>
      </c>
      <c r="D38" s="1182"/>
      <c r="E38" s="1183"/>
      <c r="F38" s="36">
        <v>3.63</v>
      </c>
      <c r="G38" s="37">
        <v>2.82</v>
      </c>
      <c r="H38" s="37">
        <v>0.49</v>
      </c>
      <c r="I38" s="37" t="s">
        <v>441</v>
      </c>
      <c r="J38" s="38">
        <v>0.03</v>
      </c>
      <c r="K38" s="22"/>
      <c r="L38" s="22"/>
      <c r="M38" s="22"/>
      <c r="N38" s="22"/>
      <c r="O38" s="22"/>
      <c r="P38" s="22"/>
    </row>
    <row r="39" spans="1:16" ht="39" customHeight="1" x14ac:dyDescent="0.15">
      <c r="A39" s="22"/>
      <c r="B39" s="35"/>
      <c r="C39" s="1181" t="s">
        <v>442</v>
      </c>
      <c r="D39" s="1182"/>
      <c r="E39" s="1183"/>
      <c r="F39" s="36">
        <v>0.01</v>
      </c>
      <c r="G39" s="37">
        <v>0.01</v>
      </c>
      <c r="H39" s="37">
        <v>0.01</v>
      </c>
      <c r="I39" s="37">
        <v>0.01</v>
      </c>
      <c r="J39" s="38">
        <v>0.02</v>
      </c>
      <c r="K39" s="22"/>
      <c r="L39" s="22"/>
      <c r="M39" s="22"/>
      <c r="N39" s="22"/>
      <c r="O39" s="22"/>
      <c r="P39" s="22"/>
    </row>
    <row r="40" spans="1:16" ht="39" customHeight="1" x14ac:dyDescent="0.15">
      <c r="A40" s="22"/>
      <c r="B40" s="35"/>
      <c r="C40" s="1181" t="s">
        <v>443</v>
      </c>
      <c r="D40" s="1182"/>
      <c r="E40" s="1183"/>
      <c r="F40" s="36">
        <v>0.01</v>
      </c>
      <c r="G40" s="37">
        <v>0.02</v>
      </c>
      <c r="H40" s="37">
        <v>0.01</v>
      </c>
      <c r="I40" s="37">
        <v>0.02</v>
      </c>
      <c r="J40" s="38">
        <v>0</v>
      </c>
      <c r="K40" s="22"/>
      <c r="L40" s="22"/>
      <c r="M40" s="22"/>
      <c r="N40" s="22"/>
      <c r="O40" s="22"/>
      <c r="P40" s="22"/>
    </row>
    <row r="41" spans="1:16" ht="39" customHeight="1" x14ac:dyDescent="0.15">
      <c r="A41" s="22"/>
      <c r="B41" s="35"/>
      <c r="C41" s="1181" t="s">
        <v>444</v>
      </c>
      <c r="D41" s="1182"/>
      <c r="E41" s="1183"/>
      <c r="F41" s="36">
        <v>0</v>
      </c>
      <c r="G41" s="37">
        <v>0</v>
      </c>
      <c r="H41" s="37">
        <v>0</v>
      </c>
      <c r="I41" s="37">
        <v>0</v>
      </c>
      <c r="J41" s="38">
        <v>0</v>
      </c>
      <c r="K41" s="22"/>
      <c r="L41" s="22"/>
      <c r="M41" s="22"/>
      <c r="N41" s="22"/>
      <c r="O41" s="22"/>
      <c r="P41" s="22"/>
    </row>
    <row r="42" spans="1:16" ht="39" customHeight="1" x14ac:dyDescent="0.15">
      <c r="A42" s="22"/>
      <c r="B42" s="39"/>
      <c r="C42" s="1181" t="s">
        <v>445</v>
      </c>
      <c r="D42" s="1182"/>
      <c r="E42" s="1183"/>
      <c r="F42" s="36" t="s">
        <v>386</v>
      </c>
      <c r="G42" s="37" t="s">
        <v>386</v>
      </c>
      <c r="H42" s="37" t="s">
        <v>386</v>
      </c>
      <c r="I42" s="37" t="s">
        <v>386</v>
      </c>
      <c r="J42" s="38" t="s">
        <v>386</v>
      </c>
      <c r="K42" s="22"/>
      <c r="L42" s="22"/>
      <c r="M42" s="22"/>
      <c r="N42" s="22"/>
      <c r="O42" s="22"/>
      <c r="P42" s="22"/>
    </row>
    <row r="43" spans="1:16" ht="39" customHeight="1" thickBot="1" x14ac:dyDescent="0.2">
      <c r="A43" s="22"/>
      <c r="B43" s="40"/>
      <c r="C43" s="1184" t="s">
        <v>446</v>
      </c>
      <c r="D43" s="1185"/>
      <c r="E43" s="1186"/>
      <c r="F43" s="41" t="s">
        <v>386</v>
      </c>
      <c r="G43" s="42" t="s">
        <v>386</v>
      </c>
      <c r="H43" s="42" t="s">
        <v>386</v>
      </c>
      <c r="I43" s="42" t="s">
        <v>386</v>
      </c>
      <c r="J43" s="43" t="s">
        <v>386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4" zoomScale="90" zoomScaleNormal="90"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426</v>
      </c>
      <c r="L44" s="56" t="s">
        <v>427</v>
      </c>
      <c r="M44" s="56" t="s">
        <v>428</v>
      </c>
      <c r="N44" s="56" t="s">
        <v>429</v>
      </c>
      <c r="O44" s="57" t="s">
        <v>430</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1207</v>
      </c>
      <c r="L45" s="60">
        <v>1172</v>
      </c>
      <c r="M45" s="60">
        <v>1299</v>
      </c>
      <c r="N45" s="60">
        <v>1256</v>
      </c>
      <c r="O45" s="61">
        <v>1273</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386</v>
      </c>
      <c r="L46" s="64" t="s">
        <v>386</v>
      </c>
      <c r="M46" s="64" t="s">
        <v>386</v>
      </c>
      <c r="N46" s="64" t="s">
        <v>386</v>
      </c>
      <c r="O46" s="65" t="s">
        <v>386</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386</v>
      </c>
      <c r="L47" s="64" t="s">
        <v>386</v>
      </c>
      <c r="M47" s="64" t="s">
        <v>386</v>
      </c>
      <c r="N47" s="64" t="s">
        <v>386</v>
      </c>
      <c r="O47" s="65" t="s">
        <v>386</v>
      </c>
      <c r="P47" s="48"/>
      <c r="Q47" s="48"/>
      <c r="R47" s="48"/>
      <c r="S47" s="48"/>
      <c r="T47" s="48"/>
      <c r="U47" s="48"/>
    </row>
    <row r="48" spans="1:21" ht="30.75" customHeight="1" x14ac:dyDescent="0.15">
      <c r="A48" s="48"/>
      <c r="B48" s="1199"/>
      <c r="C48" s="1200"/>
      <c r="D48" s="62"/>
      <c r="E48" s="1191" t="s">
        <v>15</v>
      </c>
      <c r="F48" s="1191"/>
      <c r="G48" s="1191"/>
      <c r="H48" s="1191"/>
      <c r="I48" s="1191"/>
      <c r="J48" s="1192"/>
      <c r="K48" s="63">
        <v>318</v>
      </c>
      <c r="L48" s="64">
        <v>307</v>
      </c>
      <c r="M48" s="64">
        <v>386</v>
      </c>
      <c r="N48" s="64">
        <v>267</v>
      </c>
      <c r="O48" s="65">
        <v>256</v>
      </c>
      <c r="P48" s="48"/>
      <c r="Q48" s="48"/>
      <c r="R48" s="48"/>
      <c r="S48" s="48"/>
      <c r="T48" s="48"/>
      <c r="U48" s="48"/>
    </row>
    <row r="49" spans="1:21" ht="30.75" customHeight="1" x14ac:dyDescent="0.15">
      <c r="A49" s="48"/>
      <c r="B49" s="1199"/>
      <c r="C49" s="1200"/>
      <c r="D49" s="62"/>
      <c r="E49" s="1191" t="s">
        <v>16</v>
      </c>
      <c r="F49" s="1191"/>
      <c r="G49" s="1191"/>
      <c r="H49" s="1191"/>
      <c r="I49" s="1191"/>
      <c r="J49" s="1192"/>
      <c r="K49" s="63">
        <v>5</v>
      </c>
      <c r="L49" s="64">
        <v>7</v>
      </c>
      <c r="M49" s="64">
        <v>6</v>
      </c>
      <c r="N49" s="64">
        <v>25</v>
      </c>
      <c r="O49" s="65">
        <v>27</v>
      </c>
      <c r="P49" s="48"/>
      <c r="Q49" s="48"/>
      <c r="R49" s="48"/>
      <c r="S49" s="48"/>
      <c r="T49" s="48"/>
      <c r="U49" s="48"/>
    </row>
    <row r="50" spans="1:21" ht="30.75" customHeight="1" x14ac:dyDescent="0.15">
      <c r="A50" s="48"/>
      <c r="B50" s="1199"/>
      <c r="C50" s="1200"/>
      <c r="D50" s="62"/>
      <c r="E50" s="1191" t="s">
        <v>17</v>
      </c>
      <c r="F50" s="1191"/>
      <c r="G50" s="1191"/>
      <c r="H50" s="1191"/>
      <c r="I50" s="1191"/>
      <c r="J50" s="1192"/>
      <c r="K50" s="63">
        <v>184</v>
      </c>
      <c r="L50" s="64">
        <v>325</v>
      </c>
      <c r="M50" s="64">
        <v>135</v>
      </c>
      <c r="N50" s="64">
        <v>125</v>
      </c>
      <c r="O50" s="65">
        <v>124</v>
      </c>
      <c r="P50" s="48"/>
      <c r="Q50" s="48"/>
      <c r="R50" s="48"/>
      <c r="S50" s="48"/>
      <c r="T50" s="48"/>
      <c r="U50" s="48"/>
    </row>
    <row r="51" spans="1:21" ht="30.75" customHeight="1" x14ac:dyDescent="0.15">
      <c r="A51" s="48"/>
      <c r="B51" s="1201"/>
      <c r="C51" s="1202"/>
      <c r="D51" s="66"/>
      <c r="E51" s="1191" t="s">
        <v>18</v>
      </c>
      <c r="F51" s="1191"/>
      <c r="G51" s="1191"/>
      <c r="H51" s="1191"/>
      <c r="I51" s="1191"/>
      <c r="J51" s="1192"/>
      <c r="K51" s="63">
        <v>1</v>
      </c>
      <c r="L51" s="64">
        <v>1</v>
      </c>
      <c r="M51" s="64">
        <v>1</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1150</v>
      </c>
      <c r="L52" s="64">
        <v>1333</v>
      </c>
      <c r="M52" s="64">
        <v>1215</v>
      </c>
      <c r="N52" s="64">
        <v>1231</v>
      </c>
      <c r="O52" s="65">
        <v>1238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565</v>
      </c>
      <c r="L53" s="69">
        <v>479</v>
      </c>
      <c r="M53" s="69">
        <v>612</v>
      </c>
      <c r="N53" s="69">
        <v>442</v>
      </c>
      <c r="O53" s="70">
        <v>442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1" zoomScaleNormal="100" zoomScaleSheetLayoutView="100" workbookViewId="0">
      <selection activeCell="AY24" sqref="AY24:BM2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426</v>
      </c>
      <c r="J40" s="79" t="s">
        <v>427</v>
      </c>
      <c r="K40" s="79" t="s">
        <v>428</v>
      </c>
      <c r="L40" s="79" t="s">
        <v>429</v>
      </c>
      <c r="M40" s="80" t="s">
        <v>430</v>
      </c>
    </row>
    <row r="41" spans="2:13" ht="27.75" customHeight="1" x14ac:dyDescent="0.15">
      <c r="B41" s="1205" t="s">
        <v>24</v>
      </c>
      <c r="C41" s="1206"/>
      <c r="D41" s="81"/>
      <c r="E41" s="1211" t="s">
        <v>25</v>
      </c>
      <c r="F41" s="1211"/>
      <c r="G41" s="1211"/>
      <c r="H41" s="1212"/>
      <c r="I41" s="82">
        <v>13722</v>
      </c>
      <c r="J41" s="83">
        <v>14089</v>
      </c>
      <c r="K41" s="83">
        <v>13968</v>
      </c>
      <c r="L41" s="83">
        <v>13994</v>
      </c>
      <c r="M41" s="84">
        <v>14215</v>
      </c>
    </row>
    <row r="42" spans="2:13" ht="27.75" customHeight="1" x14ac:dyDescent="0.15">
      <c r="B42" s="1207"/>
      <c r="C42" s="1208"/>
      <c r="D42" s="85"/>
      <c r="E42" s="1213" t="s">
        <v>26</v>
      </c>
      <c r="F42" s="1213"/>
      <c r="G42" s="1213"/>
      <c r="H42" s="1214"/>
      <c r="I42" s="86">
        <v>2008</v>
      </c>
      <c r="J42" s="87">
        <v>1732</v>
      </c>
      <c r="K42" s="87">
        <v>1609</v>
      </c>
      <c r="L42" s="87">
        <v>1518</v>
      </c>
      <c r="M42" s="88">
        <v>1398</v>
      </c>
    </row>
    <row r="43" spans="2:13" ht="27.75" customHeight="1" x14ac:dyDescent="0.15">
      <c r="B43" s="1207"/>
      <c r="C43" s="1208"/>
      <c r="D43" s="85"/>
      <c r="E43" s="1213" t="s">
        <v>27</v>
      </c>
      <c r="F43" s="1213"/>
      <c r="G43" s="1213"/>
      <c r="H43" s="1214"/>
      <c r="I43" s="86">
        <v>2151</v>
      </c>
      <c r="J43" s="87">
        <v>1802</v>
      </c>
      <c r="K43" s="87">
        <v>1709</v>
      </c>
      <c r="L43" s="87">
        <v>1626</v>
      </c>
      <c r="M43" s="88">
        <v>1521</v>
      </c>
    </row>
    <row r="44" spans="2:13" ht="27.75" customHeight="1" x14ac:dyDescent="0.15">
      <c r="B44" s="1207"/>
      <c r="C44" s="1208"/>
      <c r="D44" s="85"/>
      <c r="E44" s="1213" t="s">
        <v>28</v>
      </c>
      <c r="F44" s="1213"/>
      <c r="G44" s="1213"/>
      <c r="H44" s="1214"/>
      <c r="I44" s="86">
        <v>240</v>
      </c>
      <c r="J44" s="87">
        <v>375</v>
      </c>
      <c r="K44" s="87">
        <v>1541</v>
      </c>
      <c r="L44" s="87">
        <v>1503</v>
      </c>
      <c r="M44" s="88">
        <v>1466</v>
      </c>
    </row>
    <row r="45" spans="2:13" ht="27.75" customHeight="1" x14ac:dyDescent="0.15">
      <c r="B45" s="1207"/>
      <c r="C45" s="1208"/>
      <c r="D45" s="85"/>
      <c r="E45" s="1213" t="s">
        <v>29</v>
      </c>
      <c r="F45" s="1213"/>
      <c r="G45" s="1213"/>
      <c r="H45" s="1214"/>
      <c r="I45" s="86" t="s">
        <v>386</v>
      </c>
      <c r="J45" s="87" t="s">
        <v>386</v>
      </c>
      <c r="K45" s="87" t="s">
        <v>386</v>
      </c>
      <c r="L45" s="87">
        <v>7</v>
      </c>
      <c r="M45" s="88">
        <v>348</v>
      </c>
    </row>
    <row r="46" spans="2:13" ht="27.75" customHeight="1" x14ac:dyDescent="0.15">
      <c r="B46" s="1207"/>
      <c r="C46" s="1208"/>
      <c r="D46" s="89"/>
      <c r="E46" s="1213" t="s">
        <v>30</v>
      </c>
      <c r="F46" s="1213"/>
      <c r="G46" s="1213"/>
      <c r="H46" s="1214"/>
      <c r="I46" s="86">
        <v>2</v>
      </c>
      <c r="J46" s="87">
        <v>2</v>
      </c>
      <c r="K46" s="87">
        <v>2</v>
      </c>
      <c r="L46" s="87">
        <v>2</v>
      </c>
      <c r="M46" s="88">
        <v>2</v>
      </c>
    </row>
    <row r="47" spans="2:13" ht="27.75" customHeight="1" x14ac:dyDescent="0.15">
      <c r="B47" s="1207"/>
      <c r="C47" s="1208"/>
      <c r="D47" s="90"/>
      <c r="E47" s="1215" t="s">
        <v>31</v>
      </c>
      <c r="F47" s="1216"/>
      <c r="G47" s="1216"/>
      <c r="H47" s="1217"/>
      <c r="I47" s="86" t="s">
        <v>386</v>
      </c>
      <c r="J47" s="87" t="s">
        <v>386</v>
      </c>
      <c r="K47" s="87" t="s">
        <v>386</v>
      </c>
      <c r="L47" s="87" t="s">
        <v>386</v>
      </c>
      <c r="M47" s="88" t="s">
        <v>386</v>
      </c>
    </row>
    <row r="48" spans="2:13" ht="27.75" customHeight="1" x14ac:dyDescent="0.15">
      <c r="B48" s="1207"/>
      <c r="C48" s="1208"/>
      <c r="D48" s="85"/>
      <c r="E48" s="1213" t="s">
        <v>32</v>
      </c>
      <c r="F48" s="1213"/>
      <c r="G48" s="1213"/>
      <c r="H48" s="1214"/>
      <c r="I48" s="86" t="s">
        <v>386</v>
      </c>
      <c r="J48" s="87" t="s">
        <v>386</v>
      </c>
      <c r="K48" s="87" t="s">
        <v>386</v>
      </c>
      <c r="L48" s="87" t="s">
        <v>386</v>
      </c>
      <c r="M48" s="88" t="s">
        <v>386</v>
      </c>
    </row>
    <row r="49" spans="2:13" ht="27.75" customHeight="1" x14ac:dyDescent="0.15">
      <c r="B49" s="1209"/>
      <c r="C49" s="1210"/>
      <c r="D49" s="85"/>
      <c r="E49" s="1213" t="s">
        <v>33</v>
      </c>
      <c r="F49" s="1213"/>
      <c r="G49" s="1213"/>
      <c r="H49" s="1214"/>
      <c r="I49" s="86" t="s">
        <v>386</v>
      </c>
      <c r="J49" s="87" t="s">
        <v>386</v>
      </c>
      <c r="K49" s="87" t="s">
        <v>386</v>
      </c>
      <c r="L49" s="87" t="s">
        <v>386</v>
      </c>
      <c r="M49" s="88" t="s">
        <v>386</v>
      </c>
    </row>
    <row r="50" spans="2:13" ht="27.75" customHeight="1" x14ac:dyDescent="0.15">
      <c r="B50" s="1218" t="s">
        <v>34</v>
      </c>
      <c r="C50" s="1219"/>
      <c r="D50" s="91"/>
      <c r="E50" s="1213" t="s">
        <v>35</v>
      </c>
      <c r="F50" s="1213"/>
      <c r="G50" s="1213"/>
      <c r="H50" s="1214"/>
      <c r="I50" s="86">
        <v>4475</v>
      </c>
      <c r="J50" s="87">
        <v>4449</v>
      </c>
      <c r="K50" s="87">
        <v>4080</v>
      </c>
      <c r="L50" s="87">
        <v>3919</v>
      </c>
      <c r="M50" s="88">
        <v>3853</v>
      </c>
    </row>
    <row r="51" spans="2:13" ht="27.75" customHeight="1" x14ac:dyDescent="0.15">
      <c r="B51" s="1207"/>
      <c r="C51" s="1208"/>
      <c r="D51" s="85"/>
      <c r="E51" s="1213" t="s">
        <v>36</v>
      </c>
      <c r="F51" s="1213"/>
      <c r="G51" s="1213"/>
      <c r="H51" s="1214"/>
      <c r="I51" s="86">
        <v>2118</v>
      </c>
      <c r="J51" s="87">
        <v>2133</v>
      </c>
      <c r="K51" s="87">
        <v>1950</v>
      </c>
      <c r="L51" s="87">
        <v>1837</v>
      </c>
      <c r="M51" s="88">
        <v>1739</v>
      </c>
    </row>
    <row r="52" spans="2:13" ht="27.75" customHeight="1" x14ac:dyDescent="0.15">
      <c r="B52" s="1209"/>
      <c r="C52" s="1210"/>
      <c r="D52" s="85"/>
      <c r="E52" s="1213" t="s">
        <v>37</v>
      </c>
      <c r="F52" s="1213"/>
      <c r="G52" s="1213"/>
      <c r="H52" s="1214"/>
      <c r="I52" s="86">
        <v>10896</v>
      </c>
      <c r="J52" s="87">
        <v>10823</v>
      </c>
      <c r="K52" s="87">
        <v>11618</v>
      </c>
      <c r="L52" s="87">
        <v>11568</v>
      </c>
      <c r="M52" s="88">
        <v>11620</v>
      </c>
    </row>
    <row r="53" spans="2:13" ht="27.75" customHeight="1" thickBot="1" x14ac:dyDescent="0.2">
      <c r="B53" s="1220" t="s">
        <v>38</v>
      </c>
      <c r="C53" s="1221"/>
      <c r="D53" s="92"/>
      <c r="E53" s="1222" t="s">
        <v>39</v>
      </c>
      <c r="F53" s="1222"/>
      <c r="G53" s="1222"/>
      <c r="H53" s="1223"/>
      <c r="I53" s="93">
        <v>635</v>
      </c>
      <c r="J53" s="94">
        <v>594</v>
      </c>
      <c r="K53" s="94">
        <v>1181</v>
      </c>
      <c r="L53" s="94">
        <v>1327</v>
      </c>
      <c r="M53" s="95">
        <v>1739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425</v>
      </c>
      <c r="G2" s="113"/>
      <c r="H2" s="114"/>
    </row>
    <row r="3" spans="1:8" x14ac:dyDescent="0.15">
      <c r="A3" s="110" t="s">
        <v>418</v>
      </c>
      <c r="B3" s="115"/>
      <c r="C3" s="116"/>
      <c r="D3" s="117">
        <v>74179</v>
      </c>
      <c r="E3" s="118"/>
      <c r="F3" s="119">
        <v>46819</v>
      </c>
      <c r="G3" s="120"/>
      <c r="H3" s="121"/>
    </row>
    <row r="4" spans="1:8" x14ac:dyDescent="0.15">
      <c r="A4" s="122"/>
      <c r="B4" s="123"/>
      <c r="C4" s="124"/>
      <c r="D4" s="125">
        <v>16089</v>
      </c>
      <c r="E4" s="126"/>
      <c r="F4" s="127">
        <v>24121</v>
      </c>
      <c r="G4" s="128"/>
      <c r="H4" s="129"/>
    </row>
    <row r="5" spans="1:8" x14ac:dyDescent="0.15">
      <c r="A5" s="110" t="s">
        <v>420</v>
      </c>
      <c r="B5" s="115"/>
      <c r="C5" s="116"/>
      <c r="D5" s="117">
        <v>46965</v>
      </c>
      <c r="E5" s="118"/>
      <c r="F5" s="119">
        <v>53270</v>
      </c>
      <c r="G5" s="120"/>
      <c r="H5" s="121"/>
    </row>
    <row r="6" spans="1:8" x14ac:dyDescent="0.15">
      <c r="A6" s="122"/>
      <c r="B6" s="123"/>
      <c r="C6" s="124"/>
      <c r="D6" s="125">
        <v>8849</v>
      </c>
      <c r="E6" s="126"/>
      <c r="F6" s="127">
        <v>24316</v>
      </c>
      <c r="G6" s="128"/>
      <c r="H6" s="129"/>
    </row>
    <row r="7" spans="1:8" x14ac:dyDescent="0.15">
      <c r="A7" s="110" t="s">
        <v>421</v>
      </c>
      <c r="B7" s="115"/>
      <c r="C7" s="116"/>
      <c r="D7" s="117">
        <v>36969</v>
      </c>
      <c r="E7" s="118"/>
      <c r="F7" s="119">
        <v>53292</v>
      </c>
      <c r="G7" s="120"/>
      <c r="H7" s="121"/>
    </row>
    <row r="8" spans="1:8" x14ac:dyDescent="0.15">
      <c r="A8" s="122"/>
      <c r="B8" s="123"/>
      <c r="C8" s="124"/>
      <c r="D8" s="125">
        <v>8506</v>
      </c>
      <c r="E8" s="126"/>
      <c r="F8" s="127">
        <v>28900</v>
      </c>
      <c r="G8" s="128"/>
      <c r="H8" s="129"/>
    </row>
    <row r="9" spans="1:8" x14ac:dyDescent="0.15">
      <c r="A9" s="110" t="s">
        <v>422</v>
      </c>
      <c r="B9" s="115"/>
      <c r="C9" s="116"/>
      <c r="D9" s="117">
        <v>35868</v>
      </c>
      <c r="E9" s="118"/>
      <c r="F9" s="119">
        <v>49919</v>
      </c>
      <c r="G9" s="120"/>
      <c r="H9" s="121"/>
    </row>
    <row r="10" spans="1:8" x14ac:dyDescent="0.15">
      <c r="A10" s="122"/>
      <c r="B10" s="123"/>
      <c r="C10" s="124"/>
      <c r="D10" s="125">
        <v>13728</v>
      </c>
      <c r="E10" s="126"/>
      <c r="F10" s="127">
        <v>26398</v>
      </c>
      <c r="G10" s="128"/>
      <c r="H10" s="129"/>
    </row>
    <row r="11" spans="1:8" x14ac:dyDescent="0.15">
      <c r="A11" s="110" t="s">
        <v>423</v>
      </c>
      <c r="B11" s="115"/>
      <c r="C11" s="116"/>
      <c r="D11" s="117">
        <v>51810</v>
      </c>
      <c r="E11" s="118"/>
      <c r="F11" s="119">
        <v>47738</v>
      </c>
      <c r="G11" s="120"/>
      <c r="H11" s="121"/>
    </row>
    <row r="12" spans="1:8" x14ac:dyDescent="0.15">
      <c r="A12" s="122"/>
      <c r="B12" s="123"/>
      <c r="C12" s="130"/>
      <c r="D12" s="125">
        <v>19324</v>
      </c>
      <c r="E12" s="126"/>
      <c r="F12" s="127">
        <v>24937</v>
      </c>
      <c r="G12" s="128"/>
      <c r="H12" s="129"/>
    </row>
    <row r="13" spans="1:8" x14ac:dyDescent="0.15">
      <c r="A13" s="110"/>
      <c r="B13" s="115"/>
      <c r="C13" s="131"/>
      <c r="D13" s="132">
        <v>49158</v>
      </c>
      <c r="E13" s="133"/>
      <c r="F13" s="134">
        <v>50208</v>
      </c>
      <c r="G13" s="135"/>
      <c r="H13" s="121"/>
    </row>
    <row r="14" spans="1:8" x14ac:dyDescent="0.15">
      <c r="A14" s="122"/>
      <c r="B14" s="123"/>
      <c r="C14" s="124"/>
      <c r="D14" s="125">
        <v>13299</v>
      </c>
      <c r="E14" s="126"/>
      <c r="F14" s="127">
        <v>25734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6.82</v>
      </c>
      <c r="C19" s="136">
        <f>ROUND(VALUE(SUBSTITUTE(実質収支比率等に係る経年分析!G$48,"▲","-")),2)</f>
        <v>8.5500000000000007</v>
      </c>
      <c r="D19" s="136">
        <f>ROUND(VALUE(SUBSTITUTE(実質収支比率等に係る経年分析!H$48,"▲","-")),2)</f>
        <v>7.78</v>
      </c>
      <c r="E19" s="136">
        <f>ROUND(VALUE(SUBSTITUTE(実質収支比率等に係る経年分析!I$48,"▲","-")),2)</f>
        <v>7.39</v>
      </c>
      <c r="F19" s="136">
        <f>ROUND(VALUE(SUBSTITUTE(実質収支比率等に係る経年分析!J$48,"▲","-")),2)</f>
        <v>7.52</v>
      </c>
    </row>
    <row r="20" spans="1:11" x14ac:dyDescent="0.15">
      <c r="A20" s="136" t="s">
        <v>44</v>
      </c>
      <c r="B20" s="136">
        <f>ROUND(VALUE(SUBSTITUTE(実質収支比率等に係る経年分析!F$47,"▲","-")),2)</f>
        <v>23.01</v>
      </c>
      <c r="C20" s="136">
        <f>ROUND(VALUE(SUBSTITUTE(実質収支比率等に係る経年分析!G$47,"▲","-")),2)</f>
        <v>23.85</v>
      </c>
      <c r="D20" s="136">
        <f>ROUND(VALUE(SUBSTITUTE(実質収支比率等に係る経年分析!H$47,"▲","-")),2)</f>
        <v>23.31</v>
      </c>
      <c r="E20" s="136">
        <f>ROUND(VALUE(SUBSTITUTE(実質収支比率等に係る経年分析!I$47,"▲","-")),2)</f>
        <v>25.97</v>
      </c>
      <c r="F20" s="136">
        <f>ROUND(VALUE(SUBSTITUTE(実質収支比率等に係る経年分析!J$47,"▲","-")),2)</f>
        <v>25.46</v>
      </c>
    </row>
    <row r="21" spans="1:11" x14ac:dyDescent="0.15">
      <c r="A21" s="136" t="s">
        <v>45</v>
      </c>
      <c r="B21" s="136">
        <f>IF(ISNUMBER(VALUE(SUBSTITUTE(実質収支比率等に係る経年分析!F$49,"▲","-"))),ROUND(VALUE(SUBSTITUTE(実質収支比率等に係る経年分析!F$49,"▲","-")),2),NA())</f>
        <v>-3.79</v>
      </c>
      <c r="C21" s="136">
        <f>IF(ISNUMBER(VALUE(SUBSTITUTE(実質収支比率等に係る経年分析!G$49,"▲","-"))),ROUND(VALUE(SUBSTITUTE(実質収支比率等に係る経年分析!G$49,"▲","-")),2),NA())</f>
        <v>-0.57999999999999996</v>
      </c>
      <c r="D21" s="136">
        <f>IF(ISNUMBER(VALUE(SUBSTITUTE(実質収支比率等に係る経年分析!H$49,"▲","-"))),ROUND(VALUE(SUBSTITUTE(実質収支比率等に係る経年分析!H$49,"▲","-")),2),NA())</f>
        <v>-5.94</v>
      </c>
      <c r="E21" s="136">
        <f>IF(ISNUMBER(VALUE(SUBSTITUTE(実質収支比率等に係る経年分析!I$49,"▲","-"))),ROUND(VALUE(SUBSTITUTE(実質収支比率等に係る経年分析!I$49,"▲","-")),2),NA())</f>
        <v>-0.48</v>
      </c>
      <c r="F21" s="136">
        <f>IF(ISNUMBER(VALUE(SUBSTITUTE(実質収支比率等に係る経年分析!J$49,"▲","-"))),ROUND(VALUE(SUBSTITUTE(実質収支比率等に係る経年分析!J$49,"▲","-")),2),NA())</f>
        <v>-3.76</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長崎都市計画事業長与町土地区画整理事業特別会計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駐車場事業特別会計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3.63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2.82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0.49</v>
      </c>
      <c r="H32" s="137">
        <f>IF(ROUND(VALUE(SUBSTITUTE(連結実質赤字比率に係る赤字・黒字の構成分析!I$38,"▲", "-")), 2) &lt; 0, ABS(ROUND(VALUE(SUBSTITUTE(連結実質赤字比率に係る赤字・黒字の構成分析!I$38,"▲", "-")), 2)), NA())</f>
        <v>1.42</v>
      </c>
      <c r="I32" s="137" t="e">
        <f>IF(ROUND(VALUE(SUBSTITUTE(連結実質赤字比率に係る赤字・黒字の構成分析!I$38,"▲", "-")), 2) &gt;= 0, ABS(ROUND(VALUE(SUBSTITUTE(連結実質赤字比率に係る赤字・黒字の構成分析!I$38,"▲", "-")), 2)), NA())</f>
        <v>#N/A</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2.66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3.61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5.28</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9.6300000000000008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8.56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8.3699999999999992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6.42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8.5399999999999991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7.38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7.51</v>
      </c>
    </row>
    <row r="36" spans="1:16" x14ac:dyDescent="0.15">
      <c r="A36" s="137" t="str">
        <f>IF(連結実質赤字比率に係る赤字・黒字の構成分析!C$34="",NA(),連結実質赤字比率に係る赤字・黒字の構成分析!C$34)</f>
        <v>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12.24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13.66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15.78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18.399999999999999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1150</v>
      </c>
      <c r="E42" s="138"/>
      <c r="F42" s="138"/>
      <c r="G42" s="138">
        <f>'実質公債費比率（分子）の構造'!L$52</f>
        <v>1333</v>
      </c>
      <c r="H42" s="138"/>
      <c r="I42" s="138"/>
      <c r="J42" s="138">
        <f>'実質公債費比率（分子）の構造'!M$52</f>
        <v>1215</v>
      </c>
      <c r="K42" s="138"/>
      <c r="L42" s="138"/>
      <c r="M42" s="138">
        <f>'実質公債費比率（分子）の構造'!N$52</f>
        <v>1231</v>
      </c>
      <c r="N42" s="138"/>
      <c r="O42" s="138"/>
      <c r="P42" s="138">
        <f>'実質公債費比率（分子）の構造'!O$52</f>
        <v>1238</v>
      </c>
    </row>
    <row r="43" spans="1:16" x14ac:dyDescent="0.15">
      <c r="A43" s="138" t="s">
        <v>53</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184</v>
      </c>
      <c r="C44" s="138"/>
      <c r="D44" s="138"/>
      <c r="E44" s="138">
        <f>'実質公債費比率（分子）の構造'!L$50</f>
        <v>325</v>
      </c>
      <c r="F44" s="138"/>
      <c r="G44" s="138"/>
      <c r="H44" s="138">
        <f>'実質公債費比率（分子）の構造'!M$50</f>
        <v>135</v>
      </c>
      <c r="I44" s="138"/>
      <c r="J44" s="138"/>
      <c r="K44" s="138">
        <f>'実質公債費比率（分子）の構造'!N$50</f>
        <v>125</v>
      </c>
      <c r="L44" s="138"/>
      <c r="M44" s="138"/>
      <c r="N44" s="138">
        <f>'実質公債費比率（分子）の構造'!O$50</f>
        <v>124</v>
      </c>
      <c r="O44" s="138"/>
      <c r="P44" s="138"/>
    </row>
    <row r="45" spans="1:16" x14ac:dyDescent="0.15">
      <c r="A45" s="138" t="s">
        <v>55</v>
      </c>
      <c r="B45" s="138">
        <f>'実質公債費比率（分子）の構造'!K$49</f>
        <v>5</v>
      </c>
      <c r="C45" s="138"/>
      <c r="D45" s="138"/>
      <c r="E45" s="138">
        <f>'実質公債費比率（分子）の構造'!L$49</f>
        <v>7</v>
      </c>
      <c r="F45" s="138"/>
      <c r="G45" s="138"/>
      <c r="H45" s="138">
        <f>'実質公債費比率（分子）の構造'!M$49</f>
        <v>6</v>
      </c>
      <c r="I45" s="138"/>
      <c r="J45" s="138"/>
      <c r="K45" s="138">
        <f>'実質公債費比率（分子）の構造'!N$49</f>
        <v>25</v>
      </c>
      <c r="L45" s="138"/>
      <c r="M45" s="138"/>
      <c r="N45" s="138">
        <f>'実質公債費比率（分子）の構造'!O$49</f>
        <v>27</v>
      </c>
      <c r="O45" s="138"/>
      <c r="P45" s="138"/>
    </row>
    <row r="46" spans="1:16" x14ac:dyDescent="0.15">
      <c r="A46" s="138" t="s">
        <v>56</v>
      </c>
      <c r="B46" s="138">
        <f>'実質公債費比率（分子）の構造'!K$48</f>
        <v>318</v>
      </c>
      <c r="C46" s="138"/>
      <c r="D46" s="138"/>
      <c r="E46" s="138">
        <f>'実質公債費比率（分子）の構造'!L$48</f>
        <v>307</v>
      </c>
      <c r="F46" s="138"/>
      <c r="G46" s="138"/>
      <c r="H46" s="138">
        <f>'実質公債費比率（分子）の構造'!M$48</f>
        <v>386</v>
      </c>
      <c r="I46" s="138"/>
      <c r="J46" s="138"/>
      <c r="K46" s="138">
        <f>'実質公債費比率（分子）の構造'!N$48</f>
        <v>267</v>
      </c>
      <c r="L46" s="138"/>
      <c r="M46" s="138"/>
      <c r="N46" s="138">
        <f>'実質公債費比率（分子）の構造'!O$48</f>
        <v>256</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1207</v>
      </c>
      <c r="C49" s="138"/>
      <c r="D49" s="138"/>
      <c r="E49" s="138">
        <f>'実質公債費比率（分子）の構造'!L$45</f>
        <v>1172</v>
      </c>
      <c r="F49" s="138"/>
      <c r="G49" s="138"/>
      <c r="H49" s="138">
        <f>'実質公債費比率（分子）の構造'!M$45</f>
        <v>1299</v>
      </c>
      <c r="I49" s="138"/>
      <c r="J49" s="138"/>
      <c r="K49" s="138">
        <f>'実質公債費比率（分子）の構造'!N$45</f>
        <v>1256</v>
      </c>
      <c r="L49" s="138"/>
      <c r="M49" s="138"/>
      <c r="N49" s="138">
        <f>'実質公債費比率（分子）の構造'!O$45</f>
        <v>1273</v>
      </c>
      <c r="O49" s="138"/>
      <c r="P49" s="138"/>
    </row>
    <row r="50" spans="1:16" x14ac:dyDescent="0.15">
      <c r="A50" s="138" t="s">
        <v>60</v>
      </c>
      <c r="B50" s="138" t="e">
        <f>NA()</f>
        <v>#N/A</v>
      </c>
      <c r="C50" s="138">
        <f>IF(ISNUMBER('実質公債費比率（分子）の構造'!K$53),'実質公債費比率（分子）の構造'!K$53,NA())</f>
        <v>565</v>
      </c>
      <c r="D50" s="138" t="e">
        <f>NA()</f>
        <v>#N/A</v>
      </c>
      <c r="E50" s="138" t="e">
        <f>NA()</f>
        <v>#N/A</v>
      </c>
      <c r="F50" s="138">
        <f>IF(ISNUMBER('実質公債費比率（分子）の構造'!L$53),'実質公債費比率（分子）の構造'!L$53,NA())</f>
        <v>479</v>
      </c>
      <c r="G50" s="138" t="e">
        <f>NA()</f>
        <v>#N/A</v>
      </c>
      <c r="H50" s="138" t="e">
        <f>NA()</f>
        <v>#N/A</v>
      </c>
      <c r="I50" s="138">
        <f>IF(ISNUMBER('実質公債費比率（分子）の構造'!M$53),'実質公債費比率（分子）の構造'!M$53,NA())</f>
        <v>612</v>
      </c>
      <c r="J50" s="138" t="e">
        <f>NA()</f>
        <v>#N/A</v>
      </c>
      <c r="K50" s="138" t="e">
        <f>NA()</f>
        <v>#N/A</v>
      </c>
      <c r="L50" s="138">
        <f>IF(ISNUMBER('実質公債費比率（分子）の構造'!N$53),'実質公債費比率（分子）の構造'!N$53,NA())</f>
        <v>442</v>
      </c>
      <c r="M50" s="138" t="e">
        <f>NA()</f>
        <v>#N/A</v>
      </c>
      <c r="N50" s="138" t="e">
        <f>NA()</f>
        <v>#N/A</v>
      </c>
      <c r="O50" s="138">
        <f>IF(ISNUMBER('実質公債費比率（分子）の構造'!O$53),'実質公債費比率（分子）の構造'!O$53,NA())</f>
        <v>442</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10896</v>
      </c>
      <c r="E56" s="137"/>
      <c r="F56" s="137"/>
      <c r="G56" s="137">
        <f>'将来負担比率（分子）の構造'!J$52</f>
        <v>10823</v>
      </c>
      <c r="H56" s="137"/>
      <c r="I56" s="137"/>
      <c r="J56" s="137">
        <f>'将来負担比率（分子）の構造'!K$52</f>
        <v>11618</v>
      </c>
      <c r="K56" s="137"/>
      <c r="L56" s="137"/>
      <c r="M56" s="137">
        <f>'将来負担比率（分子）の構造'!L$52</f>
        <v>11568</v>
      </c>
      <c r="N56" s="137"/>
      <c r="O56" s="137"/>
      <c r="P56" s="137">
        <f>'将来負担比率（分子）の構造'!M$52</f>
        <v>11620</v>
      </c>
    </row>
    <row r="57" spans="1:16" x14ac:dyDescent="0.15">
      <c r="A57" s="137" t="s">
        <v>36</v>
      </c>
      <c r="B57" s="137"/>
      <c r="C57" s="137"/>
      <c r="D57" s="137">
        <f>'将来負担比率（分子）の構造'!I$51</f>
        <v>2118</v>
      </c>
      <c r="E57" s="137"/>
      <c r="F57" s="137"/>
      <c r="G57" s="137">
        <f>'将来負担比率（分子）の構造'!J$51</f>
        <v>2133</v>
      </c>
      <c r="H57" s="137"/>
      <c r="I57" s="137"/>
      <c r="J57" s="137">
        <f>'将来負担比率（分子）の構造'!K$51</f>
        <v>1950</v>
      </c>
      <c r="K57" s="137"/>
      <c r="L57" s="137"/>
      <c r="M57" s="137">
        <f>'将来負担比率（分子）の構造'!L$51</f>
        <v>1837</v>
      </c>
      <c r="N57" s="137"/>
      <c r="O57" s="137"/>
      <c r="P57" s="137">
        <f>'将来負担比率（分子）の構造'!M$51</f>
        <v>1739</v>
      </c>
    </row>
    <row r="58" spans="1:16" x14ac:dyDescent="0.15">
      <c r="A58" s="137" t="s">
        <v>35</v>
      </c>
      <c r="B58" s="137"/>
      <c r="C58" s="137"/>
      <c r="D58" s="137">
        <f>'将来負担比率（分子）の構造'!I$50</f>
        <v>4475</v>
      </c>
      <c r="E58" s="137"/>
      <c r="F58" s="137"/>
      <c r="G58" s="137">
        <f>'将来負担比率（分子）の構造'!J$50</f>
        <v>4449</v>
      </c>
      <c r="H58" s="137"/>
      <c r="I58" s="137"/>
      <c r="J58" s="137">
        <f>'将来負担比率（分子）の構造'!K$50</f>
        <v>4080</v>
      </c>
      <c r="K58" s="137"/>
      <c r="L58" s="137"/>
      <c r="M58" s="137">
        <f>'将来負担比率（分子）の構造'!L$50</f>
        <v>3919</v>
      </c>
      <c r="N58" s="137"/>
      <c r="O58" s="137"/>
      <c r="P58" s="137">
        <f>'将来負担比率（分子）の構造'!M$50</f>
        <v>3853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v>
      </c>
      <c r="C61" s="137"/>
      <c r="D61" s="137"/>
      <c r="E61" s="137">
        <f>'将来負担比率（分子）の構造'!J$46</f>
        <v>2</v>
      </c>
      <c r="F61" s="137"/>
      <c r="G61" s="137"/>
      <c r="H61" s="137">
        <f>'将来負担比率（分子）の構造'!K$46</f>
        <v>2</v>
      </c>
      <c r="I61" s="137"/>
      <c r="J61" s="137"/>
      <c r="K61" s="137">
        <f>'将来負担比率（分子）の構造'!L$46</f>
        <v>2</v>
      </c>
      <c r="L61" s="137"/>
      <c r="M61" s="137"/>
      <c r="N61" s="137">
        <f>'将来負担比率（分子）の構造'!M$46</f>
        <v>2</v>
      </c>
      <c r="O61" s="137"/>
      <c r="P61" s="137"/>
    </row>
    <row r="62" spans="1:16" x14ac:dyDescent="0.15">
      <c r="A62" s="137" t="s">
        <v>29</v>
      </c>
      <c r="B62" s="137" t="str">
        <f>'将来負担比率（分子）の構造'!I$45</f>
        <v>-</v>
      </c>
      <c r="C62" s="137"/>
      <c r="D62" s="137"/>
      <c r="E62" s="137" t="str">
        <f>'将来負担比率（分子）の構造'!J$45</f>
        <v>-</v>
      </c>
      <c r="F62" s="137"/>
      <c r="G62" s="137"/>
      <c r="H62" s="137" t="str">
        <f>'将来負担比率（分子）の構造'!K$45</f>
        <v>-</v>
      </c>
      <c r="I62" s="137"/>
      <c r="J62" s="137"/>
      <c r="K62" s="137">
        <f>'将来負担比率（分子）の構造'!L$45</f>
        <v>7</v>
      </c>
      <c r="L62" s="137"/>
      <c r="M62" s="137"/>
      <c r="N62" s="137">
        <f>'将来負担比率（分子）の構造'!M$45</f>
        <v>348</v>
      </c>
      <c r="O62" s="137"/>
      <c r="P62" s="137"/>
    </row>
    <row r="63" spans="1:16" x14ac:dyDescent="0.15">
      <c r="A63" s="137" t="s">
        <v>28</v>
      </c>
      <c r="B63" s="137">
        <f>'将来負担比率（分子）の構造'!I$44</f>
        <v>240</v>
      </c>
      <c r="C63" s="137"/>
      <c r="D63" s="137"/>
      <c r="E63" s="137">
        <f>'将来負担比率（分子）の構造'!J$44</f>
        <v>375</v>
      </c>
      <c r="F63" s="137"/>
      <c r="G63" s="137"/>
      <c r="H63" s="137">
        <f>'将来負担比率（分子）の構造'!K$44</f>
        <v>1541</v>
      </c>
      <c r="I63" s="137"/>
      <c r="J63" s="137"/>
      <c r="K63" s="137">
        <f>'将来負担比率（分子）の構造'!L$44</f>
        <v>1503</v>
      </c>
      <c r="L63" s="137"/>
      <c r="M63" s="137"/>
      <c r="N63" s="137">
        <f>'将来負担比率（分子）の構造'!M$44</f>
        <v>1466</v>
      </c>
      <c r="O63" s="137"/>
      <c r="P63" s="137"/>
    </row>
    <row r="64" spans="1:16" x14ac:dyDescent="0.15">
      <c r="A64" s="137" t="s">
        <v>27</v>
      </c>
      <c r="B64" s="137">
        <f>'将来負担比率（分子）の構造'!I$43</f>
        <v>2151</v>
      </c>
      <c r="C64" s="137"/>
      <c r="D64" s="137"/>
      <c r="E64" s="137">
        <f>'将来負担比率（分子）の構造'!J$43</f>
        <v>1802</v>
      </c>
      <c r="F64" s="137"/>
      <c r="G64" s="137"/>
      <c r="H64" s="137">
        <f>'将来負担比率（分子）の構造'!K$43</f>
        <v>1709</v>
      </c>
      <c r="I64" s="137"/>
      <c r="J64" s="137"/>
      <c r="K64" s="137">
        <f>'将来負担比率（分子）の構造'!L$43</f>
        <v>1626</v>
      </c>
      <c r="L64" s="137"/>
      <c r="M64" s="137"/>
      <c r="N64" s="137">
        <f>'将来負担比率（分子）の構造'!M$43</f>
        <v>1521</v>
      </c>
      <c r="O64" s="137"/>
      <c r="P64" s="137"/>
    </row>
    <row r="65" spans="1:16" x14ac:dyDescent="0.15">
      <c r="A65" s="137" t="s">
        <v>26</v>
      </c>
      <c r="B65" s="137">
        <f>'将来負担比率（分子）の構造'!I$42</f>
        <v>2008</v>
      </c>
      <c r="C65" s="137"/>
      <c r="D65" s="137"/>
      <c r="E65" s="137">
        <f>'将来負担比率（分子）の構造'!J$42</f>
        <v>1732</v>
      </c>
      <c r="F65" s="137"/>
      <c r="G65" s="137"/>
      <c r="H65" s="137">
        <f>'将来負担比率（分子）の構造'!K$42</f>
        <v>1609</v>
      </c>
      <c r="I65" s="137"/>
      <c r="J65" s="137"/>
      <c r="K65" s="137">
        <f>'将来負担比率（分子）の構造'!L$42</f>
        <v>1518</v>
      </c>
      <c r="L65" s="137"/>
      <c r="M65" s="137"/>
      <c r="N65" s="137">
        <f>'将来負担比率（分子）の構造'!M$42</f>
        <v>1398</v>
      </c>
      <c r="O65" s="137"/>
      <c r="P65" s="137"/>
    </row>
    <row r="66" spans="1:16" x14ac:dyDescent="0.15">
      <c r="A66" s="137" t="s">
        <v>25</v>
      </c>
      <c r="B66" s="137">
        <f>'将来負担比率（分子）の構造'!I$41</f>
        <v>13722</v>
      </c>
      <c r="C66" s="137"/>
      <c r="D66" s="137"/>
      <c r="E66" s="137">
        <f>'将来負担比率（分子）の構造'!J$41</f>
        <v>14089</v>
      </c>
      <c r="F66" s="137"/>
      <c r="G66" s="137"/>
      <c r="H66" s="137">
        <f>'将来負担比率（分子）の構造'!K$41</f>
        <v>13968</v>
      </c>
      <c r="I66" s="137"/>
      <c r="J66" s="137"/>
      <c r="K66" s="137">
        <f>'将来負担比率（分子）の構造'!L$41</f>
        <v>13994</v>
      </c>
      <c r="L66" s="137"/>
      <c r="M66" s="137"/>
      <c r="N66" s="137">
        <f>'将来負担比率（分子）の構造'!M$41</f>
        <v>14215</v>
      </c>
      <c r="O66" s="137"/>
      <c r="P66" s="137"/>
    </row>
    <row r="67" spans="1:16" x14ac:dyDescent="0.15">
      <c r="A67" s="137" t="s">
        <v>64</v>
      </c>
      <c r="B67" s="137" t="e">
        <f>NA()</f>
        <v>#N/A</v>
      </c>
      <c r="C67" s="137">
        <f>IF(ISNUMBER('将来負担比率（分子）の構造'!I$53), IF('将来負担比率（分子）の構造'!I$53 &lt; 0, 0, '将来負担比率（分子）の構造'!I$53), NA())</f>
        <v>635</v>
      </c>
      <c r="D67" s="137" t="e">
        <f>NA()</f>
        <v>#N/A</v>
      </c>
      <c r="E67" s="137" t="e">
        <f>NA()</f>
        <v>#N/A</v>
      </c>
      <c r="F67" s="137">
        <f>IF(ISNUMBER('将来負担比率（分子）の構造'!J$53), IF('将来負担比率（分子）の構造'!J$53 &lt; 0, 0, '将来負担比率（分子）の構造'!J$53), NA())</f>
        <v>594</v>
      </c>
      <c r="G67" s="137" t="e">
        <f>NA()</f>
        <v>#N/A</v>
      </c>
      <c r="H67" s="137" t="e">
        <f>NA()</f>
        <v>#N/A</v>
      </c>
      <c r="I67" s="137">
        <f>IF(ISNUMBER('将来負担比率（分子）の構造'!K$53), IF('将来負担比率（分子）の構造'!K$53 &lt; 0, 0, '将来負担比率（分子）の構造'!K$53), NA())</f>
        <v>1181</v>
      </c>
      <c r="J67" s="137" t="e">
        <f>NA()</f>
        <v>#N/A</v>
      </c>
      <c r="K67" s="137" t="e">
        <f>NA()</f>
        <v>#N/A</v>
      </c>
      <c r="L67" s="137">
        <f>IF(ISNUMBER('将来負担比率（分子）の構造'!L$53), IF('将来負担比率（分子）の構造'!L$53 &lt; 0, 0, '将来負担比率（分子）の構造'!L$53), NA())</f>
        <v>1327</v>
      </c>
      <c r="M67" s="137" t="e">
        <f>NA()</f>
        <v>#N/A</v>
      </c>
      <c r="N67" s="137" t="e">
        <f>NA()</f>
        <v>#N/A</v>
      </c>
      <c r="O67" s="137">
        <f>IF(ISNUMBER('将来負担比率（分子）の構造'!M$53), IF('将来負担比率（分子）の構造'!M$53 &lt; 0, 0, '将来負担比率（分子）の構造'!M$53), NA())</f>
        <v>1739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0" zoomScaleNormal="100" zoomScaleSheetLayoutView="55" workbookViewId="0">
      <selection activeCell="L13" sqref="L13"/>
    </sheetView>
  </sheetViews>
  <sheetFormatPr defaultColWidth="0" defaultRowHeight="13.5" customHeight="1" zeroHeight="1" x14ac:dyDescent="0.15"/>
  <cols>
    <col min="1" max="1" width="6.375" style="231" customWidth="1"/>
    <col min="2" max="2" width="18.125" style="231" customWidth="1"/>
    <col min="3" max="3" width="22.625" style="231" customWidth="1"/>
    <col min="4" max="9" width="18.125" style="231" customWidth="1"/>
    <col min="10" max="10" width="22.75" style="231" customWidth="1"/>
    <col min="11" max="15" width="18.125" style="231" customWidth="1"/>
    <col min="16" max="16" width="6.125" style="238" customWidth="1"/>
    <col min="17" max="17" width="5.875" style="236" customWidth="1"/>
    <col min="18" max="18" width="19.125" style="231" hidden="1"/>
    <col min="19" max="23" width="12.625" style="231" hidden="1"/>
    <col min="24" max="257" width="8.625" style="231" hidden="1"/>
    <col min="258" max="263" width="14.875" style="231" hidden="1"/>
    <col min="264" max="265" width="15.875" style="231" hidden="1"/>
    <col min="266" max="271" width="16.125" style="231" hidden="1"/>
    <col min="272" max="272" width="6.125" style="231" hidden="1"/>
    <col min="273" max="273" width="3" style="231" hidden="1"/>
    <col min="274" max="513" width="8.625" style="231" hidden="1"/>
    <col min="514" max="519" width="14.875" style="231" hidden="1"/>
    <col min="520" max="521" width="15.875" style="231" hidden="1"/>
    <col min="522" max="527" width="16.125" style="231" hidden="1"/>
    <col min="528" max="528" width="6.125" style="231" hidden="1"/>
    <col min="529" max="529" width="3" style="231" hidden="1"/>
    <col min="530" max="769" width="8.625" style="231" hidden="1"/>
    <col min="770" max="775" width="14.875" style="231" hidden="1"/>
    <col min="776" max="777" width="15.875" style="231" hidden="1"/>
    <col min="778" max="783" width="16.125" style="231" hidden="1"/>
    <col min="784" max="784" width="6.125" style="231" hidden="1"/>
    <col min="785" max="785" width="3" style="231" hidden="1"/>
    <col min="786" max="1025" width="8.625" style="231" hidden="1"/>
    <col min="1026" max="1031" width="14.875" style="231" hidden="1"/>
    <col min="1032" max="1033" width="15.875" style="231" hidden="1"/>
    <col min="1034" max="1039" width="16.125" style="231" hidden="1"/>
    <col min="1040" max="1040" width="6.125" style="231" hidden="1"/>
    <col min="1041" max="1041" width="3" style="231" hidden="1"/>
    <col min="1042" max="1281" width="8.625" style="231" hidden="1"/>
    <col min="1282" max="1287" width="14.875" style="231" hidden="1"/>
    <col min="1288" max="1289" width="15.875" style="231" hidden="1"/>
    <col min="1290" max="1295" width="16.125" style="231" hidden="1"/>
    <col min="1296" max="1296" width="6.125" style="231" hidden="1"/>
    <col min="1297" max="1297" width="3" style="231" hidden="1"/>
    <col min="1298" max="1537" width="8.625" style="231" hidden="1"/>
    <col min="1538" max="1543" width="14.875" style="231" hidden="1"/>
    <col min="1544" max="1545" width="15.875" style="231" hidden="1"/>
    <col min="1546" max="1551" width="16.125" style="231" hidden="1"/>
    <col min="1552" max="1552" width="6.125" style="231" hidden="1"/>
    <col min="1553" max="1553" width="3" style="231" hidden="1"/>
    <col min="1554" max="1793" width="8.625" style="231" hidden="1"/>
    <col min="1794" max="1799" width="14.875" style="231" hidden="1"/>
    <col min="1800" max="1801" width="15.875" style="231" hidden="1"/>
    <col min="1802" max="1807" width="16.125" style="231" hidden="1"/>
    <col min="1808" max="1808" width="6.125" style="231" hidden="1"/>
    <col min="1809" max="1809" width="3" style="231" hidden="1"/>
    <col min="1810" max="2049" width="8.625" style="231" hidden="1"/>
    <col min="2050" max="2055" width="14.875" style="231" hidden="1"/>
    <col min="2056" max="2057" width="15.875" style="231" hidden="1"/>
    <col min="2058" max="2063" width="16.125" style="231" hidden="1"/>
    <col min="2064" max="2064" width="6.125" style="231" hidden="1"/>
    <col min="2065" max="2065" width="3" style="231" hidden="1"/>
    <col min="2066" max="2305" width="8.625" style="231" hidden="1"/>
    <col min="2306" max="2311" width="14.875" style="231" hidden="1"/>
    <col min="2312" max="2313" width="15.875" style="231" hidden="1"/>
    <col min="2314" max="2319" width="16.125" style="231" hidden="1"/>
    <col min="2320" max="2320" width="6.125" style="231" hidden="1"/>
    <col min="2321" max="2321" width="3" style="231" hidden="1"/>
    <col min="2322" max="2561" width="8.625" style="231" hidden="1"/>
    <col min="2562" max="2567" width="14.875" style="231" hidden="1"/>
    <col min="2568" max="2569" width="15.875" style="231" hidden="1"/>
    <col min="2570" max="2575" width="16.125" style="231" hidden="1"/>
    <col min="2576" max="2576" width="6.125" style="231" hidden="1"/>
    <col min="2577" max="2577" width="3" style="231" hidden="1"/>
    <col min="2578" max="2817" width="8.625" style="231" hidden="1"/>
    <col min="2818" max="2823" width="14.875" style="231" hidden="1"/>
    <col min="2824" max="2825" width="15.875" style="231" hidden="1"/>
    <col min="2826" max="2831" width="16.125" style="231" hidden="1"/>
    <col min="2832" max="2832" width="6.125" style="231" hidden="1"/>
    <col min="2833" max="2833" width="3" style="231" hidden="1"/>
    <col min="2834" max="3073" width="8.625" style="231" hidden="1"/>
    <col min="3074" max="3079" width="14.875" style="231" hidden="1"/>
    <col min="3080" max="3081" width="15.875" style="231" hidden="1"/>
    <col min="3082" max="3087" width="16.125" style="231" hidden="1"/>
    <col min="3088" max="3088" width="6.125" style="231" hidden="1"/>
    <col min="3089" max="3089" width="3" style="231" hidden="1"/>
    <col min="3090" max="3329" width="8.625" style="231" hidden="1"/>
    <col min="3330" max="3335" width="14.875" style="231" hidden="1"/>
    <col min="3336" max="3337" width="15.875" style="231" hidden="1"/>
    <col min="3338" max="3343" width="16.125" style="231" hidden="1"/>
    <col min="3344" max="3344" width="6.125" style="231" hidden="1"/>
    <col min="3345" max="3345" width="3" style="231" hidden="1"/>
    <col min="3346" max="3585" width="8.625" style="231" hidden="1"/>
    <col min="3586" max="3591" width="14.875" style="231" hidden="1"/>
    <col min="3592" max="3593" width="15.875" style="231" hidden="1"/>
    <col min="3594" max="3599" width="16.125" style="231" hidden="1"/>
    <col min="3600" max="3600" width="6.125" style="231" hidden="1"/>
    <col min="3601" max="3601" width="3" style="231" hidden="1"/>
    <col min="3602" max="3841" width="8.625" style="231" hidden="1"/>
    <col min="3842" max="3847" width="14.875" style="231" hidden="1"/>
    <col min="3848" max="3849" width="15.875" style="231" hidden="1"/>
    <col min="3850" max="3855" width="16.125" style="231" hidden="1"/>
    <col min="3856" max="3856" width="6.125" style="231" hidden="1"/>
    <col min="3857" max="3857" width="3" style="231" hidden="1"/>
    <col min="3858" max="4097" width="8.625" style="231" hidden="1"/>
    <col min="4098" max="4103" width="14.875" style="231" hidden="1"/>
    <col min="4104" max="4105" width="15.875" style="231" hidden="1"/>
    <col min="4106" max="4111" width="16.125" style="231" hidden="1"/>
    <col min="4112" max="4112" width="6.125" style="231" hidden="1"/>
    <col min="4113" max="4113" width="3" style="231" hidden="1"/>
    <col min="4114" max="4353" width="8.625" style="231" hidden="1"/>
    <col min="4354" max="4359" width="14.875" style="231" hidden="1"/>
    <col min="4360" max="4361" width="15.875" style="231" hidden="1"/>
    <col min="4362" max="4367" width="16.125" style="231" hidden="1"/>
    <col min="4368" max="4368" width="6.125" style="231" hidden="1"/>
    <col min="4369" max="4369" width="3" style="231" hidden="1"/>
    <col min="4370" max="4609" width="8.625" style="231" hidden="1"/>
    <col min="4610" max="4615" width="14.875" style="231" hidden="1"/>
    <col min="4616" max="4617" width="15.875" style="231" hidden="1"/>
    <col min="4618" max="4623" width="16.125" style="231" hidden="1"/>
    <col min="4624" max="4624" width="6.125" style="231" hidden="1"/>
    <col min="4625" max="4625" width="3" style="231" hidden="1"/>
    <col min="4626" max="4865" width="8.625" style="231" hidden="1"/>
    <col min="4866" max="4871" width="14.875" style="231" hidden="1"/>
    <col min="4872" max="4873" width="15.875" style="231" hidden="1"/>
    <col min="4874" max="4879" width="16.125" style="231" hidden="1"/>
    <col min="4880" max="4880" width="6.125" style="231" hidden="1"/>
    <col min="4881" max="4881" width="3" style="231" hidden="1"/>
    <col min="4882" max="5121" width="8.625" style="231" hidden="1"/>
    <col min="5122" max="5127" width="14.875" style="231" hidden="1"/>
    <col min="5128" max="5129" width="15.875" style="231" hidden="1"/>
    <col min="5130" max="5135" width="16.125" style="231" hidden="1"/>
    <col min="5136" max="5136" width="6.125" style="231" hidden="1"/>
    <col min="5137" max="5137" width="3" style="231" hidden="1"/>
    <col min="5138" max="5377" width="8.625" style="231" hidden="1"/>
    <col min="5378" max="5383" width="14.875" style="231" hidden="1"/>
    <col min="5384" max="5385" width="15.875" style="231" hidden="1"/>
    <col min="5386" max="5391" width="16.125" style="231" hidden="1"/>
    <col min="5392" max="5392" width="6.125" style="231" hidden="1"/>
    <col min="5393" max="5393" width="3" style="231" hidden="1"/>
    <col min="5394" max="5633" width="8.625" style="231" hidden="1"/>
    <col min="5634" max="5639" width="14.875" style="231" hidden="1"/>
    <col min="5640" max="5641" width="15.875" style="231" hidden="1"/>
    <col min="5642" max="5647" width="16.125" style="231" hidden="1"/>
    <col min="5648" max="5648" width="6.125" style="231" hidden="1"/>
    <col min="5649" max="5649" width="3" style="231" hidden="1"/>
    <col min="5650" max="5889" width="8.625" style="231" hidden="1"/>
    <col min="5890" max="5895" width="14.875" style="231" hidden="1"/>
    <col min="5896" max="5897" width="15.875" style="231" hidden="1"/>
    <col min="5898" max="5903" width="16.125" style="231" hidden="1"/>
    <col min="5904" max="5904" width="6.125" style="231" hidden="1"/>
    <col min="5905" max="5905" width="3" style="231" hidden="1"/>
    <col min="5906" max="6145" width="8.625" style="231" hidden="1"/>
    <col min="6146" max="6151" width="14.875" style="231" hidden="1"/>
    <col min="6152" max="6153" width="15.875" style="231" hidden="1"/>
    <col min="6154" max="6159" width="16.125" style="231" hidden="1"/>
    <col min="6160" max="6160" width="6.125" style="231" hidden="1"/>
    <col min="6161" max="6161" width="3" style="231" hidden="1"/>
    <col min="6162" max="6401" width="8.625" style="231" hidden="1"/>
    <col min="6402" max="6407" width="14.875" style="231" hidden="1"/>
    <col min="6408" max="6409" width="15.875" style="231" hidden="1"/>
    <col min="6410" max="6415" width="16.125" style="231" hidden="1"/>
    <col min="6416" max="6416" width="6.125" style="231" hidden="1"/>
    <col min="6417" max="6417" width="3" style="231" hidden="1"/>
    <col min="6418" max="6657" width="8.625" style="231" hidden="1"/>
    <col min="6658" max="6663" width="14.875" style="231" hidden="1"/>
    <col min="6664" max="6665" width="15.875" style="231" hidden="1"/>
    <col min="6666" max="6671" width="16.125" style="231" hidden="1"/>
    <col min="6672" max="6672" width="6.125" style="231" hidden="1"/>
    <col min="6673" max="6673" width="3" style="231" hidden="1"/>
    <col min="6674" max="6913" width="8.625" style="231" hidden="1"/>
    <col min="6914" max="6919" width="14.875" style="231" hidden="1"/>
    <col min="6920" max="6921" width="15.875" style="231" hidden="1"/>
    <col min="6922" max="6927" width="16.125" style="231" hidden="1"/>
    <col min="6928" max="6928" width="6.125" style="231" hidden="1"/>
    <col min="6929" max="6929" width="3" style="231" hidden="1"/>
    <col min="6930" max="7169" width="8.625" style="231" hidden="1"/>
    <col min="7170" max="7175" width="14.875" style="231" hidden="1"/>
    <col min="7176" max="7177" width="15.875" style="231" hidden="1"/>
    <col min="7178" max="7183" width="16.125" style="231" hidden="1"/>
    <col min="7184" max="7184" width="6.125" style="231" hidden="1"/>
    <col min="7185" max="7185" width="3" style="231" hidden="1"/>
    <col min="7186" max="7425" width="8.625" style="231" hidden="1"/>
    <col min="7426" max="7431" width="14.875" style="231" hidden="1"/>
    <col min="7432" max="7433" width="15.875" style="231" hidden="1"/>
    <col min="7434" max="7439" width="16.125" style="231" hidden="1"/>
    <col min="7440" max="7440" width="6.125" style="231" hidden="1"/>
    <col min="7441" max="7441" width="3" style="231" hidden="1"/>
    <col min="7442" max="7681" width="8.625" style="231" hidden="1"/>
    <col min="7682" max="7687" width="14.875" style="231" hidden="1"/>
    <col min="7688" max="7689" width="15.875" style="231" hidden="1"/>
    <col min="7690" max="7695" width="16.125" style="231" hidden="1"/>
    <col min="7696" max="7696" width="6.125" style="231" hidden="1"/>
    <col min="7697" max="7697" width="3" style="231" hidden="1"/>
    <col min="7698" max="7937" width="8.625" style="231" hidden="1"/>
    <col min="7938" max="7943" width="14.875" style="231" hidden="1"/>
    <col min="7944" max="7945" width="15.875" style="231" hidden="1"/>
    <col min="7946" max="7951" width="16.125" style="231" hidden="1"/>
    <col min="7952" max="7952" width="6.125" style="231" hidden="1"/>
    <col min="7953" max="7953" width="3" style="231" hidden="1"/>
    <col min="7954" max="8193" width="8.625" style="231" hidden="1"/>
    <col min="8194" max="8199" width="14.875" style="231" hidden="1"/>
    <col min="8200" max="8201" width="15.875" style="231" hidden="1"/>
    <col min="8202" max="8207" width="16.125" style="231" hidden="1"/>
    <col min="8208" max="8208" width="6.125" style="231" hidden="1"/>
    <col min="8209" max="8209" width="3" style="231" hidden="1"/>
    <col min="8210" max="8449" width="8.625" style="231" hidden="1"/>
    <col min="8450" max="8455" width="14.875" style="231" hidden="1"/>
    <col min="8456" max="8457" width="15.875" style="231" hidden="1"/>
    <col min="8458" max="8463" width="16.125" style="231" hidden="1"/>
    <col min="8464" max="8464" width="6.125" style="231" hidden="1"/>
    <col min="8465" max="8465" width="3" style="231" hidden="1"/>
    <col min="8466" max="8705" width="8.625" style="231" hidden="1"/>
    <col min="8706" max="8711" width="14.875" style="231" hidden="1"/>
    <col min="8712" max="8713" width="15.875" style="231" hidden="1"/>
    <col min="8714" max="8719" width="16.125" style="231" hidden="1"/>
    <col min="8720" max="8720" width="6.125" style="231" hidden="1"/>
    <col min="8721" max="8721" width="3" style="231" hidden="1"/>
    <col min="8722" max="8961" width="8.625" style="231" hidden="1"/>
    <col min="8962" max="8967" width="14.875" style="231" hidden="1"/>
    <col min="8968" max="8969" width="15.875" style="231" hidden="1"/>
    <col min="8970" max="8975" width="16.125" style="231" hidden="1"/>
    <col min="8976" max="8976" width="6.125" style="231" hidden="1"/>
    <col min="8977" max="8977" width="3" style="231" hidden="1"/>
    <col min="8978" max="9217" width="8.625" style="231" hidden="1"/>
    <col min="9218" max="9223" width="14.875" style="231" hidden="1"/>
    <col min="9224" max="9225" width="15.875" style="231" hidden="1"/>
    <col min="9226" max="9231" width="16.125" style="231" hidden="1"/>
    <col min="9232" max="9232" width="6.125" style="231" hidden="1"/>
    <col min="9233" max="9233" width="3" style="231" hidden="1"/>
    <col min="9234" max="9473" width="8.625" style="231" hidden="1"/>
    <col min="9474" max="9479" width="14.875" style="231" hidden="1"/>
    <col min="9480" max="9481" width="15.875" style="231" hidden="1"/>
    <col min="9482" max="9487" width="16.125" style="231" hidden="1"/>
    <col min="9488" max="9488" width="6.125" style="231" hidden="1"/>
    <col min="9489" max="9489" width="3" style="231" hidden="1"/>
    <col min="9490" max="9729" width="8.625" style="231" hidden="1"/>
    <col min="9730" max="9735" width="14.875" style="231" hidden="1"/>
    <col min="9736" max="9737" width="15.875" style="231" hidden="1"/>
    <col min="9738" max="9743" width="16.125" style="231" hidden="1"/>
    <col min="9744" max="9744" width="6.125" style="231" hidden="1"/>
    <col min="9745" max="9745" width="3" style="231" hidden="1"/>
    <col min="9746" max="9985" width="8.625" style="231" hidden="1"/>
    <col min="9986" max="9991" width="14.875" style="231" hidden="1"/>
    <col min="9992" max="9993" width="15.875" style="231" hidden="1"/>
    <col min="9994" max="9999" width="16.125" style="231" hidden="1"/>
    <col min="10000" max="10000" width="6.125" style="231" hidden="1"/>
    <col min="10001" max="10001" width="3" style="231" hidden="1"/>
    <col min="10002" max="10241" width="8.625" style="231" hidden="1"/>
    <col min="10242" max="10247" width="14.875" style="231" hidden="1"/>
    <col min="10248" max="10249" width="15.875" style="231" hidden="1"/>
    <col min="10250" max="10255" width="16.125" style="231" hidden="1"/>
    <col min="10256" max="10256" width="6.125" style="231" hidden="1"/>
    <col min="10257" max="10257" width="3" style="231" hidden="1"/>
    <col min="10258" max="10497" width="8.625" style="231" hidden="1"/>
    <col min="10498" max="10503" width="14.875" style="231" hidden="1"/>
    <col min="10504" max="10505" width="15.875" style="231" hidden="1"/>
    <col min="10506" max="10511" width="16.125" style="231" hidden="1"/>
    <col min="10512" max="10512" width="6.125" style="231" hidden="1"/>
    <col min="10513" max="10513" width="3" style="231" hidden="1"/>
    <col min="10514" max="10753" width="8.625" style="231" hidden="1"/>
    <col min="10754" max="10759" width="14.875" style="231" hidden="1"/>
    <col min="10760" max="10761" width="15.875" style="231" hidden="1"/>
    <col min="10762" max="10767" width="16.125" style="231" hidden="1"/>
    <col min="10768" max="10768" width="6.125" style="231" hidden="1"/>
    <col min="10769" max="10769" width="3" style="231" hidden="1"/>
    <col min="10770" max="11009" width="8.625" style="231" hidden="1"/>
    <col min="11010" max="11015" width="14.875" style="231" hidden="1"/>
    <col min="11016" max="11017" width="15.875" style="231" hidden="1"/>
    <col min="11018" max="11023" width="16.125" style="231" hidden="1"/>
    <col min="11024" max="11024" width="6.125" style="231" hidden="1"/>
    <col min="11025" max="11025" width="3" style="231" hidden="1"/>
    <col min="11026" max="11265" width="8.625" style="231" hidden="1"/>
    <col min="11266" max="11271" width="14.875" style="231" hidden="1"/>
    <col min="11272" max="11273" width="15.875" style="231" hidden="1"/>
    <col min="11274" max="11279" width="16.125" style="231" hidden="1"/>
    <col min="11280" max="11280" width="6.125" style="231" hidden="1"/>
    <col min="11281" max="11281" width="3" style="231" hidden="1"/>
    <col min="11282" max="11521" width="8.625" style="231" hidden="1"/>
    <col min="11522" max="11527" width="14.875" style="231" hidden="1"/>
    <col min="11528" max="11529" width="15.875" style="231" hidden="1"/>
    <col min="11530" max="11535" width="16.125" style="231" hidden="1"/>
    <col min="11536" max="11536" width="6.125" style="231" hidden="1"/>
    <col min="11537" max="11537" width="3" style="231" hidden="1"/>
    <col min="11538" max="11777" width="8.625" style="231" hidden="1"/>
    <col min="11778" max="11783" width="14.875" style="231" hidden="1"/>
    <col min="11784" max="11785" width="15.875" style="231" hidden="1"/>
    <col min="11786" max="11791" width="16.125" style="231" hidden="1"/>
    <col min="11792" max="11792" width="6.125" style="231" hidden="1"/>
    <col min="11793" max="11793" width="3" style="231" hidden="1"/>
    <col min="11794" max="12033" width="8.625" style="231" hidden="1"/>
    <col min="12034" max="12039" width="14.875" style="231" hidden="1"/>
    <col min="12040" max="12041" width="15.875" style="231" hidden="1"/>
    <col min="12042" max="12047" width="16.125" style="231" hidden="1"/>
    <col min="12048" max="12048" width="6.125" style="231" hidden="1"/>
    <col min="12049" max="12049" width="3" style="231" hidden="1"/>
    <col min="12050" max="12289" width="8.625" style="231" hidden="1"/>
    <col min="12290" max="12295" width="14.875" style="231" hidden="1"/>
    <col min="12296" max="12297" width="15.875" style="231" hidden="1"/>
    <col min="12298" max="12303" width="16.125" style="231" hidden="1"/>
    <col min="12304" max="12304" width="6.125" style="231" hidden="1"/>
    <col min="12305" max="12305" width="3" style="231" hidden="1"/>
    <col min="12306" max="12545" width="8.625" style="231" hidden="1"/>
    <col min="12546" max="12551" width="14.875" style="231" hidden="1"/>
    <col min="12552" max="12553" width="15.875" style="231" hidden="1"/>
    <col min="12554" max="12559" width="16.125" style="231" hidden="1"/>
    <col min="12560" max="12560" width="6.125" style="231" hidden="1"/>
    <col min="12561" max="12561" width="3" style="231" hidden="1"/>
    <col min="12562" max="12801" width="8.625" style="231" hidden="1"/>
    <col min="12802" max="12807" width="14.875" style="231" hidden="1"/>
    <col min="12808" max="12809" width="15.875" style="231" hidden="1"/>
    <col min="12810" max="12815" width="16.125" style="231" hidden="1"/>
    <col min="12816" max="12816" width="6.125" style="231" hidden="1"/>
    <col min="12817" max="12817" width="3" style="231" hidden="1"/>
    <col min="12818" max="13057" width="8.625" style="231" hidden="1"/>
    <col min="13058" max="13063" width="14.875" style="231" hidden="1"/>
    <col min="13064" max="13065" width="15.875" style="231" hidden="1"/>
    <col min="13066" max="13071" width="16.125" style="231" hidden="1"/>
    <col min="13072" max="13072" width="6.125" style="231" hidden="1"/>
    <col min="13073" max="13073" width="3" style="231" hidden="1"/>
    <col min="13074" max="13313" width="8.625" style="231" hidden="1"/>
    <col min="13314" max="13319" width="14.875" style="231" hidden="1"/>
    <col min="13320" max="13321" width="15.875" style="231" hidden="1"/>
    <col min="13322" max="13327" width="16.125" style="231" hidden="1"/>
    <col min="13328" max="13328" width="6.125" style="231" hidden="1"/>
    <col min="13329" max="13329" width="3" style="231" hidden="1"/>
    <col min="13330" max="13569" width="8.625" style="231" hidden="1"/>
    <col min="13570" max="13575" width="14.875" style="231" hidden="1"/>
    <col min="13576" max="13577" width="15.875" style="231" hidden="1"/>
    <col min="13578" max="13583" width="16.125" style="231" hidden="1"/>
    <col min="13584" max="13584" width="6.125" style="231" hidden="1"/>
    <col min="13585" max="13585" width="3" style="231" hidden="1"/>
    <col min="13586" max="13825" width="8.625" style="231" hidden="1"/>
    <col min="13826" max="13831" width="14.875" style="231" hidden="1"/>
    <col min="13832" max="13833" width="15.875" style="231" hidden="1"/>
    <col min="13834" max="13839" width="16.125" style="231" hidden="1"/>
    <col min="13840" max="13840" width="6.125" style="231" hidden="1"/>
    <col min="13841" max="13841" width="3" style="231" hidden="1"/>
    <col min="13842" max="14081" width="8.625" style="231" hidden="1"/>
    <col min="14082" max="14087" width="14.875" style="231" hidden="1"/>
    <col min="14088" max="14089" width="15.875" style="231" hidden="1"/>
    <col min="14090" max="14095" width="16.125" style="231" hidden="1"/>
    <col min="14096" max="14096" width="6.125" style="231" hidden="1"/>
    <col min="14097" max="14097" width="3" style="231" hidden="1"/>
    <col min="14098" max="14337" width="8.625" style="231" hidden="1"/>
    <col min="14338" max="14343" width="14.875" style="231" hidden="1"/>
    <col min="14344" max="14345" width="15.875" style="231" hidden="1"/>
    <col min="14346" max="14351" width="16.125" style="231" hidden="1"/>
    <col min="14352" max="14352" width="6.125" style="231" hidden="1"/>
    <col min="14353" max="14353" width="3" style="231" hidden="1"/>
    <col min="14354" max="14593" width="8.625" style="231" hidden="1"/>
    <col min="14594" max="14599" width="14.875" style="231" hidden="1"/>
    <col min="14600" max="14601" width="15.875" style="231" hidden="1"/>
    <col min="14602" max="14607" width="16.125" style="231" hidden="1"/>
    <col min="14608" max="14608" width="6.125" style="231" hidden="1"/>
    <col min="14609" max="14609" width="3" style="231" hidden="1"/>
    <col min="14610" max="14849" width="8.625" style="231" hidden="1"/>
    <col min="14850" max="14855" width="14.875" style="231" hidden="1"/>
    <col min="14856" max="14857" width="15.875" style="231" hidden="1"/>
    <col min="14858" max="14863" width="16.125" style="231" hidden="1"/>
    <col min="14864" max="14864" width="6.125" style="231" hidden="1"/>
    <col min="14865" max="14865" width="3" style="231" hidden="1"/>
    <col min="14866" max="15105" width="8.625" style="231" hidden="1"/>
    <col min="15106" max="15111" width="14.875" style="231" hidden="1"/>
    <col min="15112" max="15113" width="15.875" style="231" hidden="1"/>
    <col min="15114" max="15119" width="16.125" style="231" hidden="1"/>
    <col min="15120" max="15120" width="6.125" style="231" hidden="1"/>
    <col min="15121" max="15121" width="3" style="231" hidden="1"/>
    <col min="15122" max="15361" width="8.625" style="231" hidden="1"/>
    <col min="15362" max="15367" width="14.875" style="231" hidden="1"/>
    <col min="15368" max="15369" width="15.875" style="231" hidden="1"/>
    <col min="15370" max="15375" width="16.125" style="231" hidden="1"/>
    <col min="15376" max="15376" width="6.125" style="231" hidden="1"/>
    <col min="15377" max="15377" width="3" style="231" hidden="1"/>
    <col min="15378" max="15617" width="8.625" style="231" hidden="1"/>
    <col min="15618" max="15623" width="14.875" style="231" hidden="1"/>
    <col min="15624" max="15625" width="15.875" style="231" hidden="1"/>
    <col min="15626" max="15631" width="16.125" style="231" hidden="1"/>
    <col min="15632" max="15632" width="6.125" style="231" hidden="1"/>
    <col min="15633" max="15633" width="3" style="231" hidden="1"/>
    <col min="15634" max="15873" width="8.625" style="231" hidden="1"/>
    <col min="15874" max="15879" width="14.875" style="231" hidden="1"/>
    <col min="15880" max="15881" width="15.875" style="231" hidden="1"/>
    <col min="15882" max="15887" width="16.125" style="231" hidden="1"/>
    <col min="15888" max="15888" width="6.125" style="231" hidden="1"/>
    <col min="15889" max="15889" width="3" style="231" hidden="1"/>
    <col min="15890" max="16129" width="8.625" style="231" hidden="1"/>
    <col min="16130" max="16135" width="14.875" style="231" hidden="1"/>
    <col min="16136" max="16137" width="15.875" style="231" hidden="1"/>
    <col min="16138" max="16143" width="16.125" style="231" hidden="1"/>
    <col min="16144" max="16144" width="6.125" style="231" hidden="1"/>
    <col min="16145" max="16145" width="3" style="231" hidden="1"/>
    <col min="16146" max="16384" width="8.625" style="231" hidden="1"/>
  </cols>
  <sheetData>
    <row r="1" spans="1:51" ht="42.75" customHeight="1" x14ac:dyDescent="0.15">
      <c r="A1" s="335"/>
      <c r="B1" s="336"/>
      <c r="P1" s="232"/>
      <c r="Q1" s="232"/>
    </row>
    <row r="2" spans="1:51" ht="25.5" x14ac:dyDescent="0.25">
      <c r="A2" s="335"/>
      <c r="C2" s="337"/>
      <c r="P2" s="232"/>
      <c r="Q2" s="232"/>
    </row>
    <row r="3" spans="1:51" ht="25.5" x14ac:dyDescent="0.25">
      <c r="A3" s="335"/>
      <c r="C3" s="337"/>
      <c r="P3" s="232"/>
      <c r="Q3" s="232"/>
    </row>
    <row r="4" spans="1:51" s="338" customFormat="1" x14ac:dyDescent="0.15">
      <c r="A4" s="335"/>
      <c r="B4" s="335"/>
      <c r="C4" s="335"/>
      <c r="D4" s="335"/>
      <c r="E4" s="335"/>
      <c r="F4" s="335"/>
      <c r="G4" s="335"/>
      <c r="H4" s="335"/>
      <c r="I4" s="335"/>
      <c r="J4" s="335"/>
      <c r="K4" s="335"/>
      <c r="L4" s="335"/>
      <c r="M4" s="335"/>
      <c r="N4" s="335"/>
      <c r="O4" s="335"/>
      <c r="P4" s="335"/>
      <c r="Q4" s="335"/>
      <c r="R4" s="335"/>
      <c r="S4" s="335"/>
      <c r="T4" s="335"/>
      <c r="U4" s="335"/>
      <c r="V4" s="335"/>
      <c r="W4" s="335"/>
      <c r="X4" s="335"/>
      <c r="Y4" s="335"/>
      <c r="Z4" s="335"/>
      <c r="AA4" s="335"/>
      <c r="AB4" s="335"/>
      <c r="AC4" s="335"/>
      <c r="AD4" s="335"/>
      <c r="AE4" s="335"/>
      <c r="AF4" s="335"/>
      <c r="AG4" s="335"/>
      <c r="AH4" s="335"/>
      <c r="AI4" s="335"/>
    </row>
    <row r="5" spans="1:51" s="338" customFormat="1" x14ac:dyDescent="0.15">
      <c r="A5" s="335"/>
      <c r="B5" s="335"/>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row>
    <row r="6" spans="1:51" s="338" customFormat="1" x14ac:dyDescent="0.15">
      <c r="A6" s="335"/>
      <c r="B6" s="335"/>
      <c r="C6" s="335"/>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row>
    <row r="7" spans="1:51" s="338" customFormat="1" x14ac:dyDescent="0.15">
      <c r="A7" s="335"/>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row>
    <row r="8" spans="1:51" s="338" customFormat="1" x14ac:dyDescent="0.15">
      <c r="A8" s="335"/>
      <c r="B8" s="335"/>
      <c r="C8" s="335"/>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row>
    <row r="9" spans="1:51" s="338" customFormat="1" x14ac:dyDescent="0.15">
      <c r="A9" s="335"/>
      <c r="B9" s="335"/>
      <c r="C9" s="335"/>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row>
    <row r="10" spans="1:51" s="338" customFormat="1" x14ac:dyDescent="0.15">
      <c r="A10" s="335"/>
      <c r="B10" s="335"/>
      <c r="C10" s="335"/>
      <c r="D10" s="335"/>
      <c r="E10" s="335"/>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Y10" s="338" t="s">
        <v>518</v>
      </c>
    </row>
    <row r="11" spans="1:51" s="338" customFormat="1" x14ac:dyDescent="0.15">
      <c r="A11" s="335"/>
      <c r="B11" s="335"/>
      <c r="C11" s="335"/>
      <c r="D11" s="335"/>
      <c r="E11" s="335"/>
      <c r="F11" s="335"/>
      <c r="G11" s="335"/>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row>
    <row r="12" spans="1:51" s="338" customFormat="1" x14ac:dyDescent="0.15">
      <c r="A12" s="335"/>
      <c r="B12" s="335"/>
      <c r="C12" s="335"/>
      <c r="D12" s="335"/>
      <c r="E12" s="335"/>
      <c r="F12" s="335"/>
      <c r="G12" s="335"/>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Y12" s="338" t="s">
        <v>518</v>
      </c>
    </row>
    <row r="13" spans="1:51" s="338" customFormat="1" x14ac:dyDescent="0.15">
      <c r="A13" s="335"/>
      <c r="B13" s="335"/>
      <c r="C13" s="335"/>
      <c r="D13" s="335"/>
      <c r="E13" s="335"/>
      <c r="F13" s="335"/>
      <c r="G13" s="335"/>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row>
    <row r="14" spans="1:51" s="338" customFormat="1" ht="14.25" customHeight="1" x14ac:dyDescent="0.15">
      <c r="A14" s="335"/>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row>
    <row r="15" spans="1:51" s="338" customFormat="1" x14ac:dyDescent="0.15">
      <c r="A15" s="231"/>
      <c r="B15" s="335"/>
      <c r="C15" s="335"/>
      <c r="D15" s="335"/>
      <c r="E15" s="335"/>
      <c r="F15" s="335"/>
      <c r="G15" s="335"/>
      <c r="H15" s="335"/>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335"/>
      <c r="AG15" s="335"/>
      <c r="AH15" s="335"/>
      <c r="AI15" s="335"/>
    </row>
    <row r="16" spans="1:51" s="338" customFormat="1" x14ac:dyDescent="0.15">
      <c r="A16" s="231"/>
      <c r="B16" s="335"/>
      <c r="C16" s="335"/>
      <c r="D16" s="335"/>
      <c r="E16" s="335"/>
      <c r="F16" s="335"/>
      <c r="G16" s="335"/>
      <c r="H16" s="335"/>
      <c r="I16" s="335"/>
      <c r="J16" s="335"/>
      <c r="K16" s="335"/>
      <c r="L16" s="335"/>
      <c r="M16" s="335"/>
      <c r="N16" s="335"/>
      <c r="O16" s="335"/>
      <c r="P16" s="335"/>
      <c r="Q16" s="335"/>
      <c r="R16" s="335"/>
      <c r="S16" s="335"/>
      <c r="T16" s="335"/>
      <c r="U16" s="335"/>
      <c r="V16" s="335"/>
      <c r="W16" s="335"/>
      <c r="X16" s="335"/>
      <c r="Y16" s="335"/>
      <c r="Z16" s="335"/>
      <c r="AA16" s="335"/>
      <c r="AB16" s="335"/>
      <c r="AC16" s="335"/>
      <c r="AD16" s="335"/>
      <c r="AE16" s="335"/>
      <c r="AF16" s="335"/>
      <c r="AG16" s="335"/>
      <c r="AH16" s="335"/>
      <c r="AI16" s="335"/>
    </row>
    <row r="17" spans="1:259" s="338" customFormat="1" x14ac:dyDescent="0.15">
      <c r="A17" s="231"/>
      <c r="B17" s="335"/>
      <c r="C17" s="335"/>
      <c r="D17" s="335"/>
      <c r="E17" s="335"/>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5"/>
      <c r="AD17" s="335"/>
      <c r="AE17" s="335"/>
      <c r="AF17" s="335"/>
      <c r="AG17" s="335"/>
      <c r="AH17" s="335"/>
      <c r="AI17" s="335"/>
    </row>
    <row r="18" spans="1:259" s="338" customFormat="1" x14ac:dyDescent="0.15">
      <c r="A18" s="231"/>
      <c r="B18" s="335"/>
      <c r="C18" s="335"/>
      <c r="D18" s="335"/>
      <c r="E18" s="335"/>
      <c r="F18" s="335"/>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335"/>
    </row>
    <row r="19" spans="1:259" x14ac:dyDescent="0.15">
      <c r="P19" s="232"/>
      <c r="Q19" s="232"/>
    </row>
    <row r="20" spans="1:259" x14ac:dyDescent="0.15">
      <c r="P20" s="232"/>
      <c r="Q20" s="232"/>
    </row>
    <row r="21" spans="1:259" ht="17.25" x14ac:dyDescent="0.15">
      <c r="B21" s="339"/>
      <c r="C21" s="234"/>
      <c r="D21" s="234"/>
      <c r="E21" s="234"/>
      <c r="F21" s="234"/>
      <c r="G21" s="234"/>
      <c r="H21" s="234"/>
      <c r="I21" s="234"/>
      <c r="J21" s="234"/>
      <c r="K21" s="234"/>
      <c r="L21" s="234"/>
      <c r="M21" s="234"/>
      <c r="N21" s="340"/>
      <c r="O21" s="234"/>
      <c r="P21" s="235"/>
      <c r="Q21" s="232"/>
      <c r="IY21" s="341"/>
    </row>
    <row r="22" spans="1:259" ht="17.25" x14ac:dyDescent="0.15">
      <c r="B22" s="236"/>
      <c r="IY22" s="342"/>
    </row>
    <row r="23" spans="1:259" x14ac:dyDescent="0.15">
      <c r="B23" s="236"/>
    </row>
    <row r="24" spans="1:259" x14ac:dyDescent="0.15">
      <c r="B24" s="236"/>
    </row>
    <row r="25" spans="1:259" x14ac:dyDescent="0.15">
      <c r="B25" s="236"/>
    </row>
    <row r="26" spans="1:259" x14ac:dyDescent="0.15">
      <c r="B26" s="236"/>
    </row>
    <row r="27" spans="1:259" x14ac:dyDescent="0.15">
      <c r="B27" s="236"/>
    </row>
    <row r="28" spans="1:259" x14ac:dyDescent="0.15">
      <c r="B28" s="236"/>
    </row>
    <row r="29" spans="1:259" x14ac:dyDescent="0.15">
      <c r="B29" s="236"/>
    </row>
    <row r="30" spans="1:259" x14ac:dyDescent="0.15">
      <c r="B30" s="236"/>
    </row>
    <row r="31" spans="1:259" x14ac:dyDescent="0.15">
      <c r="B31" s="236"/>
    </row>
    <row r="32" spans="1:259" x14ac:dyDescent="0.15">
      <c r="B32" s="236"/>
    </row>
    <row r="33" spans="2:17" x14ac:dyDescent="0.15">
      <c r="B33" s="236"/>
    </row>
    <row r="34" spans="2:17" x14ac:dyDescent="0.15">
      <c r="B34" s="236"/>
    </row>
    <row r="35" spans="2:17" x14ac:dyDescent="0.15">
      <c r="B35" s="236"/>
    </row>
    <row r="36" spans="2:17" x14ac:dyDescent="0.15">
      <c r="B36" s="236"/>
    </row>
    <row r="37" spans="2:17" x14ac:dyDescent="0.15">
      <c r="B37" s="236"/>
    </row>
    <row r="38" spans="2:17" x14ac:dyDescent="0.15">
      <c r="B38" s="236"/>
    </row>
    <row r="39" spans="2:17" x14ac:dyDescent="0.15">
      <c r="B39" s="328"/>
      <c r="C39" s="294"/>
      <c r="D39" s="294"/>
      <c r="E39" s="294"/>
      <c r="F39" s="294"/>
      <c r="G39" s="294"/>
      <c r="H39" s="294"/>
      <c r="I39" s="294"/>
      <c r="J39" s="294"/>
      <c r="K39" s="294"/>
      <c r="L39" s="294"/>
      <c r="M39" s="294"/>
      <c r="N39" s="294"/>
      <c r="O39" s="294"/>
      <c r="P39" s="329"/>
    </row>
    <row r="40" spans="2:17" x14ac:dyDescent="0.15">
      <c r="B40" s="343"/>
      <c r="C40" s="232"/>
      <c r="D40" s="232"/>
      <c r="E40" s="232"/>
      <c r="F40" s="232"/>
      <c r="G40" s="232"/>
      <c r="H40" s="232"/>
      <c r="I40" s="232"/>
      <c r="J40" s="232"/>
      <c r="K40" s="232"/>
      <c r="L40" s="232"/>
      <c r="M40" s="232"/>
      <c r="N40" s="232"/>
      <c r="O40" s="232"/>
      <c r="P40" s="343"/>
      <c r="Q40" s="232"/>
    </row>
    <row r="41" spans="2:17" ht="17.25" x14ac:dyDescent="0.15">
      <c r="B41" s="233" t="s">
        <v>519</v>
      </c>
      <c r="C41" s="234"/>
      <c r="D41" s="234"/>
      <c r="E41" s="234"/>
      <c r="F41" s="234"/>
      <c r="G41" s="234"/>
      <c r="H41" s="234"/>
      <c r="I41" s="234"/>
      <c r="J41" s="234"/>
      <c r="K41" s="234"/>
      <c r="L41" s="234"/>
      <c r="M41" s="234"/>
      <c r="N41" s="234"/>
      <c r="O41" s="234"/>
      <c r="P41" s="235"/>
    </row>
    <row r="42" spans="2:17" x14ac:dyDescent="0.15">
      <c r="B42" s="236"/>
      <c r="C42" s="232"/>
      <c r="D42" s="232"/>
      <c r="E42" s="232"/>
      <c r="F42" s="232"/>
      <c r="G42" s="344" t="s">
        <v>520</v>
      </c>
      <c r="I42" s="345"/>
      <c r="J42" s="345"/>
      <c r="K42" s="345"/>
      <c r="L42" s="232"/>
      <c r="M42" s="232"/>
      <c r="N42" s="232"/>
      <c r="O42" s="232"/>
    </row>
    <row r="43" spans="2:17" x14ac:dyDescent="0.15">
      <c r="B43" s="236"/>
      <c r="C43" s="232"/>
      <c r="D43" s="232"/>
      <c r="E43" s="232"/>
      <c r="F43" s="232"/>
      <c r="G43" s="1224" t="s">
        <v>575</v>
      </c>
      <c r="H43" s="1225"/>
      <c r="I43" s="1225"/>
      <c r="J43" s="1225"/>
      <c r="K43" s="1225"/>
      <c r="L43" s="1225"/>
      <c r="M43" s="1225"/>
      <c r="N43" s="1225"/>
      <c r="O43" s="1226"/>
    </row>
    <row r="44" spans="2:17" x14ac:dyDescent="0.15">
      <c r="B44" s="236"/>
      <c r="C44" s="232"/>
      <c r="D44" s="232"/>
      <c r="E44" s="232"/>
      <c r="F44" s="232"/>
      <c r="G44" s="1227"/>
      <c r="H44" s="1228"/>
      <c r="I44" s="1228"/>
      <c r="J44" s="1228"/>
      <c r="K44" s="1228"/>
      <c r="L44" s="1228"/>
      <c r="M44" s="1228"/>
      <c r="N44" s="1228"/>
      <c r="O44" s="1229"/>
    </row>
    <row r="45" spans="2:17" x14ac:dyDescent="0.15">
      <c r="B45" s="236"/>
      <c r="C45" s="232"/>
      <c r="D45" s="232"/>
      <c r="E45" s="232"/>
      <c r="F45" s="232"/>
      <c r="G45" s="1227"/>
      <c r="H45" s="1228"/>
      <c r="I45" s="1228"/>
      <c r="J45" s="1228"/>
      <c r="K45" s="1228"/>
      <c r="L45" s="1228"/>
      <c r="M45" s="1228"/>
      <c r="N45" s="1228"/>
      <c r="O45" s="1229"/>
    </row>
    <row r="46" spans="2:17" x14ac:dyDescent="0.15">
      <c r="B46" s="236"/>
      <c r="C46" s="232"/>
      <c r="D46" s="232"/>
      <c r="E46" s="232"/>
      <c r="F46" s="232"/>
      <c r="G46" s="1227"/>
      <c r="H46" s="1228"/>
      <c r="I46" s="1228"/>
      <c r="J46" s="1228"/>
      <c r="K46" s="1228"/>
      <c r="L46" s="1228"/>
      <c r="M46" s="1228"/>
      <c r="N46" s="1228"/>
      <c r="O46" s="1229"/>
    </row>
    <row r="47" spans="2:17" x14ac:dyDescent="0.15">
      <c r="B47" s="236"/>
      <c r="C47" s="232"/>
      <c r="D47" s="232"/>
      <c r="E47" s="232"/>
      <c r="F47" s="232"/>
      <c r="G47" s="1230"/>
      <c r="H47" s="1231"/>
      <c r="I47" s="1231"/>
      <c r="J47" s="1231"/>
      <c r="K47" s="1231"/>
      <c r="L47" s="1231"/>
      <c r="M47" s="1231"/>
      <c r="N47" s="1231"/>
      <c r="O47" s="1232"/>
    </row>
    <row r="48" spans="2:17" x14ac:dyDescent="0.15">
      <c r="B48" s="236"/>
      <c r="C48" s="232"/>
      <c r="D48" s="232"/>
      <c r="E48" s="232"/>
      <c r="F48" s="232"/>
      <c r="G48" s="232"/>
      <c r="H48" s="346"/>
      <c r="I48" s="346"/>
      <c r="J48" s="346"/>
    </row>
    <row r="49" spans="1:17" x14ac:dyDescent="0.15">
      <c r="B49" s="236"/>
      <c r="C49" s="232"/>
      <c r="D49" s="232"/>
      <c r="E49" s="232"/>
      <c r="F49" s="232"/>
      <c r="G49" s="231" t="s">
        <v>521</v>
      </c>
    </row>
    <row r="50" spans="1:17" x14ac:dyDescent="0.15">
      <c r="B50" s="236"/>
      <c r="C50" s="232"/>
      <c r="D50" s="232"/>
      <c r="E50" s="232"/>
      <c r="F50" s="232"/>
      <c r="G50" s="1233"/>
      <c r="H50" s="1234"/>
      <c r="I50" s="1234"/>
      <c r="J50" s="1235"/>
      <c r="K50" s="347" t="s">
        <v>426</v>
      </c>
      <c r="L50" s="347" t="s">
        <v>427</v>
      </c>
      <c r="M50" s="347" t="s">
        <v>428</v>
      </c>
      <c r="N50" s="347" t="s">
        <v>429</v>
      </c>
      <c r="O50" s="347" t="s">
        <v>430</v>
      </c>
    </row>
    <row r="51" spans="1:17" x14ac:dyDescent="0.15">
      <c r="B51" s="236"/>
      <c r="C51" s="232"/>
      <c r="D51" s="232"/>
      <c r="E51" s="232"/>
      <c r="F51" s="232"/>
      <c r="G51" s="1236" t="s">
        <v>522</v>
      </c>
      <c r="H51" s="1237"/>
      <c r="I51" s="1242" t="s">
        <v>523</v>
      </c>
      <c r="J51" s="1242"/>
      <c r="K51" s="1244"/>
      <c r="L51" s="1244"/>
      <c r="M51" s="1244"/>
      <c r="N51" s="1245">
        <v>20.399999999999999</v>
      </c>
      <c r="O51" s="1244"/>
    </row>
    <row r="52" spans="1:17" x14ac:dyDescent="0.15">
      <c r="B52" s="236"/>
      <c r="C52" s="232"/>
      <c r="D52" s="232"/>
      <c r="E52" s="232"/>
      <c r="F52" s="232"/>
      <c r="G52" s="1238"/>
      <c r="H52" s="1239"/>
      <c r="I52" s="1243"/>
      <c r="J52" s="1243"/>
      <c r="K52" s="1245"/>
      <c r="L52" s="1245"/>
      <c r="M52" s="1245"/>
      <c r="N52" s="1245"/>
      <c r="O52" s="1245"/>
    </row>
    <row r="53" spans="1:17" x14ac:dyDescent="0.15">
      <c r="A53" s="348"/>
      <c r="B53" s="236"/>
      <c r="C53" s="232"/>
      <c r="D53" s="232"/>
      <c r="E53" s="232"/>
      <c r="F53" s="232"/>
      <c r="G53" s="1238"/>
      <c r="H53" s="1239"/>
      <c r="I53" s="1246" t="s">
        <v>524</v>
      </c>
      <c r="J53" s="1246"/>
      <c r="K53" s="1247"/>
      <c r="L53" s="1247"/>
      <c r="M53" s="1247"/>
      <c r="N53" s="1249">
        <v>57.2</v>
      </c>
      <c r="O53" s="1247"/>
    </row>
    <row r="54" spans="1:17" x14ac:dyDescent="0.15">
      <c r="A54" s="348"/>
      <c r="B54" s="236"/>
      <c r="C54" s="232"/>
      <c r="D54" s="232"/>
      <c r="E54" s="232"/>
      <c r="F54" s="232"/>
      <c r="G54" s="1240"/>
      <c r="H54" s="1241"/>
      <c r="I54" s="1246"/>
      <c r="J54" s="1246"/>
      <c r="K54" s="1248"/>
      <c r="L54" s="1248"/>
      <c r="M54" s="1248"/>
      <c r="N54" s="1248"/>
      <c r="O54" s="1248"/>
    </row>
    <row r="55" spans="1:17" x14ac:dyDescent="0.15">
      <c r="A55" s="348"/>
      <c r="B55" s="236"/>
      <c r="C55" s="232"/>
      <c r="D55" s="232"/>
      <c r="E55" s="232"/>
      <c r="F55" s="232"/>
      <c r="G55" s="1250" t="s">
        <v>525</v>
      </c>
      <c r="H55" s="1251"/>
      <c r="I55" s="1246" t="s">
        <v>523</v>
      </c>
      <c r="J55" s="1246"/>
      <c r="K55" s="1244"/>
      <c r="L55" s="1244"/>
      <c r="M55" s="1244"/>
      <c r="N55" s="1245">
        <v>13</v>
      </c>
      <c r="O55" s="1244"/>
    </row>
    <row r="56" spans="1:17" x14ac:dyDescent="0.15">
      <c r="A56" s="348"/>
      <c r="B56" s="236"/>
      <c r="C56" s="232"/>
      <c r="D56" s="232"/>
      <c r="E56" s="232"/>
      <c r="F56" s="232"/>
      <c r="G56" s="1252"/>
      <c r="H56" s="1253"/>
      <c r="I56" s="1246"/>
      <c r="J56" s="1246"/>
      <c r="K56" s="1245"/>
      <c r="L56" s="1245"/>
      <c r="M56" s="1245"/>
      <c r="N56" s="1245"/>
      <c r="O56" s="1245"/>
    </row>
    <row r="57" spans="1:17" s="348" customFormat="1" x14ac:dyDescent="0.15">
      <c r="B57" s="349"/>
      <c r="C57" s="345"/>
      <c r="D57" s="345"/>
      <c r="E57" s="345"/>
      <c r="F57" s="345"/>
      <c r="G57" s="1252"/>
      <c r="H57" s="1253"/>
      <c r="I57" s="1256" t="s">
        <v>524</v>
      </c>
      <c r="J57" s="1256"/>
      <c r="K57" s="1247"/>
      <c r="L57" s="1247"/>
      <c r="M57" s="1247"/>
      <c r="N57" s="1249">
        <v>53.4</v>
      </c>
      <c r="O57" s="1247"/>
      <c r="P57" s="350"/>
      <c r="Q57" s="349"/>
    </row>
    <row r="58" spans="1:17" s="348" customFormat="1" x14ac:dyDescent="0.15">
      <c r="A58" s="231"/>
      <c r="B58" s="349"/>
      <c r="C58" s="345"/>
      <c r="D58" s="345"/>
      <c r="E58" s="345"/>
      <c r="F58" s="345"/>
      <c r="G58" s="1254"/>
      <c r="H58" s="1255"/>
      <c r="I58" s="1256"/>
      <c r="J58" s="1256"/>
      <c r="K58" s="1248"/>
      <c r="L58" s="1248"/>
      <c r="M58" s="1248"/>
      <c r="N58" s="1248"/>
      <c r="O58" s="1248"/>
      <c r="P58" s="350"/>
      <c r="Q58" s="349"/>
    </row>
    <row r="59" spans="1:17" s="348" customFormat="1" x14ac:dyDescent="0.15">
      <c r="A59" s="231"/>
      <c r="B59" s="349"/>
      <c r="C59" s="345"/>
      <c r="D59" s="345"/>
      <c r="E59" s="345"/>
      <c r="F59" s="345"/>
      <c r="G59" s="345"/>
      <c r="H59" s="345"/>
      <c r="I59" s="345"/>
      <c r="J59" s="345"/>
      <c r="K59" s="351"/>
      <c r="L59" s="351"/>
      <c r="M59" s="351"/>
      <c r="N59" s="351"/>
      <c r="O59" s="351"/>
      <c r="P59" s="350"/>
      <c r="Q59" s="349"/>
    </row>
    <row r="60" spans="1:17" s="348" customFormat="1" x14ac:dyDescent="0.15">
      <c r="A60" s="231"/>
      <c r="B60" s="349"/>
      <c r="C60" s="345"/>
      <c r="D60" s="345"/>
      <c r="E60" s="345"/>
      <c r="F60" s="345"/>
      <c r="G60" s="345"/>
      <c r="H60" s="345"/>
      <c r="I60" s="345"/>
      <c r="J60" s="345"/>
      <c r="K60" s="351"/>
      <c r="L60" s="351"/>
      <c r="M60" s="351"/>
      <c r="N60" s="351"/>
      <c r="O60" s="351"/>
      <c r="P60" s="350"/>
      <c r="Q60" s="349"/>
    </row>
    <row r="61" spans="1:17" s="348" customFormat="1" x14ac:dyDescent="0.15">
      <c r="A61" s="231"/>
      <c r="B61" s="352"/>
      <c r="C61" s="353"/>
      <c r="D61" s="353"/>
      <c r="E61" s="353"/>
      <c r="F61" s="353"/>
      <c r="G61" s="353"/>
      <c r="H61" s="353"/>
      <c r="I61" s="353"/>
      <c r="J61" s="353"/>
      <c r="K61" s="353"/>
      <c r="L61" s="353"/>
      <c r="M61" s="354"/>
      <c r="N61" s="354"/>
      <c r="O61" s="354"/>
      <c r="P61" s="355"/>
      <c r="Q61" s="349"/>
    </row>
    <row r="62" spans="1:17" x14ac:dyDescent="0.15">
      <c r="B62" s="343"/>
      <c r="C62" s="343"/>
      <c r="D62" s="343"/>
      <c r="E62" s="343"/>
      <c r="F62" s="343"/>
      <c r="G62" s="343"/>
      <c r="H62" s="343"/>
      <c r="I62" s="343"/>
      <c r="J62" s="343"/>
      <c r="K62" s="343"/>
      <c r="L62" s="343"/>
      <c r="M62" s="343"/>
      <c r="N62" s="343"/>
      <c r="O62" s="343"/>
      <c r="P62" s="343"/>
      <c r="Q62" s="232"/>
    </row>
    <row r="63" spans="1:17" ht="17.25" x14ac:dyDescent="0.15">
      <c r="B63" s="295" t="s">
        <v>526</v>
      </c>
      <c r="C63" s="232"/>
      <c r="D63" s="232"/>
      <c r="E63" s="232"/>
      <c r="F63" s="232"/>
      <c r="G63" s="232"/>
      <c r="H63" s="232"/>
      <c r="I63" s="232"/>
      <c r="J63" s="232"/>
      <c r="K63" s="232"/>
      <c r="L63" s="232"/>
      <c r="M63" s="232"/>
      <c r="N63" s="232"/>
      <c r="O63" s="232"/>
    </row>
    <row r="64" spans="1:17" x14ac:dyDescent="0.15">
      <c r="B64" s="236"/>
      <c r="C64" s="232"/>
      <c r="D64" s="232"/>
      <c r="E64" s="232"/>
      <c r="F64" s="232"/>
      <c r="G64" s="344" t="s">
        <v>520</v>
      </c>
      <c r="I64" s="345"/>
      <c r="J64" s="345"/>
      <c r="K64" s="345"/>
      <c r="L64" s="232"/>
      <c r="M64" s="232"/>
      <c r="N64" s="232"/>
      <c r="O64" s="232"/>
    </row>
    <row r="65" spans="2:30" x14ac:dyDescent="0.15">
      <c r="B65" s="236"/>
      <c r="C65" s="232"/>
      <c r="D65" s="232"/>
      <c r="E65" s="232"/>
      <c r="F65" s="232"/>
      <c r="G65" s="1224" t="s">
        <v>576</v>
      </c>
      <c r="H65" s="1225"/>
      <c r="I65" s="1225"/>
      <c r="J65" s="1225"/>
      <c r="K65" s="1225"/>
      <c r="L65" s="1225"/>
      <c r="M65" s="1225"/>
      <c r="N65" s="1225"/>
      <c r="O65" s="1226"/>
    </row>
    <row r="66" spans="2:30" x14ac:dyDescent="0.15">
      <c r="B66" s="236"/>
      <c r="C66" s="232"/>
      <c r="D66" s="232"/>
      <c r="E66" s="232"/>
      <c r="F66" s="232"/>
      <c r="G66" s="1227"/>
      <c r="H66" s="1228"/>
      <c r="I66" s="1228"/>
      <c r="J66" s="1228"/>
      <c r="K66" s="1228"/>
      <c r="L66" s="1228"/>
      <c r="M66" s="1228"/>
      <c r="N66" s="1228"/>
      <c r="O66" s="1229"/>
    </row>
    <row r="67" spans="2:30" x14ac:dyDescent="0.15">
      <c r="B67" s="236"/>
      <c r="C67" s="232"/>
      <c r="D67" s="232"/>
      <c r="E67" s="232"/>
      <c r="F67" s="232"/>
      <c r="G67" s="1227"/>
      <c r="H67" s="1228"/>
      <c r="I67" s="1228"/>
      <c r="J67" s="1228"/>
      <c r="K67" s="1228"/>
      <c r="L67" s="1228"/>
      <c r="M67" s="1228"/>
      <c r="N67" s="1228"/>
      <c r="O67" s="1229"/>
    </row>
    <row r="68" spans="2:30" x14ac:dyDescent="0.15">
      <c r="B68" s="236"/>
      <c r="C68" s="232"/>
      <c r="D68" s="232"/>
      <c r="E68" s="232"/>
      <c r="F68" s="232"/>
      <c r="G68" s="1227"/>
      <c r="H68" s="1228"/>
      <c r="I68" s="1228"/>
      <c r="J68" s="1228"/>
      <c r="K68" s="1228"/>
      <c r="L68" s="1228"/>
      <c r="M68" s="1228"/>
      <c r="N68" s="1228"/>
      <c r="O68" s="1229"/>
    </row>
    <row r="69" spans="2:30" x14ac:dyDescent="0.15">
      <c r="B69" s="236"/>
      <c r="C69" s="232"/>
      <c r="D69" s="232"/>
      <c r="E69" s="232"/>
      <c r="F69" s="232"/>
      <c r="G69" s="1230"/>
      <c r="H69" s="1231"/>
      <c r="I69" s="1231"/>
      <c r="J69" s="1231"/>
      <c r="K69" s="1231"/>
      <c r="L69" s="1231"/>
      <c r="M69" s="1231"/>
      <c r="N69" s="1231"/>
      <c r="O69" s="1232"/>
    </row>
    <row r="70" spans="2:30" x14ac:dyDescent="0.15">
      <c r="B70" s="236"/>
      <c r="C70" s="232"/>
      <c r="D70" s="232"/>
      <c r="E70" s="232"/>
      <c r="F70" s="232"/>
      <c r="G70" s="232"/>
      <c r="H70" s="356"/>
      <c r="I70" s="356"/>
      <c r="J70" s="357"/>
      <c r="K70" s="357"/>
      <c r="L70" s="358"/>
      <c r="M70" s="357"/>
      <c r="N70" s="358"/>
      <c r="O70" s="359"/>
    </row>
    <row r="71" spans="2:30" x14ac:dyDescent="0.15">
      <c r="B71" s="236"/>
      <c r="C71" s="232"/>
      <c r="D71" s="232"/>
      <c r="E71" s="232"/>
      <c r="F71" s="232"/>
      <c r="G71" s="360" t="s">
        <v>527</v>
      </c>
      <c r="I71" s="361"/>
      <c r="J71" s="357"/>
      <c r="K71" s="357"/>
      <c r="L71" s="358"/>
      <c r="M71" s="357"/>
      <c r="N71" s="358"/>
      <c r="O71" s="359"/>
    </row>
    <row r="72" spans="2:30" x14ac:dyDescent="0.15">
      <c r="B72" s="236"/>
      <c r="C72" s="232"/>
      <c r="D72" s="232"/>
      <c r="E72" s="232"/>
      <c r="F72" s="232"/>
      <c r="G72" s="1233"/>
      <c r="H72" s="1234"/>
      <c r="I72" s="1234"/>
      <c r="J72" s="1235"/>
      <c r="K72" s="347" t="s">
        <v>426</v>
      </c>
      <c r="L72" s="347" t="s">
        <v>427</v>
      </c>
      <c r="M72" s="347" t="s">
        <v>428</v>
      </c>
      <c r="N72" s="347" t="s">
        <v>429</v>
      </c>
      <c r="O72" s="347" t="s">
        <v>430</v>
      </c>
    </row>
    <row r="73" spans="2:30" x14ac:dyDescent="0.15">
      <c r="B73" s="236"/>
      <c r="C73" s="232"/>
      <c r="D73" s="232"/>
      <c r="E73" s="232"/>
      <c r="F73" s="232"/>
      <c r="G73" s="1236" t="s">
        <v>522</v>
      </c>
      <c r="H73" s="1237"/>
      <c r="I73" s="1242" t="s">
        <v>523</v>
      </c>
      <c r="J73" s="1242"/>
      <c r="K73" s="1257">
        <v>10</v>
      </c>
      <c r="L73" s="1257">
        <v>9.3000000000000007</v>
      </c>
      <c r="M73" s="1245">
        <v>18.8</v>
      </c>
      <c r="N73" s="1245">
        <v>20.399999999999999</v>
      </c>
      <c r="O73" s="1245">
        <v>26.5</v>
      </c>
      <c r="S73" s="231">
        <v>9.9</v>
      </c>
    </row>
    <row r="74" spans="2:30" x14ac:dyDescent="0.15">
      <c r="B74" s="236"/>
      <c r="C74" s="232"/>
      <c r="D74" s="232"/>
      <c r="E74" s="232"/>
      <c r="F74" s="232"/>
      <c r="G74" s="1238"/>
      <c r="H74" s="1239"/>
      <c r="I74" s="1243"/>
      <c r="J74" s="1243"/>
      <c r="K74" s="1257"/>
      <c r="L74" s="1257"/>
      <c r="M74" s="1245"/>
      <c r="N74" s="1245"/>
      <c r="O74" s="1245"/>
    </row>
    <row r="75" spans="2:30" x14ac:dyDescent="0.15">
      <c r="B75" s="236"/>
      <c r="C75" s="232"/>
      <c r="D75" s="232"/>
      <c r="E75" s="232"/>
      <c r="F75" s="232"/>
      <c r="G75" s="1238"/>
      <c r="H75" s="1239"/>
      <c r="I75" s="1246" t="s">
        <v>528</v>
      </c>
      <c r="J75" s="1246"/>
      <c r="K75" s="1249">
        <v>9.4</v>
      </c>
      <c r="L75" s="1249">
        <v>8.6999999999999993</v>
      </c>
      <c r="M75" s="1249">
        <v>8.6999999999999993</v>
      </c>
      <c r="N75" s="1249">
        <v>8</v>
      </c>
      <c r="O75" s="1249">
        <v>7.7</v>
      </c>
      <c r="U75" s="231">
        <v>81.2</v>
      </c>
      <c r="W75" s="231">
        <v>87.2</v>
      </c>
      <c r="Y75" s="231">
        <v>99.8</v>
      </c>
      <c r="AA75" s="231">
        <v>109.5</v>
      </c>
      <c r="AC75" s="231">
        <v>115.2</v>
      </c>
    </row>
    <row r="76" spans="2:30" x14ac:dyDescent="0.15">
      <c r="B76" s="236"/>
      <c r="C76" s="232"/>
      <c r="D76" s="232"/>
      <c r="E76" s="232"/>
      <c r="F76" s="232"/>
      <c r="G76" s="1240"/>
      <c r="H76" s="1241"/>
      <c r="I76" s="1246"/>
      <c r="J76" s="1246"/>
      <c r="K76" s="1248"/>
      <c r="L76" s="1248"/>
      <c r="M76" s="1248"/>
      <c r="N76" s="1248"/>
      <c r="O76" s="1248"/>
    </row>
    <row r="77" spans="2:30" x14ac:dyDescent="0.15">
      <c r="B77" s="236"/>
      <c r="C77" s="232"/>
      <c r="D77" s="232"/>
      <c r="E77" s="232"/>
      <c r="F77" s="232"/>
      <c r="G77" s="1250" t="s">
        <v>525</v>
      </c>
      <c r="H77" s="1251"/>
      <c r="I77" s="1246" t="s">
        <v>523</v>
      </c>
      <c r="J77" s="1246"/>
      <c r="K77" s="1257">
        <v>30.7</v>
      </c>
      <c r="L77" s="1257">
        <v>22.3</v>
      </c>
      <c r="M77" s="1245">
        <v>20.3</v>
      </c>
      <c r="N77" s="1245">
        <v>13</v>
      </c>
      <c r="O77" s="1245">
        <v>21</v>
      </c>
      <c r="R77" s="231">
        <v>12.3</v>
      </c>
      <c r="T77" s="231">
        <v>11.1</v>
      </c>
    </row>
    <row r="78" spans="2:30" x14ac:dyDescent="0.15">
      <c r="B78" s="236"/>
      <c r="C78" s="232"/>
      <c r="D78" s="232"/>
      <c r="E78" s="232"/>
      <c r="F78" s="232"/>
      <c r="G78" s="1252"/>
      <c r="H78" s="1253"/>
      <c r="I78" s="1246"/>
      <c r="J78" s="1246"/>
      <c r="K78" s="1257"/>
      <c r="L78" s="1257"/>
      <c r="M78" s="1245"/>
      <c r="N78" s="1245"/>
      <c r="O78" s="1245"/>
    </row>
    <row r="79" spans="2:30" x14ac:dyDescent="0.15">
      <c r="B79" s="236"/>
      <c r="C79" s="232"/>
      <c r="D79" s="232"/>
      <c r="E79" s="232"/>
      <c r="F79" s="232"/>
      <c r="G79" s="1252"/>
      <c r="H79" s="1253"/>
      <c r="I79" s="1258" t="s">
        <v>528</v>
      </c>
      <c r="J79" s="1256"/>
      <c r="K79" s="1259">
        <v>9.1999999999999993</v>
      </c>
      <c r="L79" s="1259">
        <v>8.5</v>
      </c>
      <c r="M79" s="1259">
        <v>7.7</v>
      </c>
      <c r="N79" s="1259">
        <v>6.8</v>
      </c>
      <c r="O79" s="1259">
        <v>6.8</v>
      </c>
      <c r="V79" s="231">
        <v>53.5</v>
      </c>
      <c r="X79" s="231">
        <v>48.2</v>
      </c>
      <c r="Z79" s="231">
        <v>34.200000000000003</v>
      </c>
      <c r="AB79" s="231">
        <v>30.3</v>
      </c>
      <c r="AD79" s="231">
        <v>28.9</v>
      </c>
    </row>
    <row r="80" spans="2:30" x14ac:dyDescent="0.15">
      <c r="B80" s="236"/>
      <c r="C80" s="232"/>
      <c r="D80" s="232"/>
      <c r="E80" s="232"/>
      <c r="F80" s="232"/>
      <c r="G80" s="1254"/>
      <c r="H80" s="1255"/>
      <c r="I80" s="1256"/>
      <c r="J80" s="1256"/>
      <c r="K80" s="1259"/>
      <c r="L80" s="1259"/>
      <c r="M80" s="1259"/>
      <c r="N80" s="1259"/>
      <c r="O80" s="1259"/>
    </row>
    <row r="81" spans="2:17" x14ac:dyDescent="0.15">
      <c r="B81" s="236"/>
      <c r="C81" s="232"/>
      <c r="D81" s="232"/>
      <c r="E81" s="232"/>
      <c r="F81" s="232"/>
      <c r="G81" s="232"/>
      <c r="H81" s="232"/>
      <c r="I81" s="232"/>
      <c r="J81" s="232"/>
      <c r="K81" s="362"/>
      <c r="L81" s="232"/>
      <c r="M81" s="232"/>
      <c r="N81" s="232"/>
      <c r="O81" s="232"/>
    </row>
    <row r="82" spans="2:17" ht="17.25" x14ac:dyDescent="0.15">
      <c r="B82" s="236"/>
      <c r="C82" s="232"/>
      <c r="D82" s="232"/>
      <c r="E82" s="232"/>
      <c r="F82" s="232"/>
      <c r="G82" s="232"/>
      <c r="H82" s="232"/>
      <c r="I82" s="232"/>
      <c r="J82" s="232"/>
      <c r="K82" s="363"/>
      <c r="L82" s="363"/>
      <c r="M82" s="363"/>
      <c r="N82" s="363"/>
      <c r="O82" s="363"/>
    </row>
    <row r="83" spans="2:17" x14ac:dyDescent="0.15">
      <c r="B83" s="328"/>
      <c r="C83" s="294"/>
      <c r="D83" s="294"/>
      <c r="E83" s="294"/>
      <c r="F83" s="294"/>
      <c r="G83" s="294"/>
      <c r="H83" s="294"/>
      <c r="I83" s="294"/>
      <c r="J83" s="294"/>
      <c r="K83" s="294"/>
      <c r="L83" s="294"/>
      <c r="M83" s="294"/>
      <c r="N83" s="294"/>
      <c r="O83" s="294"/>
      <c r="P83" s="329"/>
    </row>
    <row r="84" spans="2:17" x14ac:dyDescent="0.15">
      <c r="H84" s="232"/>
      <c r="I84" s="232"/>
      <c r="J84" s="232"/>
      <c r="K84" s="232"/>
      <c r="L84" s="232"/>
      <c r="M84" s="232"/>
      <c r="N84" s="232"/>
      <c r="O84" s="232"/>
      <c r="P84" s="232"/>
      <c r="Q84" s="232"/>
    </row>
    <row r="85" spans="2:17" x14ac:dyDescent="0.15">
      <c r="B85" s="232"/>
      <c r="C85" s="232"/>
      <c r="D85" s="232"/>
      <c r="E85" s="232"/>
      <c r="F85" s="232"/>
      <c r="G85" s="232"/>
      <c r="H85" s="232"/>
      <c r="I85" s="232"/>
      <c r="J85" s="232"/>
      <c r="K85" s="232"/>
      <c r="L85" s="232"/>
      <c r="M85" s="232"/>
      <c r="N85" s="232"/>
      <c r="O85" s="232"/>
      <c r="P85" s="232"/>
      <c r="Q85" s="232"/>
    </row>
    <row r="86" spans="2:17" hidden="1" x14ac:dyDescent="0.15">
      <c r="B86" s="232"/>
      <c r="C86" s="232"/>
      <c r="D86" s="232"/>
      <c r="E86" s="232"/>
      <c r="F86" s="232"/>
      <c r="G86" s="232"/>
      <c r="H86" s="232"/>
      <c r="I86" s="232"/>
      <c r="J86" s="232"/>
      <c r="K86" s="232"/>
      <c r="L86" s="232"/>
      <c r="M86" s="232"/>
      <c r="N86" s="232"/>
      <c r="O86" s="232"/>
      <c r="P86" s="232"/>
      <c r="Q86" s="232"/>
    </row>
    <row r="87" spans="2:17" hidden="1" x14ac:dyDescent="0.15">
      <c r="B87" s="232"/>
      <c r="C87" s="232"/>
      <c r="D87" s="232"/>
      <c r="E87" s="232"/>
      <c r="F87" s="232"/>
      <c r="G87" s="232"/>
      <c r="H87" s="232"/>
      <c r="I87" s="232"/>
      <c r="J87" s="232"/>
      <c r="K87" s="364"/>
      <c r="L87" s="232"/>
      <c r="M87" s="232"/>
      <c r="N87" s="232"/>
      <c r="O87" s="232"/>
      <c r="P87" s="232"/>
      <c r="Q87" s="232"/>
    </row>
    <row r="88" spans="2:17" hidden="1" x14ac:dyDescent="0.15">
      <c r="B88" s="232"/>
      <c r="C88" s="232"/>
      <c r="D88" s="232"/>
      <c r="E88" s="232"/>
      <c r="F88" s="232"/>
      <c r="G88" s="232"/>
      <c r="H88" s="232"/>
      <c r="I88" s="232"/>
      <c r="J88" s="232"/>
      <c r="K88" s="232"/>
      <c r="L88" s="232"/>
      <c r="M88" s="232"/>
      <c r="N88" s="232"/>
      <c r="O88" s="232"/>
      <c r="P88" s="232"/>
      <c r="Q88" s="232"/>
    </row>
    <row r="89" spans="2:17" hidden="1" x14ac:dyDescent="0.15">
      <c r="B89" s="232"/>
      <c r="C89" s="232"/>
      <c r="D89" s="232"/>
      <c r="E89" s="232"/>
      <c r="F89" s="232"/>
      <c r="G89" s="232"/>
      <c r="H89" s="232"/>
      <c r="I89" s="232"/>
      <c r="J89" s="232"/>
      <c r="K89" s="232"/>
      <c r="L89" s="232"/>
      <c r="M89" s="232"/>
      <c r="N89" s="232"/>
      <c r="O89" s="232"/>
      <c r="P89" s="232"/>
      <c r="Q89" s="232"/>
    </row>
    <row r="90" spans="2:17" hidden="1" x14ac:dyDescent="0.15">
      <c r="B90" s="232"/>
      <c r="C90" s="232"/>
      <c r="D90" s="232"/>
      <c r="E90" s="232"/>
      <c r="F90" s="232"/>
      <c r="G90" s="232"/>
      <c r="H90" s="232"/>
      <c r="I90" s="232"/>
      <c r="J90" s="232"/>
      <c r="K90" s="232"/>
      <c r="L90" s="232"/>
      <c r="M90" s="232"/>
      <c r="N90" s="232"/>
      <c r="O90" s="232"/>
      <c r="P90" s="232"/>
      <c r="Q90" s="232"/>
    </row>
    <row r="91" spans="2:17" hidden="1" x14ac:dyDescent="0.15">
      <c r="B91" s="232"/>
      <c r="C91" s="232"/>
      <c r="D91" s="232"/>
      <c r="E91" s="232"/>
      <c r="F91" s="232"/>
      <c r="G91" s="232"/>
      <c r="H91" s="232"/>
      <c r="I91" s="232"/>
      <c r="J91" s="232"/>
      <c r="K91" s="232"/>
      <c r="L91" s="232"/>
      <c r="M91" s="232"/>
      <c r="N91" s="232"/>
      <c r="O91" s="232"/>
      <c r="P91" s="232"/>
      <c r="Q91" s="232"/>
    </row>
    <row r="92" spans="2:17" ht="13.5" hidden="1" customHeight="1" x14ac:dyDescent="0.15">
      <c r="B92" s="232"/>
      <c r="C92" s="232"/>
      <c r="D92" s="232"/>
      <c r="E92" s="232"/>
      <c r="F92" s="232"/>
      <c r="G92" s="232"/>
      <c r="H92" s="232"/>
      <c r="I92" s="232"/>
      <c r="J92" s="232"/>
      <c r="K92" s="232"/>
      <c r="L92" s="232"/>
      <c r="M92" s="232"/>
      <c r="N92" s="232"/>
      <c r="O92" s="232"/>
      <c r="P92" s="232"/>
      <c r="Q92" s="232"/>
    </row>
    <row r="93" spans="2:17" ht="13.5" hidden="1" customHeight="1" x14ac:dyDescent="0.15">
      <c r="B93" s="232"/>
      <c r="C93" s="232"/>
      <c r="D93" s="232"/>
      <c r="E93" s="232"/>
      <c r="F93" s="232"/>
      <c r="G93" s="232"/>
      <c r="H93" s="232"/>
      <c r="I93" s="232"/>
      <c r="J93" s="232"/>
      <c r="K93" s="232"/>
      <c r="L93" s="232"/>
      <c r="M93" s="232"/>
      <c r="N93" s="232"/>
      <c r="O93" s="232"/>
      <c r="P93" s="232"/>
      <c r="Q93" s="232"/>
    </row>
    <row r="94" spans="2:17" ht="13.5" hidden="1" customHeight="1" x14ac:dyDescent="0.15">
      <c r="B94" s="232"/>
      <c r="C94" s="232"/>
      <c r="D94" s="232"/>
      <c r="E94" s="232"/>
      <c r="F94" s="232"/>
      <c r="G94" s="232"/>
      <c r="H94" s="232"/>
      <c r="I94" s="232"/>
      <c r="J94" s="232"/>
      <c r="K94" s="232"/>
      <c r="L94" s="232"/>
      <c r="M94" s="232"/>
      <c r="N94" s="232"/>
      <c r="O94" s="232"/>
      <c r="P94" s="232"/>
      <c r="Q94" s="232"/>
    </row>
    <row r="95" spans="2:17" ht="13.5" hidden="1" customHeight="1" x14ac:dyDescent="0.15">
      <c r="B95" s="232"/>
      <c r="C95" s="232"/>
      <c r="D95" s="232"/>
      <c r="E95" s="232"/>
      <c r="F95" s="232"/>
      <c r="G95" s="232"/>
      <c r="H95" s="232"/>
      <c r="I95" s="232"/>
      <c r="J95" s="232"/>
      <c r="K95" s="232"/>
      <c r="L95" s="232"/>
      <c r="M95" s="232"/>
      <c r="N95" s="232"/>
      <c r="O95" s="232"/>
      <c r="P95" s="232"/>
      <c r="Q95" s="232"/>
    </row>
    <row r="96" spans="2:17" ht="13.5" hidden="1" customHeight="1" x14ac:dyDescent="0.15">
      <c r="B96" s="232"/>
      <c r="C96" s="232"/>
      <c r="D96" s="232"/>
      <c r="E96" s="232"/>
      <c r="F96" s="232"/>
      <c r="G96" s="232"/>
      <c r="H96" s="232"/>
      <c r="I96" s="232"/>
      <c r="J96" s="232"/>
      <c r="K96" s="232"/>
      <c r="L96" s="232"/>
      <c r="M96" s="232"/>
      <c r="N96" s="232"/>
      <c r="O96" s="232"/>
      <c r="P96" s="232"/>
      <c r="Q96" s="232"/>
    </row>
    <row r="97" spans="2:17" ht="13.5" hidden="1" customHeight="1" x14ac:dyDescent="0.15">
      <c r="B97" s="232"/>
      <c r="C97" s="232"/>
      <c r="D97" s="232"/>
      <c r="E97" s="232"/>
      <c r="F97" s="232"/>
      <c r="G97" s="232"/>
      <c r="H97" s="232"/>
      <c r="I97" s="232"/>
      <c r="J97" s="232"/>
      <c r="K97" s="232"/>
      <c r="L97" s="232"/>
      <c r="M97" s="232"/>
      <c r="N97" s="232"/>
      <c r="O97" s="232"/>
      <c r="P97" s="232"/>
      <c r="Q97" s="232"/>
    </row>
    <row r="98" spans="2:17" ht="13.5" hidden="1" customHeight="1" x14ac:dyDescent="0.15">
      <c r="B98" s="232"/>
      <c r="C98" s="232"/>
      <c r="D98" s="232"/>
      <c r="E98" s="232"/>
      <c r="F98" s="232"/>
      <c r="G98" s="232"/>
      <c r="H98" s="232"/>
      <c r="I98" s="232"/>
      <c r="J98" s="232"/>
      <c r="K98" s="232"/>
      <c r="L98" s="232"/>
      <c r="M98" s="232"/>
      <c r="N98" s="232"/>
      <c r="O98" s="232"/>
      <c r="P98" s="232"/>
      <c r="Q98" s="232"/>
    </row>
    <row r="99" spans="2:17" ht="13.5" hidden="1" customHeight="1" x14ac:dyDescent="0.15">
      <c r="B99" s="232"/>
      <c r="C99" s="232"/>
      <c r="D99" s="232"/>
      <c r="E99" s="232"/>
      <c r="F99" s="232"/>
      <c r="G99" s="232"/>
      <c r="H99" s="232"/>
      <c r="I99" s="232"/>
      <c r="J99" s="232"/>
      <c r="K99" s="232"/>
      <c r="L99" s="232"/>
      <c r="M99" s="232"/>
      <c r="N99" s="232"/>
      <c r="O99" s="232"/>
      <c r="P99" s="232"/>
      <c r="Q99" s="232"/>
    </row>
    <row r="100" spans="2:17" ht="13.5" hidden="1" customHeight="1" x14ac:dyDescent="0.15">
      <c r="B100" s="232"/>
      <c r="C100" s="232"/>
      <c r="D100" s="232"/>
      <c r="E100" s="232"/>
      <c r="F100" s="232"/>
      <c r="G100" s="232"/>
      <c r="H100" s="232"/>
      <c r="I100" s="232"/>
      <c r="J100" s="232"/>
      <c r="K100" s="232"/>
      <c r="L100" s="232"/>
      <c r="M100" s="232"/>
      <c r="N100" s="232"/>
      <c r="O100" s="232"/>
      <c r="P100" s="232"/>
      <c r="Q100" s="232"/>
    </row>
    <row r="101" spans="2:17" ht="13.5" hidden="1" customHeight="1" x14ac:dyDescent="0.15">
      <c r="B101" s="232"/>
      <c r="C101" s="232"/>
      <c r="D101" s="232"/>
      <c r="E101" s="232"/>
      <c r="F101" s="232"/>
      <c r="G101" s="232"/>
      <c r="H101" s="232"/>
      <c r="I101" s="232"/>
      <c r="J101" s="232"/>
      <c r="K101" s="232"/>
      <c r="L101" s="232"/>
      <c r="M101" s="232"/>
      <c r="N101" s="232"/>
      <c r="O101" s="232"/>
      <c r="P101" s="232"/>
      <c r="Q101" s="232"/>
    </row>
    <row r="102" spans="2:17" ht="13.5" hidden="1" customHeight="1" x14ac:dyDescent="0.15">
      <c r="B102" s="232"/>
      <c r="C102" s="232"/>
      <c r="D102" s="232"/>
      <c r="E102" s="232"/>
      <c r="F102" s="232"/>
      <c r="G102" s="232"/>
      <c r="H102" s="232"/>
      <c r="I102" s="232"/>
      <c r="J102" s="232"/>
      <c r="K102" s="232"/>
      <c r="L102" s="232"/>
      <c r="M102" s="232"/>
      <c r="N102" s="232"/>
      <c r="O102" s="232"/>
      <c r="P102" s="232"/>
      <c r="Q102" s="232"/>
    </row>
    <row r="103" spans="2:17" ht="13.5" hidden="1" customHeight="1" x14ac:dyDescent="0.15">
      <c r="B103" s="232"/>
      <c r="C103" s="232"/>
      <c r="D103" s="232"/>
      <c r="E103" s="232"/>
      <c r="F103" s="232"/>
      <c r="G103" s="232"/>
      <c r="H103" s="232"/>
      <c r="I103" s="232"/>
      <c r="J103" s="232"/>
      <c r="K103" s="232"/>
      <c r="L103" s="232"/>
      <c r="M103" s="232"/>
      <c r="N103" s="232"/>
      <c r="O103" s="232"/>
      <c r="P103" s="232"/>
      <c r="Q103" s="232"/>
    </row>
    <row r="104" spans="2:17" ht="13.5" hidden="1" customHeight="1" x14ac:dyDescent="0.15">
      <c r="B104" s="232"/>
      <c r="C104" s="232"/>
      <c r="D104" s="232"/>
      <c r="E104" s="232"/>
      <c r="F104" s="232"/>
      <c r="G104" s="232"/>
      <c r="H104" s="232"/>
      <c r="I104" s="232"/>
      <c r="J104" s="232"/>
      <c r="K104" s="232"/>
      <c r="L104" s="232"/>
      <c r="M104" s="232"/>
      <c r="N104" s="232"/>
      <c r="O104" s="232"/>
      <c r="P104" s="232"/>
      <c r="Q104" s="232"/>
    </row>
    <row r="105" spans="2:17" ht="13.5" hidden="1" customHeight="1" x14ac:dyDescent="0.15">
      <c r="B105" s="232"/>
      <c r="C105" s="232"/>
      <c r="D105" s="232"/>
      <c r="E105" s="232"/>
      <c r="F105" s="232"/>
      <c r="G105" s="232"/>
      <c r="H105" s="232"/>
      <c r="I105" s="232"/>
      <c r="J105" s="232"/>
      <c r="K105" s="232"/>
      <c r="L105" s="232"/>
      <c r="M105" s="232"/>
      <c r="N105" s="232"/>
      <c r="O105" s="232"/>
      <c r="P105" s="232"/>
      <c r="Q105" s="232"/>
    </row>
    <row r="106" spans="2:17" ht="13.5" hidden="1" customHeight="1" x14ac:dyDescent="0.15">
      <c r="B106" s="232"/>
      <c r="C106" s="232"/>
      <c r="D106" s="232"/>
      <c r="E106" s="232"/>
      <c r="F106" s="232"/>
      <c r="G106" s="232"/>
      <c r="H106" s="232"/>
      <c r="I106" s="232"/>
      <c r="J106" s="232"/>
      <c r="K106" s="232"/>
      <c r="L106" s="232"/>
      <c r="M106" s="232"/>
      <c r="N106" s="232"/>
      <c r="O106" s="232"/>
      <c r="P106" s="232"/>
      <c r="Q106" s="232"/>
    </row>
    <row r="107" spans="2:17" ht="13.5" hidden="1" customHeight="1" x14ac:dyDescent="0.15">
      <c r="B107" s="232"/>
      <c r="C107" s="232"/>
      <c r="D107" s="232"/>
      <c r="E107" s="232"/>
      <c r="F107" s="232"/>
      <c r="G107" s="232"/>
      <c r="H107" s="232"/>
      <c r="I107" s="232"/>
      <c r="J107" s="232"/>
      <c r="K107" s="232"/>
      <c r="L107" s="232"/>
      <c r="M107" s="232"/>
      <c r="N107" s="232"/>
      <c r="O107" s="232"/>
      <c r="P107" s="232"/>
      <c r="Q107" s="232"/>
    </row>
    <row r="108" spans="2:17" ht="13.5" hidden="1" customHeight="1" x14ac:dyDescent="0.15">
      <c r="B108" s="232"/>
      <c r="C108" s="232"/>
      <c r="D108" s="232"/>
      <c r="E108" s="232"/>
      <c r="F108" s="232"/>
      <c r="G108" s="232"/>
      <c r="H108" s="232"/>
      <c r="I108" s="232"/>
      <c r="J108" s="232"/>
      <c r="K108" s="232"/>
      <c r="L108" s="232"/>
      <c r="M108" s="232"/>
      <c r="N108" s="232"/>
      <c r="O108" s="232"/>
      <c r="P108" s="232"/>
      <c r="Q108" s="232"/>
    </row>
    <row r="109" spans="2:17" ht="13.5" hidden="1" customHeight="1" x14ac:dyDescent="0.15">
      <c r="B109" s="232"/>
      <c r="C109" s="232"/>
      <c r="D109" s="232"/>
      <c r="E109" s="232"/>
      <c r="F109" s="232"/>
      <c r="G109" s="232"/>
      <c r="H109" s="232"/>
      <c r="I109" s="232"/>
      <c r="J109" s="232"/>
      <c r="K109" s="232"/>
      <c r="L109" s="232"/>
      <c r="M109" s="232"/>
      <c r="N109" s="232"/>
      <c r="O109" s="232"/>
      <c r="P109" s="232"/>
      <c r="Q109" s="232"/>
    </row>
    <row r="110" spans="2:17" ht="13.5" hidden="1" customHeight="1" x14ac:dyDescent="0.15">
      <c r="B110" s="232"/>
      <c r="C110" s="232"/>
      <c r="D110" s="232"/>
      <c r="E110" s="232"/>
      <c r="F110" s="232"/>
      <c r="G110" s="232"/>
      <c r="H110" s="232"/>
      <c r="I110" s="232"/>
      <c r="J110" s="232"/>
      <c r="K110" s="232"/>
      <c r="L110" s="232"/>
      <c r="M110" s="232"/>
      <c r="N110" s="232"/>
      <c r="O110" s="232"/>
      <c r="P110" s="232"/>
      <c r="Q110" s="232"/>
    </row>
    <row r="111" spans="2:17" ht="13.5" hidden="1" customHeight="1" x14ac:dyDescent="0.15">
      <c r="B111" s="232"/>
      <c r="C111" s="232"/>
      <c r="D111" s="232"/>
      <c r="E111" s="232"/>
      <c r="F111" s="232"/>
      <c r="G111" s="232"/>
      <c r="H111" s="232"/>
      <c r="I111" s="232"/>
      <c r="J111" s="232"/>
      <c r="K111" s="232"/>
      <c r="L111" s="232"/>
      <c r="M111" s="232"/>
      <c r="N111" s="232"/>
      <c r="O111" s="232"/>
      <c r="P111" s="232"/>
      <c r="Q111" s="232"/>
    </row>
    <row r="112" spans="2:17" ht="13.5" hidden="1" customHeight="1" x14ac:dyDescent="0.15">
      <c r="B112" s="232"/>
      <c r="C112" s="232"/>
      <c r="D112" s="232"/>
      <c r="E112" s="232"/>
      <c r="F112" s="232"/>
      <c r="G112" s="232"/>
      <c r="H112" s="232"/>
      <c r="I112" s="232"/>
      <c r="J112" s="232"/>
      <c r="K112" s="232"/>
      <c r="L112" s="232"/>
      <c r="M112" s="232"/>
      <c r="N112" s="232"/>
      <c r="O112" s="232"/>
      <c r="P112" s="232"/>
      <c r="Q112" s="232"/>
    </row>
    <row r="113" spans="2:17" ht="13.5" hidden="1" customHeight="1" x14ac:dyDescent="0.15">
      <c r="B113" s="232"/>
      <c r="C113" s="232"/>
      <c r="D113" s="232"/>
      <c r="E113" s="232"/>
      <c r="F113" s="232"/>
      <c r="G113" s="232"/>
      <c r="H113" s="232"/>
      <c r="I113" s="232"/>
      <c r="J113" s="232"/>
      <c r="K113" s="232"/>
      <c r="L113" s="232"/>
      <c r="M113" s="232"/>
      <c r="N113" s="232"/>
      <c r="O113" s="232"/>
      <c r="P113" s="232"/>
      <c r="Q113" s="232"/>
    </row>
    <row r="114" spans="2:17" ht="13.5" hidden="1" customHeight="1" x14ac:dyDescent="0.15">
      <c r="B114" s="232"/>
      <c r="C114" s="232"/>
      <c r="D114" s="232"/>
      <c r="E114" s="232"/>
      <c r="F114" s="232"/>
      <c r="G114" s="232"/>
      <c r="H114" s="232"/>
      <c r="I114" s="232"/>
      <c r="J114" s="232"/>
      <c r="K114" s="232"/>
      <c r="L114" s="232"/>
      <c r="M114" s="232"/>
      <c r="N114" s="232"/>
      <c r="O114" s="232"/>
      <c r="P114" s="232"/>
      <c r="Q114" s="232"/>
    </row>
    <row r="115" spans="2:17" ht="13.5" hidden="1" customHeight="1" x14ac:dyDescent="0.15">
      <c r="B115" s="232"/>
      <c r="C115" s="232"/>
      <c r="D115" s="232"/>
      <c r="E115" s="232"/>
      <c r="F115" s="232"/>
      <c r="G115" s="232"/>
      <c r="H115" s="232"/>
      <c r="I115" s="232"/>
      <c r="J115" s="232"/>
      <c r="K115" s="232"/>
      <c r="L115" s="232"/>
      <c r="M115" s="232"/>
      <c r="N115" s="232"/>
      <c r="O115" s="232"/>
      <c r="P115" s="232"/>
      <c r="Q115" s="232"/>
    </row>
    <row r="116" spans="2:17" ht="13.5" hidden="1" customHeight="1" x14ac:dyDescent="0.15">
      <c r="B116" s="232"/>
      <c r="C116" s="232"/>
      <c r="D116" s="232"/>
      <c r="E116" s="232"/>
      <c r="F116" s="232"/>
      <c r="G116" s="232"/>
      <c r="H116" s="232"/>
      <c r="I116" s="232"/>
      <c r="J116" s="232"/>
      <c r="K116" s="232"/>
      <c r="L116" s="232"/>
      <c r="M116" s="232"/>
      <c r="N116" s="232"/>
      <c r="O116" s="232"/>
      <c r="P116" s="232"/>
      <c r="Q116" s="232"/>
    </row>
    <row r="117" spans="2:17" ht="13.5" hidden="1" customHeight="1" x14ac:dyDescent="0.15">
      <c r="B117" s="232"/>
      <c r="C117" s="232"/>
      <c r="D117" s="232"/>
      <c r="E117" s="232"/>
      <c r="F117" s="232"/>
      <c r="G117" s="232"/>
      <c r="H117" s="232"/>
      <c r="I117" s="232"/>
      <c r="J117" s="232"/>
      <c r="K117" s="232"/>
      <c r="L117" s="232"/>
      <c r="M117" s="232"/>
      <c r="N117" s="232"/>
      <c r="O117" s="232"/>
      <c r="P117" s="232"/>
      <c r="Q117" s="232"/>
    </row>
    <row r="118" spans="2:17" ht="13.5" hidden="1" customHeight="1" x14ac:dyDescent="0.15">
      <c r="B118" s="232"/>
      <c r="C118" s="232"/>
      <c r="D118" s="232"/>
      <c r="E118" s="232"/>
      <c r="F118" s="232"/>
      <c r="G118" s="232"/>
      <c r="H118" s="232"/>
      <c r="I118" s="232"/>
      <c r="J118" s="232"/>
      <c r="K118" s="232"/>
      <c r="L118" s="232"/>
      <c r="M118" s="232"/>
      <c r="N118" s="232"/>
      <c r="O118" s="232"/>
      <c r="P118" s="232"/>
      <c r="Q118" s="232"/>
    </row>
    <row r="119" spans="2:17" ht="13.5" hidden="1" customHeight="1" x14ac:dyDescent="0.15">
      <c r="B119" s="232"/>
      <c r="C119" s="232"/>
      <c r="D119" s="232"/>
      <c r="E119" s="232"/>
      <c r="F119" s="232"/>
      <c r="G119" s="232"/>
      <c r="H119" s="232"/>
      <c r="I119" s="232"/>
      <c r="J119" s="232"/>
      <c r="K119" s="232"/>
      <c r="L119" s="232"/>
      <c r="M119" s="232"/>
      <c r="N119" s="232"/>
      <c r="O119" s="232"/>
      <c r="P119" s="232"/>
      <c r="Q119" s="232"/>
    </row>
    <row r="120" spans="2:17" ht="13.5" hidden="1" customHeight="1" x14ac:dyDescent="0.15">
      <c r="B120" s="232"/>
      <c r="C120" s="232"/>
      <c r="D120" s="232"/>
      <c r="E120" s="232"/>
      <c r="F120" s="232"/>
      <c r="G120" s="232"/>
      <c r="H120" s="232"/>
      <c r="I120" s="232"/>
      <c r="J120" s="232"/>
      <c r="K120" s="232"/>
      <c r="L120" s="232"/>
      <c r="M120" s="232"/>
      <c r="N120" s="232"/>
      <c r="O120" s="232"/>
      <c r="P120" s="232"/>
      <c r="Q120" s="232"/>
    </row>
    <row r="121" spans="2:17" ht="13.5" hidden="1" customHeight="1" x14ac:dyDescent="0.15">
      <c r="B121" s="232"/>
      <c r="C121" s="232"/>
      <c r="D121" s="232"/>
      <c r="E121" s="232"/>
      <c r="F121" s="232"/>
      <c r="G121" s="232"/>
      <c r="H121" s="232"/>
      <c r="I121" s="232"/>
      <c r="J121" s="232"/>
      <c r="K121" s="232"/>
      <c r="L121" s="232"/>
      <c r="M121" s="232"/>
      <c r="N121" s="232"/>
      <c r="O121" s="232"/>
      <c r="P121" s="232"/>
      <c r="Q121" s="232"/>
    </row>
    <row r="122" spans="2:17" ht="13.5" hidden="1" customHeight="1" x14ac:dyDescent="0.15">
      <c r="B122" s="232"/>
      <c r="C122" s="232"/>
      <c r="D122" s="232"/>
      <c r="E122" s="232"/>
      <c r="F122" s="232"/>
      <c r="G122" s="232"/>
      <c r="H122" s="232"/>
      <c r="I122" s="232"/>
      <c r="J122" s="232"/>
      <c r="K122" s="232"/>
      <c r="L122" s="232"/>
      <c r="M122" s="232"/>
      <c r="N122" s="232"/>
      <c r="O122" s="232"/>
      <c r="P122" s="232"/>
      <c r="Q122" s="232"/>
    </row>
    <row r="123" spans="2:17" ht="13.5" hidden="1" customHeight="1" x14ac:dyDescent="0.15">
      <c r="B123" s="232"/>
      <c r="C123" s="232"/>
      <c r="D123" s="232"/>
      <c r="E123" s="232"/>
      <c r="F123" s="232"/>
      <c r="G123" s="232"/>
      <c r="H123" s="232"/>
      <c r="I123" s="232"/>
      <c r="J123" s="232"/>
      <c r="K123" s="232"/>
      <c r="L123" s="232"/>
      <c r="M123" s="232"/>
      <c r="N123" s="232"/>
      <c r="O123" s="232"/>
      <c r="P123" s="232"/>
      <c r="Q123" s="232"/>
    </row>
    <row r="124" spans="2:17" ht="13.5" hidden="1" customHeight="1" x14ac:dyDescent="0.15">
      <c r="B124" s="232"/>
      <c r="C124" s="232"/>
      <c r="D124" s="232"/>
      <c r="E124" s="232"/>
      <c r="F124" s="232"/>
      <c r="G124" s="232"/>
      <c r="H124" s="232"/>
      <c r="I124" s="232"/>
      <c r="J124" s="232"/>
      <c r="K124" s="232"/>
      <c r="L124" s="232"/>
      <c r="M124" s="232"/>
      <c r="N124" s="232"/>
      <c r="O124" s="232"/>
      <c r="P124" s="232"/>
      <c r="Q124" s="232"/>
    </row>
    <row r="125" spans="2:17" ht="13.5" hidden="1" customHeight="1" x14ac:dyDescent="0.15">
      <c r="B125" s="232"/>
      <c r="C125" s="232"/>
      <c r="D125" s="232"/>
      <c r="E125" s="232"/>
      <c r="F125" s="232"/>
      <c r="G125" s="232"/>
      <c r="H125" s="232"/>
      <c r="I125" s="232"/>
      <c r="J125" s="232"/>
      <c r="K125" s="232"/>
      <c r="L125" s="232"/>
      <c r="M125" s="232"/>
      <c r="N125" s="232"/>
      <c r="O125" s="232"/>
      <c r="P125" s="232"/>
      <c r="Q125" s="232"/>
    </row>
    <row r="126" spans="2:17" ht="13.5" hidden="1" customHeight="1" x14ac:dyDescent="0.15">
      <c r="B126" s="232"/>
      <c r="C126" s="232"/>
      <c r="D126" s="232"/>
      <c r="E126" s="232"/>
      <c r="F126" s="232"/>
      <c r="G126" s="232"/>
      <c r="H126" s="232"/>
      <c r="I126" s="232"/>
      <c r="J126" s="232"/>
      <c r="K126" s="232"/>
      <c r="L126" s="232"/>
      <c r="M126" s="232"/>
      <c r="N126" s="232"/>
      <c r="O126" s="232"/>
      <c r="P126" s="232"/>
      <c r="Q126" s="232"/>
    </row>
    <row r="127" spans="2:17" ht="13.5" hidden="1" customHeight="1" x14ac:dyDescent="0.15">
      <c r="B127" s="232"/>
      <c r="C127" s="232"/>
      <c r="D127" s="232"/>
      <c r="E127" s="232"/>
      <c r="F127" s="232"/>
      <c r="G127" s="232"/>
      <c r="H127" s="232"/>
      <c r="I127" s="232"/>
      <c r="J127" s="232"/>
      <c r="K127" s="232"/>
      <c r="L127" s="232"/>
      <c r="M127" s="232"/>
      <c r="N127" s="232"/>
      <c r="O127" s="232"/>
      <c r="P127" s="232"/>
      <c r="Q127" s="232"/>
    </row>
    <row r="128" spans="2:17" ht="13.5" hidden="1" customHeight="1" x14ac:dyDescent="0.15">
      <c r="B128" s="232"/>
      <c r="C128" s="232"/>
      <c r="D128" s="232"/>
      <c r="E128" s="232"/>
      <c r="F128" s="232"/>
      <c r="G128" s="232"/>
      <c r="H128" s="232"/>
      <c r="I128" s="232"/>
      <c r="J128" s="232"/>
      <c r="K128" s="232"/>
      <c r="L128" s="232"/>
      <c r="M128" s="232"/>
      <c r="N128" s="232"/>
      <c r="O128" s="232"/>
      <c r="P128" s="232"/>
      <c r="Q128" s="232"/>
    </row>
    <row r="129" spans="2:17" ht="13.5" hidden="1" customHeight="1" x14ac:dyDescent="0.15">
      <c r="B129" s="232"/>
      <c r="C129" s="232"/>
      <c r="D129" s="232"/>
      <c r="E129" s="232"/>
      <c r="F129" s="232"/>
      <c r="G129" s="232"/>
      <c r="H129" s="232"/>
      <c r="I129" s="232"/>
      <c r="J129" s="232"/>
      <c r="K129" s="232"/>
      <c r="L129" s="232"/>
      <c r="M129" s="232"/>
      <c r="N129" s="232"/>
      <c r="O129" s="232"/>
      <c r="P129" s="232"/>
      <c r="Q129" s="232"/>
    </row>
    <row r="130" spans="2:17" ht="13.5" hidden="1" customHeight="1" x14ac:dyDescent="0.15">
      <c r="B130" s="232"/>
      <c r="C130" s="232"/>
      <c r="D130" s="232"/>
      <c r="E130" s="232"/>
      <c r="F130" s="232"/>
      <c r="G130" s="232"/>
      <c r="H130" s="232"/>
      <c r="I130" s="232"/>
      <c r="J130" s="232"/>
      <c r="K130" s="232"/>
      <c r="L130" s="232"/>
      <c r="M130" s="232"/>
      <c r="N130" s="232"/>
      <c r="O130" s="232"/>
      <c r="P130" s="232"/>
      <c r="Q130" s="232"/>
    </row>
    <row r="131" spans="2:17" ht="13.5" hidden="1" customHeight="1" x14ac:dyDescent="0.15">
      <c r="B131" s="232"/>
      <c r="C131" s="232"/>
      <c r="D131" s="232"/>
      <c r="E131" s="232"/>
      <c r="F131" s="232"/>
      <c r="G131" s="232"/>
      <c r="H131" s="232"/>
      <c r="I131" s="232"/>
      <c r="J131" s="232"/>
      <c r="K131" s="232"/>
      <c r="L131" s="232"/>
      <c r="M131" s="232"/>
      <c r="N131" s="232"/>
      <c r="O131" s="232"/>
      <c r="P131" s="232"/>
      <c r="Q131" s="232"/>
    </row>
    <row r="132" spans="2:17" ht="13.5" hidden="1" customHeight="1" x14ac:dyDescent="0.15">
      <c r="B132" s="232"/>
      <c r="C132" s="232"/>
      <c r="D132" s="232"/>
      <c r="E132" s="232"/>
      <c r="F132" s="232"/>
      <c r="G132" s="232"/>
      <c r="H132" s="232"/>
      <c r="I132" s="232"/>
      <c r="J132" s="232"/>
      <c r="K132" s="232"/>
      <c r="L132" s="232"/>
      <c r="M132" s="232"/>
      <c r="N132" s="232"/>
      <c r="O132" s="232"/>
      <c r="P132" s="232"/>
      <c r="Q132" s="232"/>
    </row>
    <row r="133" spans="2:17" ht="13.5" hidden="1" customHeight="1" x14ac:dyDescent="0.15">
      <c r="B133" s="232"/>
      <c r="C133" s="232"/>
      <c r="D133" s="232"/>
      <c r="E133" s="232"/>
      <c r="F133" s="232"/>
      <c r="G133" s="232"/>
      <c r="H133" s="232"/>
      <c r="I133" s="232"/>
      <c r="J133" s="232"/>
      <c r="K133" s="232"/>
      <c r="L133" s="232"/>
      <c r="M133" s="232"/>
      <c r="N133" s="232"/>
      <c r="O133" s="232"/>
      <c r="P133" s="232"/>
      <c r="Q133" s="232"/>
    </row>
    <row r="134" spans="2:17" ht="13.5" hidden="1" customHeight="1" x14ac:dyDescent="0.15">
      <c r="B134" s="232"/>
      <c r="C134" s="232"/>
      <c r="D134" s="232"/>
      <c r="E134" s="232"/>
      <c r="F134" s="232"/>
      <c r="G134" s="232"/>
      <c r="H134" s="232"/>
      <c r="I134" s="232"/>
      <c r="J134" s="232"/>
      <c r="K134" s="232"/>
      <c r="L134" s="232"/>
      <c r="M134" s="232"/>
      <c r="N134" s="232"/>
      <c r="O134" s="232"/>
      <c r="P134" s="232"/>
      <c r="Q134" s="232"/>
    </row>
    <row r="135" spans="2:17" ht="13.5" hidden="1" customHeight="1" x14ac:dyDescent="0.15">
      <c r="B135" s="232"/>
      <c r="C135" s="232"/>
      <c r="D135" s="232"/>
      <c r="E135" s="232"/>
      <c r="F135" s="232"/>
      <c r="G135" s="232"/>
      <c r="H135" s="232"/>
      <c r="I135" s="232"/>
      <c r="J135" s="232"/>
      <c r="K135" s="232"/>
      <c r="L135" s="232"/>
      <c r="M135" s="232"/>
      <c r="N135" s="232"/>
      <c r="O135" s="232"/>
      <c r="P135" s="232"/>
      <c r="Q135" s="232"/>
    </row>
    <row r="136" spans="2:17" ht="13.5" hidden="1" customHeight="1" x14ac:dyDescent="0.15">
      <c r="B136" s="232"/>
      <c r="C136" s="232"/>
      <c r="D136" s="232"/>
      <c r="E136" s="232"/>
      <c r="F136" s="232"/>
      <c r="G136" s="232"/>
      <c r="H136" s="232"/>
      <c r="I136" s="232"/>
      <c r="J136" s="232"/>
      <c r="K136" s="232"/>
      <c r="L136" s="232"/>
      <c r="M136" s="232"/>
      <c r="N136" s="232"/>
      <c r="O136" s="232"/>
      <c r="P136" s="232"/>
      <c r="Q136" s="232"/>
    </row>
    <row r="137" spans="2:17" ht="13.5" hidden="1" customHeight="1" x14ac:dyDescent="0.15">
      <c r="B137" s="232"/>
      <c r="C137" s="232"/>
      <c r="D137" s="232"/>
      <c r="E137" s="232"/>
      <c r="F137" s="232"/>
      <c r="G137" s="232"/>
      <c r="H137" s="232"/>
      <c r="I137" s="232"/>
      <c r="J137" s="232"/>
      <c r="K137" s="232"/>
      <c r="L137" s="232"/>
      <c r="M137" s="232"/>
      <c r="N137" s="232"/>
      <c r="O137" s="232"/>
      <c r="P137" s="232"/>
      <c r="Q137" s="232"/>
    </row>
    <row r="138" spans="2:17" ht="13.5" hidden="1" customHeight="1" x14ac:dyDescent="0.15">
      <c r="B138" s="232"/>
      <c r="C138" s="232"/>
      <c r="D138" s="232"/>
      <c r="E138" s="232"/>
      <c r="F138" s="232"/>
      <c r="G138" s="232"/>
      <c r="H138" s="232"/>
      <c r="I138" s="232"/>
      <c r="J138" s="232"/>
      <c r="K138" s="232"/>
      <c r="L138" s="232"/>
      <c r="M138" s="232"/>
      <c r="N138" s="232"/>
      <c r="O138" s="232"/>
      <c r="P138" s="232"/>
      <c r="Q138" s="232"/>
    </row>
    <row r="139" spans="2:17" ht="13.5" hidden="1" customHeight="1" x14ac:dyDescent="0.15">
      <c r="B139" s="232"/>
      <c r="C139" s="232"/>
      <c r="D139" s="232"/>
      <c r="E139" s="232"/>
      <c r="F139" s="232"/>
      <c r="G139" s="232"/>
      <c r="H139" s="232"/>
      <c r="I139" s="232"/>
      <c r="J139" s="232"/>
      <c r="K139" s="232"/>
      <c r="L139" s="232"/>
      <c r="M139" s="232"/>
      <c r="N139" s="232"/>
      <c r="O139" s="232"/>
      <c r="P139" s="232"/>
      <c r="Q139" s="232"/>
    </row>
    <row r="140" spans="2:17" ht="13.5" hidden="1" customHeight="1" x14ac:dyDescent="0.15">
      <c r="B140" s="232"/>
      <c r="C140" s="232"/>
      <c r="D140" s="232"/>
      <c r="E140" s="232"/>
      <c r="F140" s="232"/>
      <c r="G140" s="232"/>
      <c r="H140" s="232"/>
      <c r="I140" s="232"/>
      <c r="J140" s="232"/>
      <c r="K140" s="232"/>
      <c r="L140" s="232"/>
      <c r="M140" s="232"/>
      <c r="N140" s="232"/>
      <c r="O140" s="232"/>
      <c r="P140" s="232"/>
      <c r="Q140" s="232"/>
    </row>
    <row r="141" spans="2:17" ht="13.5" hidden="1" customHeight="1" x14ac:dyDescent="0.15">
      <c r="B141" s="232"/>
      <c r="C141" s="232"/>
      <c r="D141" s="232"/>
      <c r="E141" s="232"/>
      <c r="F141" s="232"/>
      <c r="G141" s="232"/>
      <c r="H141" s="232"/>
      <c r="I141" s="232"/>
      <c r="J141" s="232"/>
      <c r="K141" s="232"/>
      <c r="L141" s="232"/>
      <c r="M141" s="232"/>
      <c r="N141" s="232"/>
      <c r="O141" s="232"/>
      <c r="P141" s="232"/>
      <c r="Q141" s="232"/>
    </row>
    <row r="142" spans="2:17" ht="13.5" hidden="1" customHeight="1" x14ac:dyDescent="0.15">
      <c r="B142" s="232"/>
      <c r="C142" s="232"/>
      <c r="D142" s="232"/>
      <c r="E142" s="232"/>
      <c r="F142" s="232"/>
      <c r="G142" s="232"/>
      <c r="H142" s="232"/>
      <c r="I142" s="232"/>
      <c r="J142" s="232"/>
      <c r="K142" s="232"/>
      <c r="L142" s="232"/>
      <c r="M142" s="232"/>
      <c r="N142" s="232"/>
      <c r="O142" s="232"/>
      <c r="P142" s="232"/>
      <c r="Q142" s="232"/>
    </row>
    <row r="143" spans="2:17" ht="13.5" hidden="1" customHeight="1" x14ac:dyDescent="0.15">
      <c r="B143" s="232"/>
      <c r="C143" s="232"/>
      <c r="D143" s="232"/>
      <c r="E143" s="232"/>
      <c r="F143" s="232"/>
      <c r="G143" s="232"/>
      <c r="H143" s="232"/>
      <c r="I143" s="232"/>
      <c r="J143" s="232"/>
      <c r="K143" s="232"/>
      <c r="L143" s="232"/>
      <c r="M143" s="232"/>
      <c r="N143" s="232"/>
      <c r="O143" s="232"/>
      <c r="P143" s="232"/>
      <c r="Q143" s="232"/>
    </row>
    <row r="144" spans="2:17" ht="13.5" hidden="1" customHeight="1" x14ac:dyDescent="0.15">
      <c r="B144" s="232"/>
      <c r="C144" s="232"/>
      <c r="D144" s="232"/>
      <c r="E144" s="232"/>
      <c r="F144" s="232"/>
      <c r="G144" s="232"/>
      <c r="H144" s="232"/>
      <c r="I144" s="232"/>
      <c r="J144" s="232"/>
      <c r="K144" s="232"/>
      <c r="L144" s="232"/>
      <c r="M144" s="232"/>
      <c r="N144" s="232"/>
      <c r="O144" s="232"/>
      <c r="P144" s="232"/>
      <c r="Q144" s="232"/>
    </row>
    <row r="145" spans="2:17" ht="13.5" hidden="1" customHeight="1" x14ac:dyDescent="0.15">
      <c r="B145" s="232"/>
      <c r="C145" s="232"/>
      <c r="D145" s="232"/>
      <c r="E145" s="232"/>
      <c r="F145" s="232"/>
      <c r="G145" s="232"/>
      <c r="H145" s="232"/>
      <c r="I145" s="232"/>
      <c r="J145" s="232"/>
      <c r="K145" s="232"/>
      <c r="L145" s="232"/>
      <c r="M145" s="232"/>
      <c r="N145" s="232"/>
      <c r="O145" s="232"/>
      <c r="P145" s="232"/>
      <c r="Q145" s="232"/>
    </row>
    <row r="146" spans="2:17" ht="13.5" hidden="1" customHeight="1" x14ac:dyDescent="0.15">
      <c r="B146" s="232"/>
      <c r="C146" s="232"/>
      <c r="D146" s="232"/>
      <c r="E146" s="232"/>
      <c r="F146" s="232"/>
      <c r="G146" s="232"/>
      <c r="H146" s="232"/>
      <c r="I146" s="232"/>
      <c r="J146" s="232"/>
      <c r="K146" s="232"/>
      <c r="L146" s="232"/>
      <c r="M146" s="232"/>
      <c r="N146" s="232"/>
      <c r="O146" s="232"/>
      <c r="P146" s="232"/>
      <c r="Q146" s="232"/>
    </row>
    <row r="147" spans="2:17" ht="13.5" hidden="1" customHeight="1" x14ac:dyDescent="0.15">
      <c r="B147" s="232"/>
      <c r="C147" s="232"/>
      <c r="D147" s="232"/>
      <c r="E147" s="232"/>
      <c r="F147" s="232"/>
      <c r="G147" s="232"/>
      <c r="H147" s="232"/>
      <c r="I147" s="232"/>
      <c r="J147" s="232"/>
      <c r="K147" s="232"/>
      <c r="L147" s="232"/>
      <c r="M147" s="232"/>
      <c r="N147" s="232"/>
      <c r="O147" s="232"/>
      <c r="P147" s="232"/>
      <c r="Q147" s="232"/>
    </row>
    <row r="148" spans="2:17" ht="13.5" hidden="1" customHeight="1" x14ac:dyDescent="0.15">
      <c r="B148" s="232"/>
      <c r="C148" s="232"/>
      <c r="D148" s="232"/>
      <c r="E148" s="232"/>
      <c r="F148" s="232"/>
      <c r="G148" s="232"/>
      <c r="H148" s="232"/>
      <c r="I148" s="232"/>
      <c r="J148" s="232"/>
      <c r="K148" s="232"/>
      <c r="L148" s="232"/>
      <c r="M148" s="232"/>
      <c r="N148" s="232"/>
      <c r="O148" s="232"/>
      <c r="P148" s="232"/>
      <c r="Q148" s="232"/>
    </row>
    <row r="149" spans="2:17" ht="13.5" hidden="1" customHeight="1" x14ac:dyDescent="0.15">
      <c r="B149" s="232"/>
      <c r="C149" s="232"/>
      <c r="D149" s="232"/>
      <c r="E149" s="232"/>
      <c r="F149" s="232"/>
      <c r="G149" s="232"/>
      <c r="H149" s="232"/>
      <c r="I149" s="232"/>
      <c r="J149" s="232"/>
      <c r="K149" s="232"/>
      <c r="L149" s="232"/>
      <c r="M149" s="232"/>
      <c r="N149" s="232"/>
      <c r="O149" s="232"/>
      <c r="P149" s="232"/>
      <c r="Q149" s="232"/>
    </row>
    <row r="150" spans="2:17" ht="13.5" hidden="1" customHeight="1" x14ac:dyDescent="0.15">
      <c r="B150" s="232"/>
      <c r="C150" s="232"/>
      <c r="D150" s="232"/>
      <c r="E150" s="232"/>
      <c r="F150" s="232"/>
      <c r="G150" s="232"/>
      <c r="H150" s="232"/>
      <c r="I150" s="232"/>
      <c r="J150" s="232"/>
      <c r="K150" s="232"/>
      <c r="L150" s="232"/>
      <c r="M150" s="232"/>
      <c r="N150" s="232"/>
      <c r="O150" s="232"/>
      <c r="P150" s="232"/>
      <c r="Q150" s="232"/>
    </row>
    <row r="151" spans="2:17" ht="13.5" hidden="1" customHeight="1" x14ac:dyDescent="0.15">
      <c r="B151" s="232"/>
      <c r="C151" s="232"/>
      <c r="D151" s="232"/>
      <c r="E151" s="232"/>
      <c r="F151" s="232"/>
      <c r="G151" s="232"/>
      <c r="H151" s="232"/>
      <c r="I151" s="232"/>
      <c r="J151" s="232"/>
      <c r="K151" s="232"/>
      <c r="L151" s="232"/>
      <c r="M151" s="232"/>
      <c r="N151" s="232"/>
      <c r="O151" s="232"/>
      <c r="P151" s="232"/>
      <c r="Q151" s="232"/>
    </row>
    <row r="152" spans="2:17" ht="13.5" hidden="1" customHeight="1" x14ac:dyDescent="0.15">
      <c r="B152" s="232"/>
      <c r="C152" s="232"/>
      <c r="D152" s="232"/>
      <c r="E152" s="232"/>
      <c r="F152" s="232"/>
      <c r="G152" s="232"/>
      <c r="H152" s="232"/>
      <c r="I152" s="232"/>
      <c r="J152" s="232"/>
      <c r="K152" s="232"/>
      <c r="L152" s="232"/>
      <c r="M152" s="232"/>
      <c r="N152" s="232"/>
      <c r="O152" s="232"/>
      <c r="P152" s="232"/>
      <c r="Q152" s="232"/>
    </row>
    <row r="153" spans="2:17" ht="13.5" hidden="1" customHeight="1" x14ac:dyDescent="0.15">
      <c r="B153" s="232"/>
      <c r="C153" s="232"/>
      <c r="D153" s="232"/>
      <c r="E153" s="232"/>
      <c r="F153" s="232"/>
      <c r="G153" s="232"/>
      <c r="H153" s="232"/>
      <c r="I153" s="232"/>
      <c r="J153" s="232"/>
      <c r="K153" s="232"/>
      <c r="L153" s="232"/>
      <c r="M153" s="232"/>
      <c r="N153" s="232"/>
      <c r="O153" s="232"/>
      <c r="P153" s="232"/>
      <c r="Q153" s="232"/>
    </row>
    <row r="154" spans="2:17" ht="13.5" hidden="1" customHeight="1" x14ac:dyDescent="0.15">
      <c r="B154" s="232"/>
      <c r="C154" s="232"/>
      <c r="D154" s="232"/>
      <c r="E154" s="232"/>
      <c r="F154" s="232"/>
      <c r="G154" s="232"/>
      <c r="H154" s="232"/>
      <c r="I154" s="232"/>
      <c r="J154" s="232"/>
      <c r="K154" s="232"/>
      <c r="L154" s="232"/>
      <c r="M154" s="232"/>
      <c r="N154" s="232"/>
      <c r="O154" s="232"/>
      <c r="P154" s="232"/>
      <c r="Q154" s="232"/>
    </row>
    <row r="155" spans="2:17" ht="13.5" hidden="1" customHeight="1" x14ac:dyDescent="0.15">
      <c r="B155" s="232"/>
      <c r="C155" s="232"/>
      <c r="D155" s="232"/>
      <c r="E155" s="232"/>
      <c r="F155" s="232"/>
      <c r="G155" s="232"/>
      <c r="H155" s="232"/>
      <c r="I155" s="232"/>
      <c r="J155" s="232"/>
      <c r="K155" s="232"/>
      <c r="L155" s="232"/>
      <c r="M155" s="232"/>
      <c r="N155" s="232"/>
      <c r="O155" s="232"/>
      <c r="P155" s="232"/>
      <c r="Q155" s="232"/>
    </row>
    <row r="156" spans="2:17" ht="13.5" hidden="1" customHeight="1" x14ac:dyDescent="0.15">
      <c r="B156" s="232"/>
      <c r="C156" s="232"/>
      <c r="D156" s="232"/>
      <c r="E156" s="232"/>
      <c r="F156" s="232"/>
      <c r="G156" s="232"/>
      <c r="H156" s="232"/>
      <c r="I156" s="232"/>
      <c r="J156" s="232"/>
      <c r="K156" s="232"/>
      <c r="L156" s="232"/>
      <c r="M156" s="232"/>
      <c r="N156" s="232"/>
      <c r="O156" s="232"/>
      <c r="P156" s="232"/>
      <c r="Q156" s="232"/>
    </row>
    <row r="157" spans="2:17" ht="13.5" hidden="1" customHeight="1" x14ac:dyDescent="0.15">
      <c r="B157" s="232"/>
      <c r="C157" s="232"/>
      <c r="D157" s="232"/>
      <c r="E157" s="232"/>
      <c r="F157" s="232"/>
      <c r="G157" s="232"/>
      <c r="H157" s="232"/>
      <c r="I157" s="232"/>
      <c r="J157" s="232"/>
      <c r="K157" s="232"/>
      <c r="L157" s="232"/>
      <c r="M157" s="232"/>
      <c r="N157" s="232"/>
      <c r="O157" s="232"/>
      <c r="P157" s="232"/>
      <c r="Q157" s="232"/>
    </row>
    <row r="158" spans="2:17" ht="13.5" hidden="1" customHeight="1" x14ac:dyDescent="0.15">
      <c r="B158" s="232"/>
      <c r="C158" s="232"/>
      <c r="D158" s="232"/>
      <c r="E158" s="232"/>
      <c r="F158" s="232"/>
      <c r="G158" s="232"/>
      <c r="H158" s="232"/>
      <c r="I158" s="232"/>
      <c r="J158" s="232"/>
      <c r="K158" s="232"/>
      <c r="L158" s="232"/>
      <c r="M158" s="232"/>
      <c r="N158" s="232"/>
      <c r="O158" s="232"/>
      <c r="P158" s="232"/>
      <c r="Q158" s="232"/>
    </row>
    <row r="159" spans="2:17" ht="13.5" hidden="1" customHeight="1" x14ac:dyDescent="0.15">
      <c r="B159" s="232"/>
      <c r="C159" s="232"/>
      <c r="D159" s="232"/>
      <c r="E159" s="232"/>
      <c r="F159" s="232"/>
      <c r="G159" s="232"/>
      <c r="H159" s="232"/>
      <c r="I159" s="232"/>
      <c r="J159" s="232"/>
      <c r="K159" s="232"/>
      <c r="L159" s="232"/>
      <c r="M159" s="232"/>
      <c r="N159" s="232"/>
      <c r="O159" s="232"/>
      <c r="P159" s="232"/>
      <c r="Q159" s="232"/>
    </row>
    <row r="160" spans="2:17" ht="13.5" hidden="1" customHeight="1" x14ac:dyDescent="0.15">
      <c r="B160" s="232"/>
      <c r="C160" s="232"/>
      <c r="D160" s="232"/>
      <c r="E160" s="232"/>
      <c r="F160" s="232"/>
      <c r="G160" s="232"/>
      <c r="H160" s="232"/>
      <c r="I160" s="232"/>
      <c r="J160" s="232"/>
      <c r="K160" s="232"/>
      <c r="L160" s="232"/>
      <c r="M160" s="232"/>
      <c r="N160" s="232"/>
      <c r="O160" s="232"/>
      <c r="P160" s="232"/>
      <c r="Q160" s="23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8" zoomScaleNormal="100" zoomScaleSheetLayoutView="70" workbookViewId="0">
      <selection activeCell="G70" sqref="G70"/>
    </sheetView>
  </sheetViews>
  <sheetFormatPr defaultColWidth="0" defaultRowHeight="13.5" customHeight="1" zeroHeight="1" x14ac:dyDescent="0.15"/>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2:34" ht="13.5" customHeight="1" x14ac:dyDescent="0.15">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x14ac:dyDescent="0.15">
      <c r="S2" s="229"/>
      <c r="AH2" s="229"/>
    </row>
    <row r="3" spans="2:34" x14ac:dyDescent="0.15">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2:34" x14ac:dyDescent="0.15"/>
    <row r="5" spans="2:34" x14ac:dyDescent="0.15"/>
    <row r="6" spans="2:34" x14ac:dyDescent="0.15"/>
    <row r="7" spans="2:34" x14ac:dyDescent="0.15"/>
    <row r="8" spans="2:34" x14ac:dyDescent="0.15"/>
    <row r="9" spans="2:34" x14ac:dyDescent="0.15">
      <c r="AH9" s="22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29"/>
    </row>
    <row r="18" spans="12:34" x14ac:dyDescent="0.15"/>
    <row r="19" spans="12:34" x14ac:dyDescent="0.15"/>
    <row r="20" spans="12:34" x14ac:dyDescent="0.15">
      <c r="AH20" s="229"/>
    </row>
    <row r="21" spans="12:34" x14ac:dyDescent="0.15">
      <c r="AH21" s="229"/>
    </row>
    <row r="22" spans="12:34" x14ac:dyDescent="0.15"/>
    <row r="23" spans="12:34" x14ac:dyDescent="0.15"/>
    <row r="24" spans="12:34" x14ac:dyDescent="0.15">
      <c r="Q24" s="229"/>
    </row>
    <row r="25" spans="12:34" x14ac:dyDescent="0.15"/>
    <row r="26" spans="12:34" x14ac:dyDescent="0.15"/>
    <row r="27" spans="12:34" x14ac:dyDescent="0.15"/>
    <row r="28" spans="12:34" x14ac:dyDescent="0.15">
      <c r="O28" s="229"/>
      <c r="T28" s="229"/>
      <c r="AH28" s="229"/>
    </row>
    <row r="29" spans="12:34" x14ac:dyDescent="0.15"/>
    <row r="30" spans="12:34" x14ac:dyDescent="0.15"/>
    <row r="31" spans="12:34" x14ac:dyDescent="0.15">
      <c r="Q31" s="229"/>
    </row>
    <row r="32" spans="12:34" x14ac:dyDescent="0.15">
      <c r="L32" s="229"/>
    </row>
    <row r="33" spans="2:34" x14ac:dyDescent="0.15">
      <c r="C33" s="229"/>
      <c r="E33" s="229"/>
      <c r="G33" s="229"/>
      <c r="I33" s="229"/>
      <c r="X33" s="229"/>
    </row>
    <row r="34" spans="2:34" x14ac:dyDescent="0.15">
      <c r="B34" s="229"/>
      <c r="P34" s="229"/>
      <c r="R34" s="229"/>
      <c r="T34" s="229"/>
    </row>
    <row r="35" spans="2:34" x14ac:dyDescent="0.15">
      <c r="D35" s="229"/>
      <c r="W35" s="229"/>
      <c r="AC35" s="229"/>
      <c r="AD35" s="229"/>
      <c r="AE35" s="229"/>
      <c r="AF35" s="229"/>
      <c r="AG35" s="229"/>
      <c r="AH35" s="229"/>
    </row>
    <row r="36" spans="2:34" x14ac:dyDescent="0.15">
      <c r="H36" s="229"/>
      <c r="J36" s="229"/>
      <c r="K36" s="229"/>
      <c r="M36" s="229"/>
      <c r="Y36" s="229"/>
      <c r="Z36" s="229"/>
      <c r="AA36" s="229"/>
      <c r="AB36" s="229"/>
      <c r="AC36" s="229"/>
      <c r="AD36" s="229"/>
      <c r="AE36" s="229"/>
      <c r="AF36" s="229"/>
      <c r="AG36" s="229"/>
      <c r="AH36" s="229"/>
    </row>
    <row r="37" spans="2:34" x14ac:dyDescent="0.15">
      <c r="AH37" s="229"/>
    </row>
    <row r="38" spans="2:34" x14ac:dyDescent="0.15">
      <c r="AG38" s="229"/>
      <c r="AH38" s="229"/>
    </row>
    <row r="39" spans="2:34" x14ac:dyDescent="0.15"/>
    <row r="40" spans="2:34" x14ac:dyDescent="0.15">
      <c r="X40" s="229"/>
    </row>
    <row r="41" spans="2:34" x14ac:dyDescent="0.15">
      <c r="R41" s="229"/>
    </row>
    <row r="42" spans="2:34" x14ac:dyDescent="0.15">
      <c r="W42" s="229"/>
    </row>
    <row r="43" spans="2:34" x14ac:dyDescent="0.15">
      <c r="Y43" s="229"/>
      <c r="Z43" s="229"/>
      <c r="AA43" s="229"/>
      <c r="AB43" s="229"/>
      <c r="AC43" s="229"/>
      <c r="AD43" s="229"/>
      <c r="AE43" s="229"/>
      <c r="AF43" s="229"/>
      <c r="AG43" s="229"/>
      <c r="AH43" s="229"/>
    </row>
    <row r="44" spans="2:34" x14ac:dyDescent="0.15">
      <c r="AH44" s="229"/>
    </row>
    <row r="45" spans="2:34" x14ac:dyDescent="0.15">
      <c r="X45" s="229"/>
    </row>
    <row r="46" spans="2:34" x14ac:dyDescent="0.15"/>
    <row r="47" spans="2:34" x14ac:dyDescent="0.15"/>
    <row r="48" spans="2:34" x14ac:dyDescent="0.15">
      <c r="W48" s="229"/>
      <c r="Y48" s="229"/>
      <c r="Z48" s="229"/>
      <c r="AA48" s="229"/>
      <c r="AB48" s="229"/>
      <c r="AC48" s="229"/>
      <c r="AD48" s="229"/>
      <c r="AE48" s="229"/>
      <c r="AF48" s="229"/>
      <c r="AG48" s="229"/>
      <c r="AH48" s="229"/>
    </row>
    <row r="49" spans="28:34" x14ac:dyDescent="0.15"/>
    <row r="50" spans="28:34" x14ac:dyDescent="0.15">
      <c r="AE50" s="229"/>
      <c r="AF50" s="229"/>
      <c r="AG50" s="229"/>
      <c r="AH50" s="229"/>
    </row>
    <row r="51" spans="28:34" x14ac:dyDescent="0.15">
      <c r="AC51" s="229"/>
      <c r="AD51" s="229"/>
      <c r="AE51" s="229"/>
      <c r="AF51" s="229"/>
      <c r="AG51" s="229"/>
      <c r="AH51" s="229"/>
    </row>
    <row r="52" spans="28:34" x14ac:dyDescent="0.15"/>
    <row r="53" spans="28:34" x14ac:dyDescent="0.15">
      <c r="AF53" s="229"/>
      <c r="AG53" s="229"/>
      <c r="AH53" s="229"/>
    </row>
    <row r="54" spans="28:34" x14ac:dyDescent="0.15">
      <c r="AH54" s="229"/>
    </row>
    <row r="55" spans="28:34" x14ac:dyDescent="0.15"/>
    <row r="56" spans="28:34" x14ac:dyDescent="0.15">
      <c r="AB56" s="229"/>
      <c r="AC56" s="229"/>
      <c r="AD56" s="229"/>
      <c r="AE56" s="229"/>
      <c r="AF56" s="229"/>
      <c r="AG56" s="229"/>
      <c r="AH56" s="229"/>
    </row>
    <row r="57" spans="28:34" x14ac:dyDescent="0.15">
      <c r="AH57" s="229"/>
    </row>
    <row r="58" spans="28:34" x14ac:dyDescent="0.15">
      <c r="AH58" s="229"/>
    </row>
    <row r="59" spans="28:34" x14ac:dyDescent="0.15"/>
    <row r="60" spans="28:34" x14ac:dyDescent="0.15"/>
    <row r="61" spans="28:34" x14ac:dyDescent="0.15"/>
    <row r="62" spans="28:34" x14ac:dyDescent="0.15"/>
    <row r="63" spans="28:34" x14ac:dyDescent="0.15">
      <c r="AH63" s="229"/>
    </row>
    <row r="64" spans="28:34" x14ac:dyDescent="0.15">
      <c r="AG64" s="229"/>
      <c r="AH64" s="229"/>
    </row>
    <row r="65" spans="28:34" x14ac:dyDescent="0.15"/>
    <row r="66" spans="28:34" x14ac:dyDescent="0.15"/>
    <row r="67" spans="28:34" x14ac:dyDescent="0.15"/>
    <row r="68" spans="28:34" x14ac:dyDescent="0.15">
      <c r="AB68" s="229"/>
      <c r="AC68" s="229"/>
      <c r="AD68" s="229"/>
      <c r="AE68" s="229"/>
      <c r="AF68" s="229"/>
      <c r="AG68" s="229"/>
      <c r="AH68" s="229"/>
    </row>
    <row r="69" spans="28:34" x14ac:dyDescent="0.15">
      <c r="AF69" s="229"/>
      <c r="AG69" s="229"/>
      <c r="AH69" s="229"/>
    </row>
    <row r="70" spans="28:34" x14ac:dyDescent="0.15"/>
    <row r="71" spans="28:34" x14ac:dyDescent="0.15"/>
    <row r="72" spans="28:34" x14ac:dyDescent="0.15"/>
    <row r="73" spans="28:34" x14ac:dyDescent="0.15"/>
    <row r="74" spans="28:34" x14ac:dyDescent="0.15"/>
    <row r="75" spans="28:34" x14ac:dyDescent="0.15">
      <c r="AH75" s="229"/>
    </row>
    <row r="76" spans="28:34" x14ac:dyDescent="0.15">
      <c r="AF76" s="229"/>
      <c r="AG76" s="229"/>
      <c r="AH76" s="229"/>
    </row>
    <row r="77" spans="28:34" x14ac:dyDescent="0.15">
      <c r="AG77" s="229"/>
      <c r="AH77" s="229"/>
    </row>
    <row r="78" spans="28:34" x14ac:dyDescent="0.15"/>
    <row r="79" spans="28:34" x14ac:dyDescent="0.15"/>
    <row r="80" spans="28:34" x14ac:dyDescent="0.15"/>
    <row r="81" spans="25:34" x14ac:dyDescent="0.15"/>
    <row r="82" spans="25:34" x14ac:dyDescent="0.15">
      <c r="Y82" s="229"/>
    </row>
    <row r="83" spans="25:34" x14ac:dyDescent="0.15">
      <c r="Y83" s="229"/>
      <c r="Z83" s="229"/>
      <c r="AA83" s="229"/>
      <c r="AB83" s="229"/>
      <c r="AC83" s="229"/>
      <c r="AD83" s="229"/>
      <c r="AE83" s="229"/>
      <c r="AF83" s="229"/>
      <c r="AG83" s="229"/>
      <c r="AH83" s="229"/>
    </row>
    <row r="84" spans="25:34" x14ac:dyDescent="0.15"/>
    <row r="85" spans="25:34" x14ac:dyDescent="0.15"/>
    <row r="86" spans="25:34" x14ac:dyDescent="0.15"/>
    <row r="87" spans="25:34" x14ac:dyDescent="0.15"/>
    <row r="88" spans="25:34" x14ac:dyDescent="0.15">
      <c r="AH88" s="22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9"/>
      <c r="AG94" s="229"/>
      <c r="AH94" s="229"/>
    </row>
    <row r="95" spans="25:34" ht="13.5" customHeight="1" x14ac:dyDescent="0.15">
      <c r="AH95" s="22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9"/>
    </row>
    <row r="102" spans="33:34" ht="13.5" customHeight="1" x14ac:dyDescent="0.15"/>
    <row r="103" spans="33:34" ht="13.5" customHeight="1" x14ac:dyDescent="0.15"/>
    <row r="104" spans="33:34" ht="13.5" customHeight="1" x14ac:dyDescent="0.15">
      <c r="AG104" s="229"/>
      <c r="AH104" s="22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29"/>
    </row>
    <row r="117" spans="34:34" ht="13.5" customHeight="1" x14ac:dyDescent="0.15"/>
    <row r="118" spans="34:34" ht="13.5" customHeight="1" x14ac:dyDescent="0.15"/>
    <row r="119" spans="34:34" ht="13.5" customHeight="1" x14ac:dyDescent="0.15"/>
    <row r="120" spans="34:34" ht="13.5" customHeight="1" x14ac:dyDescent="0.15">
      <c r="AH120" s="229"/>
    </row>
    <row r="121" spans="34:34" ht="13.5" customHeight="1" x14ac:dyDescent="0.15">
      <c r="AH121" s="229"/>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9" zoomScaleNormal="100" zoomScaleSheetLayoutView="55" workbookViewId="0">
      <selection activeCell="G70" sqref="G70"/>
    </sheetView>
  </sheetViews>
  <sheetFormatPr defaultColWidth="0" defaultRowHeight="13.5" customHeight="1" zeroHeight="1" x14ac:dyDescent="0.15"/>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2:34" ht="13.5" customHeight="1" x14ac:dyDescent="0.15">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x14ac:dyDescent="0.15">
      <c r="S2" s="229"/>
      <c r="AH2" s="229"/>
    </row>
    <row r="3" spans="2:34" x14ac:dyDescent="0.15">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2:34" x14ac:dyDescent="0.15"/>
    <row r="5" spans="2:34" x14ac:dyDescent="0.15"/>
    <row r="6" spans="2:34" x14ac:dyDescent="0.15"/>
    <row r="7" spans="2:34" x14ac:dyDescent="0.15"/>
    <row r="8" spans="2:34" x14ac:dyDescent="0.15"/>
    <row r="9" spans="2:34" x14ac:dyDescent="0.15">
      <c r="AH9" s="22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29"/>
    </row>
    <row r="18" spans="12:34" x14ac:dyDescent="0.15"/>
    <row r="19" spans="12:34" x14ac:dyDescent="0.15"/>
    <row r="20" spans="12:34" x14ac:dyDescent="0.15">
      <c r="AH20" s="229"/>
    </row>
    <row r="21" spans="12:34" x14ac:dyDescent="0.15">
      <c r="AH21" s="229"/>
    </row>
    <row r="22" spans="12:34" x14ac:dyDescent="0.15"/>
    <row r="23" spans="12:34" x14ac:dyDescent="0.15"/>
    <row r="24" spans="12:34" x14ac:dyDescent="0.15">
      <c r="Q24" s="229"/>
    </row>
    <row r="25" spans="12:34" x14ac:dyDescent="0.15"/>
    <row r="26" spans="12:34" x14ac:dyDescent="0.15"/>
    <row r="27" spans="12:34" x14ac:dyDescent="0.15"/>
    <row r="28" spans="12:34" x14ac:dyDescent="0.15">
      <c r="O28" s="229"/>
      <c r="T28" s="229"/>
      <c r="AH28" s="229"/>
    </row>
    <row r="29" spans="12:34" x14ac:dyDescent="0.15"/>
    <row r="30" spans="12:34" x14ac:dyDescent="0.15"/>
    <row r="31" spans="12:34" x14ac:dyDescent="0.15">
      <c r="Q31" s="229"/>
    </row>
    <row r="32" spans="12:34" x14ac:dyDescent="0.15">
      <c r="L32" s="229"/>
    </row>
    <row r="33" spans="2:34" x14ac:dyDescent="0.15">
      <c r="C33" s="229"/>
      <c r="E33" s="229"/>
      <c r="G33" s="229"/>
      <c r="I33" s="229"/>
      <c r="X33" s="229"/>
    </row>
    <row r="34" spans="2:34" x14ac:dyDescent="0.15">
      <c r="B34" s="229"/>
      <c r="P34" s="229"/>
      <c r="R34" s="229"/>
      <c r="T34" s="229"/>
    </row>
    <row r="35" spans="2:34" x14ac:dyDescent="0.15">
      <c r="D35" s="229"/>
      <c r="W35" s="229"/>
      <c r="AC35" s="229"/>
      <c r="AD35" s="229"/>
      <c r="AE35" s="229"/>
      <c r="AF35" s="229"/>
      <c r="AG35" s="229"/>
      <c r="AH35" s="229"/>
    </row>
    <row r="36" spans="2:34" x14ac:dyDescent="0.15">
      <c r="H36" s="229"/>
      <c r="J36" s="229"/>
      <c r="K36" s="229"/>
      <c r="M36" s="229"/>
      <c r="Y36" s="229"/>
      <c r="Z36" s="229"/>
      <c r="AA36" s="229"/>
      <c r="AB36" s="229"/>
      <c r="AC36" s="229"/>
      <c r="AD36" s="229"/>
      <c r="AE36" s="229"/>
      <c r="AF36" s="229"/>
      <c r="AG36" s="229"/>
      <c r="AH36" s="229"/>
    </row>
    <row r="37" spans="2:34" x14ac:dyDescent="0.15">
      <c r="AH37" s="229"/>
    </row>
    <row r="38" spans="2:34" x14ac:dyDescent="0.15">
      <c r="AG38" s="229"/>
      <c r="AH38" s="229"/>
    </row>
    <row r="39" spans="2:34" x14ac:dyDescent="0.15"/>
    <row r="40" spans="2:34" x14ac:dyDescent="0.15">
      <c r="X40" s="229"/>
    </row>
    <row r="41" spans="2:34" x14ac:dyDescent="0.15">
      <c r="R41" s="229"/>
    </row>
    <row r="42" spans="2:34" x14ac:dyDescent="0.15">
      <c r="W42" s="229"/>
    </row>
    <row r="43" spans="2:34" x14ac:dyDescent="0.15">
      <c r="Y43" s="229"/>
      <c r="Z43" s="229"/>
      <c r="AA43" s="229"/>
      <c r="AB43" s="229"/>
      <c r="AC43" s="229"/>
      <c r="AD43" s="229"/>
      <c r="AE43" s="229"/>
      <c r="AF43" s="229"/>
      <c r="AG43" s="229"/>
      <c r="AH43" s="229"/>
    </row>
    <row r="44" spans="2:34" x14ac:dyDescent="0.15">
      <c r="AH44" s="229"/>
    </row>
    <row r="45" spans="2:34" x14ac:dyDescent="0.15">
      <c r="X45" s="229"/>
    </row>
    <row r="46" spans="2:34" x14ac:dyDescent="0.15"/>
    <row r="47" spans="2:34" x14ac:dyDescent="0.15"/>
    <row r="48" spans="2:34" x14ac:dyDescent="0.15">
      <c r="W48" s="229"/>
      <c r="Y48" s="229"/>
      <c r="Z48" s="229"/>
      <c r="AA48" s="229"/>
      <c r="AB48" s="229"/>
      <c r="AC48" s="229"/>
      <c r="AD48" s="229"/>
      <c r="AE48" s="229"/>
      <c r="AF48" s="229"/>
      <c r="AG48" s="229"/>
      <c r="AH48" s="229"/>
    </row>
    <row r="49" spans="28:34" x14ac:dyDescent="0.15"/>
    <row r="50" spans="28:34" x14ac:dyDescent="0.15">
      <c r="AE50" s="229"/>
      <c r="AF50" s="229"/>
      <c r="AG50" s="229"/>
      <c r="AH50" s="229"/>
    </row>
    <row r="51" spans="28:34" x14ac:dyDescent="0.15">
      <c r="AC51" s="229"/>
      <c r="AD51" s="229"/>
      <c r="AE51" s="229"/>
      <c r="AF51" s="229"/>
      <c r="AG51" s="229"/>
      <c r="AH51" s="229"/>
    </row>
    <row r="52" spans="28:34" x14ac:dyDescent="0.15"/>
    <row r="53" spans="28:34" x14ac:dyDescent="0.15">
      <c r="AF53" s="229"/>
      <c r="AG53" s="229"/>
      <c r="AH53" s="229"/>
    </row>
    <row r="54" spans="28:34" x14ac:dyDescent="0.15">
      <c r="AH54" s="229"/>
    </row>
    <row r="55" spans="28:34" x14ac:dyDescent="0.15"/>
    <row r="56" spans="28:34" x14ac:dyDescent="0.15">
      <c r="AB56" s="229"/>
      <c r="AC56" s="229"/>
      <c r="AD56" s="229"/>
      <c r="AE56" s="229"/>
      <c r="AF56" s="229"/>
      <c r="AG56" s="229"/>
      <c r="AH56" s="229"/>
    </row>
    <row r="57" spans="28:34" x14ac:dyDescent="0.15">
      <c r="AH57" s="229"/>
    </row>
    <row r="58" spans="28:34" x14ac:dyDescent="0.15">
      <c r="AH58" s="229"/>
    </row>
    <row r="59" spans="28:34" x14ac:dyDescent="0.15">
      <c r="AG59" s="229"/>
      <c r="AH59" s="229"/>
    </row>
    <row r="60" spans="28:34" x14ac:dyDescent="0.15"/>
    <row r="61" spans="28:34" x14ac:dyDescent="0.15"/>
    <row r="62" spans="28:34" x14ac:dyDescent="0.15"/>
    <row r="63" spans="28:34" x14ac:dyDescent="0.15">
      <c r="AH63" s="229"/>
    </row>
    <row r="64" spans="28:34" x14ac:dyDescent="0.15">
      <c r="AG64" s="229"/>
      <c r="AH64" s="229"/>
    </row>
    <row r="65" spans="28:34" x14ac:dyDescent="0.15"/>
    <row r="66" spans="28:34" x14ac:dyDescent="0.15"/>
    <row r="67" spans="28:34" x14ac:dyDescent="0.15"/>
    <row r="68" spans="28:34" x14ac:dyDescent="0.15">
      <c r="AB68" s="229"/>
      <c r="AC68" s="229"/>
      <c r="AD68" s="229"/>
      <c r="AE68" s="229"/>
      <c r="AF68" s="229"/>
      <c r="AG68" s="229"/>
      <c r="AH68" s="229"/>
    </row>
    <row r="69" spans="28:34" x14ac:dyDescent="0.15">
      <c r="AF69" s="229"/>
      <c r="AG69" s="229"/>
      <c r="AH69" s="229"/>
    </row>
    <row r="70" spans="28:34" x14ac:dyDescent="0.15"/>
    <row r="71" spans="28:34" x14ac:dyDescent="0.15"/>
    <row r="72" spans="28:34" x14ac:dyDescent="0.15"/>
    <row r="73" spans="28:34" x14ac:dyDescent="0.15"/>
    <row r="74" spans="28:34" x14ac:dyDescent="0.15"/>
    <row r="75" spans="28:34" x14ac:dyDescent="0.15">
      <c r="AH75" s="229"/>
    </row>
    <row r="76" spans="28:34" x14ac:dyDescent="0.15">
      <c r="AF76" s="229"/>
      <c r="AG76" s="229"/>
      <c r="AH76" s="229"/>
    </row>
    <row r="77" spans="28:34" x14ac:dyDescent="0.15">
      <c r="AG77" s="229"/>
      <c r="AH77" s="229"/>
    </row>
    <row r="78" spans="28:34" x14ac:dyDescent="0.15"/>
    <row r="79" spans="28:34" x14ac:dyDescent="0.15"/>
    <row r="80" spans="28:34" x14ac:dyDescent="0.15"/>
    <row r="81" spans="25:34" x14ac:dyDescent="0.15"/>
    <row r="82" spans="25:34" x14ac:dyDescent="0.15">
      <c r="Y82" s="229"/>
    </row>
    <row r="83" spans="25:34" x14ac:dyDescent="0.15">
      <c r="Y83" s="229"/>
      <c r="Z83" s="229"/>
      <c r="AA83" s="229"/>
      <c r="AB83" s="229"/>
      <c r="AC83" s="229"/>
      <c r="AD83" s="229"/>
      <c r="AE83" s="229"/>
      <c r="AF83" s="229"/>
      <c r="AG83" s="229"/>
      <c r="AH83" s="229"/>
    </row>
    <row r="84" spans="25:34" x14ac:dyDescent="0.15"/>
    <row r="85" spans="25:34" x14ac:dyDescent="0.15"/>
    <row r="86" spans="25:34" x14ac:dyDescent="0.15"/>
    <row r="87" spans="25:34" x14ac:dyDescent="0.15"/>
    <row r="88" spans="25:34" x14ac:dyDescent="0.15">
      <c r="AH88" s="22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9"/>
      <c r="AG94" s="229"/>
      <c r="AH94" s="229"/>
    </row>
    <row r="95" spans="25:34" ht="13.5" customHeight="1" x14ac:dyDescent="0.15">
      <c r="AH95" s="22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9"/>
    </row>
    <row r="102" spans="33:34" ht="13.5" customHeight="1" x14ac:dyDescent="0.15"/>
    <row r="103" spans="33:34" ht="13.5" customHeight="1" x14ac:dyDescent="0.15"/>
    <row r="104" spans="33:34" ht="13.5" customHeight="1" x14ac:dyDescent="0.15">
      <c r="AG104" s="229"/>
      <c r="AH104" s="22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29"/>
    </row>
    <row r="117" spans="34:34" ht="13.5" customHeight="1" x14ac:dyDescent="0.15"/>
    <row r="118" spans="34:34" ht="13.5" customHeight="1" x14ac:dyDescent="0.15"/>
    <row r="119" spans="34:34" ht="13.5" customHeight="1" x14ac:dyDescent="0.15"/>
    <row r="120" spans="34:34" ht="13.5" customHeight="1" x14ac:dyDescent="0.15">
      <c r="AH120" s="229"/>
    </row>
    <row r="121" spans="34:34" ht="13.5" customHeight="1" x14ac:dyDescent="0.15">
      <c r="AH121" s="229"/>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O10" workbookViewId="0">
      <selection activeCell="BM32" sqref="BM32:BQ32"/>
    </sheetView>
  </sheetViews>
  <sheetFormatPr defaultColWidth="0" defaultRowHeight="11.25" customHeight="1" zeroHeight="1" x14ac:dyDescent="0.15"/>
  <cols>
    <col min="1" max="143" width="1.625" style="170" customWidth="1"/>
    <col min="144" max="16384" width="0" style="170" hidden="1"/>
  </cols>
  <sheetData>
    <row r="1" spans="2:143" ht="22.5" customHeight="1" thickBot="1" x14ac:dyDescent="0.2">
      <c r="B1" s="167"/>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601" t="s">
        <v>149</v>
      </c>
      <c r="DI1" s="602"/>
      <c r="DJ1" s="602"/>
      <c r="DK1" s="602"/>
      <c r="DL1" s="602"/>
      <c r="DM1" s="602"/>
      <c r="DN1" s="603"/>
      <c r="DP1" s="601" t="s">
        <v>150</v>
      </c>
      <c r="DQ1" s="602"/>
      <c r="DR1" s="602"/>
      <c r="DS1" s="602"/>
      <c r="DT1" s="602"/>
      <c r="DU1" s="602"/>
      <c r="DV1" s="602"/>
      <c r="DW1" s="602"/>
      <c r="DX1" s="602"/>
      <c r="DY1" s="602"/>
      <c r="DZ1" s="602"/>
      <c r="EA1" s="602"/>
      <c r="EB1" s="602"/>
      <c r="EC1" s="603"/>
      <c r="ED1" s="168"/>
      <c r="EE1" s="168"/>
      <c r="EF1" s="168"/>
      <c r="EG1" s="168"/>
      <c r="EH1" s="168"/>
      <c r="EI1" s="168"/>
      <c r="EJ1" s="168"/>
      <c r="EK1" s="168"/>
      <c r="EL1" s="168"/>
      <c r="EM1" s="168"/>
    </row>
    <row r="2" spans="2:143" ht="22.5" customHeight="1" x14ac:dyDescent="0.15">
      <c r="B2" s="171" t="s">
        <v>151</v>
      </c>
      <c r="R2" s="172"/>
      <c r="S2" s="172"/>
      <c r="T2" s="172"/>
      <c r="U2" s="172"/>
      <c r="V2" s="172"/>
      <c r="W2" s="172"/>
      <c r="X2" s="172"/>
      <c r="Y2" s="172"/>
      <c r="Z2" s="172"/>
      <c r="AA2" s="172"/>
      <c r="AB2" s="172"/>
      <c r="AC2" s="172"/>
      <c r="AE2" s="173"/>
      <c r="AF2" s="173"/>
      <c r="AG2" s="173"/>
      <c r="AH2" s="173"/>
      <c r="AI2" s="173"/>
      <c r="AJ2" s="172"/>
      <c r="AK2" s="172"/>
      <c r="AL2" s="172"/>
      <c r="AM2" s="172"/>
      <c r="AN2" s="172"/>
      <c r="AO2" s="172"/>
      <c r="AP2" s="172"/>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69"/>
      <c r="DK2" s="169"/>
      <c r="DL2" s="169"/>
      <c r="DM2" s="169"/>
      <c r="DN2" s="169"/>
      <c r="DO2" s="169"/>
      <c r="DP2" s="169"/>
      <c r="DQ2" s="169"/>
      <c r="DR2" s="169"/>
      <c r="DS2" s="169"/>
      <c r="DT2" s="169"/>
      <c r="DU2" s="169"/>
      <c r="DV2" s="169"/>
      <c r="DW2" s="169"/>
      <c r="DX2" s="169"/>
      <c r="DY2" s="169"/>
      <c r="DZ2" s="169"/>
      <c r="EA2" s="169"/>
      <c r="EB2" s="169"/>
      <c r="EC2" s="169"/>
    </row>
    <row r="3" spans="2:143" ht="11.25" customHeight="1" x14ac:dyDescent="0.15">
      <c r="B3" s="604" t="s">
        <v>152</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153</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154</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155</v>
      </c>
      <c r="S4" s="605"/>
      <c r="T4" s="605"/>
      <c r="U4" s="605"/>
      <c r="V4" s="605"/>
      <c r="W4" s="605"/>
      <c r="X4" s="605"/>
      <c r="Y4" s="606"/>
      <c r="Z4" s="604" t="s">
        <v>156</v>
      </c>
      <c r="AA4" s="605"/>
      <c r="AB4" s="605"/>
      <c r="AC4" s="606"/>
      <c r="AD4" s="604" t="s">
        <v>157</v>
      </c>
      <c r="AE4" s="605"/>
      <c r="AF4" s="605"/>
      <c r="AG4" s="605"/>
      <c r="AH4" s="605"/>
      <c r="AI4" s="605"/>
      <c r="AJ4" s="605"/>
      <c r="AK4" s="606"/>
      <c r="AL4" s="604" t="s">
        <v>156</v>
      </c>
      <c r="AM4" s="605"/>
      <c r="AN4" s="605"/>
      <c r="AO4" s="606"/>
      <c r="AP4" s="610" t="s">
        <v>158</v>
      </c>
      <c r="AQ4" s="610"/>
      <c r="AR4" s="610"/>
      <c r="AS4" s="610"/>
      <c r="AT4" s="610"/>
      <c r="AU4" s="610"/>
      <c r="AV4" s="610"/>
      <c r="AW4" s="610"/>
      <c r="AX4" s="610"/>
      <c r="AY4" s="610"/>
      <c r="AZ4" s="610"/>
      <c r="BA4" s="610"/>
      <c r="BB4" s="610"/>
      <c r="BC4" s="610"/>
      <c r="BD4" s="610"/>
      <c r="BE4" s="610"/>
      <c r="BF4" s="610"/>
      <c r="BG4" s="610" t="s">
        <v>159</v>
      </c>
      <c r="BH4" s="610"/>
      <c r="BI4" s="610"/>
      <c r="BJ4" s="610"/>
      <c r="BK4" s="610"/>
      <c r="BL4" s="610"/>
      <c r="BM4" s="610"/>
      <c r="BN4" s="610"/>
      <c r="BO4" s="610" t="s">
        <v>156</v>
      </c>
      <c r="BP4" s="610"/>
      <c r="BQ4" s="610"/>
      <c r="BR4" s="610"/>
      <c r="BS4" s="610" t="s">
        <v>160</v>
      </c>
      <c r="BT4" s="610"/>
      <c r="BU4" s="610"/>
      <c r="BV4" s="610"/>
      <c r="BW4" s="610"/>
      <c r="BX4" s="610"/>
      <c r="BY4" s="610"/>
      <c r="BZ4" s="610"/>
      <c r="CA4" s="610"/>
      <c r="CB4" s="610"/>
      <c r="CD4" s="607" t="s">
        <v>161</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74" customFormat="1" ht="11.25" customHeight="1" x14ac:dyDescent="0.15">
      <c r="B5" s="611" t="s">
        <v>162</v>
      </c>
      <c r="C5" s="612"/>
      <c r="D5" s="612"/>
      <c r="E5" s="612"/>
      <c r="F5" s="612"/>
      <c r="G5" s="612"/>
      <c r="H5" s="612"/>
      <c r="I5" s="612"/>
      <c r="J5" s="612"/>
      <c r="K5" s="612"/>
      <c r="L5" s="612"/>
      <c r="M5" s="612"/>
      <c r="N5" s="612"/>
      <c r="O5" s="612"/>
      <c r="P5" s="612"/>
      <c r="Q5" s="613"/>
      <c r="R5" s="614">
        <v>4579591</v>
      </c>
      <c r="S5" s="615"/>
      <c r="T5" s="615"/>
      <c r="U5" s="615"/>
      <c r="V5" s="615"/>
      <c r="W5" s="615"/>
      <c r="X5" s="615"/>
      <c r="Y5" s="616"/>
      <c r="Z5" s="617">
        <v>34.1</v>
      </c>
      <c r="AA5" s="617"/>
      <c r="AB5" s="617"/>
      <c r="AC5" s="617"/>
      <c r="AD5" s="618">
        <v>4284749</v>
      </c>
      <c r="AE5" s="618"/>
      <c r="AF5" s="618"/>
      <c r="AG5" s="618"/>
      <c r="AH5" s="618"/>
      <c r="AI5" s="618"/>
      <c r="AJ5" s="618"/>
      <c r="AK5" s="618"/>
      <c r="AL5" s="619">
        <v>60.7</v>
      </c>
      <c r="AM5" s="620"/>
      <c r="AN5" s="620"/>
      <c r="AO5" s="621"/>
      <c r="AP5" s="611" t="s">
        <v>163</v>
      </c>
      <c r="AQ5" s="612"/>
      <c r="AR5" s="612"/>
      <c r="AS5" s="612"/>
      <c r="AT5" s="612"/>
      <c r="AU5" s="612"/>
      <c r="AV5" s="612"/>
      <c r="AW5" s="612"/>
      <c r="AX5" s="612"/>
      <c r="AY5" s="612"/>
      <c r="AZ5" s="612"/>
      <c r="BA5" s="612"/>
      <c r="BB5" s="612"/>
      <c r="BC5" s="612"/>
      <c r="BD5" s="612"/>
      <c r="BE5" s="612"/>
      <c r="BF5" s="613"/>
      <c r="BG5" s="625">
        <v>4284677</v>
      </c>
      <c r="BH5" s="626"/>
      <c r="BI5" s="626"/>
      <c r="BJ5" s="626"/>
      <c r="BK5" s="626"/>
      <c r="BL5" s="626"/>
      <c r="BM5" s="626"/>
      <c r="BN5" s="627"/>
      <c r="BO5" s="628">
        <v>93.6</v>
      </c>
      <c r="BP5" s="628"/>
      <c r="BQ5" s="628"/>
      <c r="BR5" s="628"/>
      <c r="BS5" s="629" t="s">
        <v>164</v>
      </c>
      <c r="BT5" s="629"/>
      <c r="BU5" s="629"/>
      <c r="BV5" s="629"/>
      <c r="BW5" s="629"/>
      <c r="BX5" s="629"/>
      <c r="BY5" s="629"/>
      <c r="BZ5" s="629"/>
      <c r="CA5" s="629"/>
      <c r="CB5" s="633"/>
      <c r="CD5" s="607" t="s">
        <v>158</v>
      </c>
      <c r="CE5" s="608"/>
      <c r="CF5" s="608"/>
      <c r="CG5" s="608"/>
      <c r="CH5" s="608"/>
      <c r="CI5" s="608"/>
      <c r="CJ5" s="608"/>
      <c r="CK5" s="608"/>
      <c r="CL5" s="608"/>
      <c r="CM5" s="608"/>
      <c r="CN5" s="608"/>
      <c r="CO5" s="608"/>
      <c r="CP5" s="608"/>
      <c r="CQ5" s="609"/>
      <c r="CR5" s="607" t="s">
        <v>165</v>
      </c>
      <c r="CS5" s="608"/>
      <c r="CT5" s="608"/>
      <c r="CU5" s="608"/>
      <c r="CV5" s="608"/>
      <c r="CW5" s="608"/>
      <c r="CX5" s="608"/>
      <c r="CY5" s="609"/>
      <c r="CZ5" s="607" t="s">
        <v>156</v>
      </c>
      <c r="DA5" s="608"/>
      <c r="DB5" s="608"/>
      <c r="DC5" s="609"/>
      <c r="DD5" s="607" t="s">
        <v>166</v>
      </c>
      <c r="DE5" s="608"/>
      <c r="DF5" s="608"/>
      <c r="DG5" s="608"/>
      <c r="DH5" s="608"/>
      <c r="DI5" s="608"/>
      <c r="DJ5" s="608"/>
      <c r="DK5" s="608"/>
      <c r="DL5" s="608"/>
      <c r="DM5" s="608"/>
      <c r="DN5" s="608"/>
      <c r="DO5" s="608"/>
      <c r="DP5" s="609"/>
      <c r="DQ5" s="607" t="s">
        <v>167</v>
      </c>
      <c r="DR5" s="608"/>
      <c r="DS5" s="608"/>
      <c r="DT5" s="608"/>
      <c r="DU5" s="608"/>
      <c r="DV5" s="608"/>
      <c r="DW5" s="608"/>
      <c r="DX5" s="608"/>
      <c r="DY5" s="608"/>
      <c r="DZ5" s="608"/>
      <c r="EA5" s="608"/>
      <c r="EB5" s="608"/>
      <c r="EC5" s="609"/>
    </row>
    <row r="6" spans="2:143" ht="11.25" customHeight="1" x14ac:dyDescent="0.15">
      <c r="B6" s="622" t="s">
        <v>168</v>
      </c>
      <c r="C6" s="623"/>
      <c r="D6" s="623"/>
      <c r="E6" s="623"/>
      <c r="F6" s="623"/>
      <c r="G6" s="623"/>
      <c r="H6" s="623"/>
      <c r="I6" s="623"/>
      <c r="J6" s="623"/>
      <c r="K6" s="623"/>
      <c r="L6" s="623"/>
      <c r="M6" s="623"/>
      <c r="N6" s="623"/>
      <c r="O6" s="623"/>
      <c r="P6" s="623"/>
      <c r="Q6" s="624"/>
      <c r="R6" s="625">
        <v>99747</v>
      </c>
      <c r="S6" s="626"/>
      <c r="T6" s="626"/>
      <c r="U6" s="626"/>
      <c r="V6" s="626"/>
      <c r="W6" s="626"/>
      <c r="X6" s="626"/>
      <c r="Y6" s="627"/>
      <c r="Z6" s="628">
        <v>0.7</v>
      </c>
      <c r="AA6" s="628"/>
      <c r="AB6" s="628"/>
      <c r="AC6" s="628"/>
      <c r="AD6" s="629">
        <v>99747</v>
      </c>
      <c r="AE6" s="629"/>
      <c r="AF6" s="629"/>
      <c r="AG6" s="629"/>
      <c r="AH6" s="629"/>
      <c r="AI6" s="629"/>
      <c r="AJ6" s="629"/>
      <c r="AK6" s="629"/>
      <c r="AL6" s="630">
        <v>1.4</v>
      </c>
      <c r="AM6" s="631"/>
      <c r="AN6" s="631"/>
      <c r="AO6" s="632"/>
      <c r="AP6" s="622" t="s">
        <v>169</v>
      </c>
      <c r="AQ6" s="623"/>
      <c r="AR6" s="623"/>
      <c r="AS6" s="623"/>
      <c r="AT6" s="623"/>
      <c r="AU6" s="623"/>
      <c r="AV6" s="623"/>
      <c r="AW6" s="623"/>
      <c r="AX6" s="623"/>
      <c r="AY6" s="623"/>
      <c r="AZ6" s="623"/>
      <c r="BA6" s="623"/>
      <c r="BB6" s="623"/>
      <c r="BC6" s="623"/>
      <c r="BD6" s="623"/>
      <c r="BE6" s="623"/>
      <c r="BF6" s="624"/>
      <c r="BG6" s="625">
        <v>4284677</v>
      </c>
      <c r="BH6" s="626"/>
      <c r="BI6" s="626"/>
      <c r="BJ6" s="626"/>
      <c r="BK6" s="626"/>
      <c r="BL6" s="626"/>
      <c r="BM6" s="626"/>
      <c r="BN6" s="627"/>
      <c r="BO6" s="628">
        <v>93.6</v>
      </c>
      <c r="BP6" s="628"/>
      <c r="BQ6" s="628"/>
      <c r="BR6" s="628"/>
      <c r="BS6" s="629" t="s">
        <v>164</v>
      </c>
      <c r="BT6" s="629"/>
      <c r="BU6" s="629"/>
      <c r="BV6" s="629"/>
      <c r="BW6" s="629"/>
      <c r="BX6" s="629"/>
      <c r="BY6" s="629"/>
      <c r="BZ6" s="629"/>
      <c r="CA6" s="629"/>
      <c r="CB6" s="633"/>
      <c r="CD6" s="636" t="s">
        <v>170</v>
      </c>
      <c r="CE6" s="637"/>
      <c r="CF6" s="637"/>
      <c r="CG6" s="637"/>
      <c r="CH6" s="637"/>
      <c r="CI6" s="637"/>
      <c r="CJ6" s="637"/>
      <c r="CK6" s="637"/>
      <c r="CL6" s="637"/>
      <c r="CM6" s="637"/>
      <c r="CN6" s="637"/>
      <c r="CO6" s="637"/>
      <c r="CP6" s="637"/>
      <c r="CQ6" s="638"/>
      <c r="CR6" s="625">
        <v>135889</v>
      </c>
      <c r="CS6" s="626"/>
      <c r="CT6" s="626"/>
      <c r="CU6" s="626"/>
      <c r="CV6" s="626"/>
      <c r="CW6" s="626"/>
      <c r="CX6" s="626"/>
      <c r="CY6" s="627"/>
      <c r="CZ6" s="628">
        <v>1.1000000000000001</v>
      </c>
      <c r="DA6" s="628"/>
      <c r="DB6" s="628"/>
      <c r="DC6" s="628"/>
      <c r="DD6" s="634" t="s">
        <v>164</v>
      </c>
      <c r="DE6" s="626"/>
      <c r="DF6" s="626"/>
      <c r="DG6" s="626"/>
      <c r="DH6" s="626"/>
      <c r="DI6" s="626"/>
      <c r="DJ6" s="626"/>
      <c r="DK6" s="626"/>
      <c r="DL6" s="626"/>
      <c r="DM6" s="626"/>
      <c r="DN6" s="626"/>
      <c r="DO6" s="626"/>
      <c r="DP6" s="627"/>
      <c r="DQ6" s="634">
        <v>135819</v>
      </c>
      <c r="DR6" s="626"/>
      <c r="DS6" s="626"/>
      <c r="DT6" s="626"/>
      <c r="DU6" s="626"/>
      <c r="DV6" s="626"/>
      <c r="DW6" s="626"/>
      <c r="DX6" s="626"/>
      <c r="DY6" s="626"/>
      <c r="DZ6" s="626"/>
      <c r="EA6" s="626"/>
      <c r="EB6" s="626"/>
      <c r="EC6" s="635"/>
    </row>
    <row r="7" spans="2:143" ht="11.25" customHeight="1" x14ac:dyDescent="0.15">
      <c r="B7" s="622" t="s">
        <v>171</v>
      </c>
      <c r="C7" s="623"/>
      <c r="D7" s="623"/>
      <c r="E7" s="623"/>
      <c r="F7" s="623"/>
      <c r="G7" s="623"/>
      <c r="H7" s="623"/>
      <c r="I7" s="623"/>
      <c r="J7" s="623"/>
      <c r="K7" s="623"/>
      <c r="L7" s="623"/>
      <c r="M7" s="623"/>
      <c r="N7" s="623"/>
      <c r="O7" s="623"/>
      <c r="P7" s="623"/>
      <c r="Q7" s="624"/>
      <c r="R7" s="625">
        <v>6596</v>
      </c>
      <c r="S7" s="626"/>
      <c r="T7" s="626"/>
      <c r="U7" s="626"/>
      <c r="V7" s="626"/>
      <c r="W7" s="626"/>
      <c r="X7" s="626"/>
      <c r="Y7" s="627"/>
      <c r="Z7" s="628">
        <v>0</v>
      </c>
      <c r="AA7" s="628"/>
      <c r="AB7" s="628"/>
      <c r="AC7" s="628"/>
      <c r="AD7" s="629">
        <v>6596</v>
      </c>
      <c r="AE7" s="629"/>
      <c r="AF7" s="629"/>
      <c r="AG7" s="629"/>
      <c r="AH7" s="629"/>
      <c r="AI7" s="629"/>
      <c r="AJ7" s="629"/>
      <c r="AK7" s="629"/>
      <c r="AL7" s="630">
        <v>0.1</v>
      </c>
      <c r="AM7" s="631"/>
      <c r="AN7" s="631"/>
      <c r="AO7" s="632"/>
      <c r="AP7" s="622" t="s">
        <v>172</v>
      </c>
      <c r="AQ7" s="623"/>
      <c r="AR7" s="623"/>
      <c r="AS7" s="623"/>
      <c r="AT7" s="623"/>
      <c r="AU7" s="623"/>
      <c r="AV7" s="623"/>
      <c r="AW7" s="623"/>
      <c r="AX7" s="623"/>
      <c r="AY7" s="623"/>
      <c r="AZ7" s="623"/>
      <c r="BA7" s="623"/>
      <c r="BB7" s="623"/>
      <c r="BC7" s="623"/>
      <c r="BD7" s="623"/>
      <c r="BE7" s="623"/>
      <c r="BF7" s="624"/>
      <c r="BG7" s="625">
        <v>2459004</v>
      </c>
      <c r="BH7" s="626"/>
      <c r="BI7" s="626"/>
      <c r="BJ7" s="626"/>
      <c r="BK7" s="626"/>
      <c r="BL7" s="626"/>
      <c r="BM7" s="626"/>
      <c r="BN7" s="627"/>
      <c r="BO7" s="628">
        <v>53.7</v>
      </c>
      <c r="BP7" s="628"/>
      <c r="BQ7" s="628"/>
      <c r="BR7" s="628"/>
      <c r="BS7" s="629" t="s">
        <v>164</v>
      </c>
      <c r="BT7" s="629"/>
      <c r="BU7" s="629"/>
      <c r="BV7" s="629"/>
      <c r="BW7" s="629"/>
      <c r="BX7" s="629"/>
      <c r="BY7" s="629"/>
      <c r="BZ7" s="629"/>
      <c r="CA7" s="629"/>
      <c r="CB7" s="633"/>
      <c r="CD7" s="639" t="s">
        <v>173</v>
      </c>
      <c r="CE7" s="640"/>
      <c r="CF7" s="640"/>
      <c r="CG7" s="640"/>
      <c r="CH7" s="640"/>
      <c r="CI7" s="640"/>
      <c r="CJ7" s="640"/>
      <c r="CK7" s="640"/>
      <c r="CL7" s="640"/>
      <c r="CM7" s="640"/>
      <c r="CN7" s="640"/>
      <c r="CO7" s="640"/>
      <c r="CP7" s="640"/>
      <c r="CQ7" s="641"/>
      <c r="CR7" s="625">
        <v>1201551</v>
      </c>
      <c r="CS7" s="626"/>
      <c r="CT7" s="626"/>
      <c r="CU7" s="626"/>
      <c r="CV7" s="626"/>
      <c r="CW7" s="626"/>
      <c r="CX7" s="626"/>
      <c r="CY7" s="627"/>
      <c r="CZ7" s="628">
        <v>9.5</v>
      </c>
      <c r="DA7" s="628"/>
      <c r="DB7" s="628"/>
      <c r="DC7" s="628"/>
      <c r="DD7" s="634">
        <v>18366</v>
      </c>
      <c r="DE7" s="626"/>
      <c r="DF7" s="626"/>
      <c r="DG7" s="626"/>
      <c r="DH7" s="626"/>
      <c r="DI7" s="626"/>
      <c r="DJ7" s="626"/>
      <c r="DK7" s="626"/>
      <c r="DL7" s="626"/>
      <c r="DM7" s="626"/>
      <c r="DN7" s="626"/>
      <c r="DO7" s="626"/>
      <c r="DP7" s="627"/>
      <c r="DQ7" s="634">
        <v>1036444</v>
      </c>
      <c r="DR7" s="626"/>
      <c r="DS7" s="626"/>
      <c r="DT7" s="626"/>
      <c r="DU7" s="626"/>
      <c r="DV7" s="626"/>
      <c r="DW7" s="626"/>
      <c r="DX7" s="626"/>
      <c r="DY7" s="626"/>
      <c r="DZ7" s="626"/>
      <c r="EA7" s="626"/>
      <c r="EB7" s="626"/>
      <c r="EC7" s="635"/>
    </row>
    <row r="8" spans="2:143" ht="11.25" customHeight="1" x14ac:dyDescent="0.15">
      <c r="B8" s="622" t="s">
        <v>174</v>
      </c>
      <c r="C8" s="623"/>
      <c r="D8" s="623"/>
      <c r="E8" s="623"/>
      <c r="F8" s="623"/>
      <c r="G8" s="623"/>
      <c r="H8" s="623"/>
      <c r="I8" s="623"/>
      <c r="J8" s="623"/>
      <c r="K8" s="623"/>
      <c r="L8" s="623"/>
      <c r="M8" s="623"/>
      <c r="N8" s="623"/>
      <c r="O8" s="623"/>
      <c r="P8" s="623"/>
      <c r="Q8" s="624"/>
      <c r="R8" s="625">
        <v>13225</v>
      </c>
      <c r="S8" s="626"/>
      <c r="T8" s="626"/>
      <c r="U8" s="626"/>
      <c r="V8" s="626"/>
      <c r="W8" s="626"/>
      <c r="X8" s="626"/>
      <c r="Y8" s="627"/>
      <c r="Z8" s="628">
        <v>0.1</v>
      </c>
      <c r="AA8" s="628"/>
      <c r="AB8" s="628"/>
      <c r="AC8" s="628"/>
      <c r="AD8" s="629">
        <v>13225</v>
      </c>
      <c r="AE8" s="629"/>
      <c r="AF8" s="629"/>
      <c r="AG8" s="629"/>
      <c r="AH8" s="629"/>
      <c r="AI8" s="629"/>
      <c r="AJ8" s="629"/>
      <c r="AK8" s="629"/>
      <c r="AL8" s="630">
        <v>0.2</v>
      </c>
      <c r="AM8" s="631"/>
      <c r="AN8" s="631"/>
      <c r="AO8" s="632"/>
      <c r="AP8" s="622" t="s">
        <v>175</v>
      </c>
      <c r="AQ8" s="623"/>
      <c r="AR8" s="623"/>
      <c r="AS8" s="623"/>
      <c r="AT8" s="623"/>
      <c r="AU8" s="623"/>
      <c r="AV8" s="623"/>
      <c r="AW8" s="623"/>
      <c r="AX8" s="623"/>
      <c r="AY8" s="623"/>
      <c r="AZ8" s="623"/>
      <c r="BA8" s="623"/>
      <c r="BB8" s="623"/>
      <c r="BC8" s="623"/>
      <c r="BD8" s="623"/>
      <c r="BE8" s="623"/>
      <c r="BF8" s="624"/>
      <c r="BG8" s="625">
        <v>70846</v>
      </c>
      <c r="BH8" s="626"/>
      <c r="BI8" s="626"/>
      <c r="BJ8" s="626"/>
      <c r="BK8" s="626"/>
      <c r="BL8" s="626"/>
      <c r="BM8" s="626"/>
      <c r="BN8" s="627"/>
      <c r="BO8" s="628">
        <v>1.5</v>
      </c>
      <c r="BP8" s="628"/>
      <c r="BQ8" s="628"/>
      <c r="BR8" s="628"/>
      <c r="BS8" s="634" t="s">
        <v>89</v>
      </c>
      <c r="BT8" s="626"/>
      <c r="BU8" s="626"/>
      <c r="BV8" s="626"/>
      <c r="BW8" s="626"/>
      <c r="BX8" s="626"/>
      <c r="BY8" s="626"/>
      <c r="BZ8" s="626"/>
      <c r="CA8" s="626"/>
      <c r="CB8" s="635"/>
      <c r="CD8" s="639" t="s">
        <v>176</v>
      </c>
      <c r="CE8" s="640"/>
      <c r="CF8" s="640"/>
      <c r="CG8" s="640"/>
      <c r="CH8" s="640"/>
      <c r="CI8" s="640"/>
      <c r="CJ8" s="640"/>
      <c r="CK8" s="640"/>
      <c r="CL8" s="640"/>
      <c r="CM8" s="640"/>
      <c r="CN8" s="640"/>
      <c r="CO8" s="640"/>
      <c r="CP8" s="640"/>
      <c r="CQ8" s="641"/>
      <c r="CR8" s="625">
        <v>4799256</v>
      </c>
      <c r="CS8" s="626"/>
      <c r="CT8" s="626"/>
      <c r="CU8" s="626"/>
      <c r="CV8" s="626"/>
      <c r="CW8" s="626"/>
      <c r="CX8" s="626"/>
      <c r="CY8" s="627"/>
      <c r="CZ8" s="628">
        <v>37.9</v>
      </c>
      <c r="DA8" s="628"/>
      <c r="DB8" s="628"/>
      <c r="DC8" s="628"/>
      <c r="DD8" s="634">
        <v>218105</v>
      </c>
      <c r="DE8" s="626"/>
      <c r="DF8" s="626"/>
      <c r="DG8" s="626"/>
      <c r="DH8" s="626"/>
      <c r="DI8" s="626"/>
      <c r="DJ8" s="626"/>
      <c r="DK8" s="626"/>
      <c r="DL8" s="626"/>
      <c r="DM8" s="626"/>
      <c r="DN8" s="626"/>
      <c r="DO8" s="626"/>
      <c r="DP8" s="627"/>
      <c r="DQ8" s="634">
        <v>2176588</v>
      </c>
      <c r="DR8" s="626"/>
      <c r="DS8" s="626"/>
      <c r="DT8" s="626"/>
      <c r="DU8" s="626"/>
      <c r="DV8" s="626"/>
      <c r="DW8" s="626"/>
      <c r="DX8" s="626"/>
      <c r="DY8" s="626"/>
      <c r="DZ8" s="626"/>
      <c r="EA8" s="626"/>
      <c r="EB8" s="626"/>
      <c r="EC8" s="635"/>
    </row>
    <row r="9" spans="2:143" ht="11.25" customHeight="1" x14ac:dyDescent="0.15">
      <c r="B9" s="622" t="s">
        <v>177</v>
      </c>
      <c r="C9" s="623"/>
      <c r="D9" s="623"/>
      <c r="E9" s="623"/>
      <c r="F9" s="623"/>
      <c r="G9" s="623"/>
      <c r="H9" s="623"/>
      <c r="I9" s="623"/>
      <c r="J9" s="623"/>
      <c r="K9" s="623"/>
      <c r="L9" s="623"/>
      <c r="M9" s="623"/>
      <c r="N9" s="623"/>
      <c r="O9" s="623"/>
      <c r="P9" s="623"/>
      <c r="Q9" s="624"/>
      <c r="R9" s="625">
        <v>7720</v>
      </c>
      <c r="S9" s="626"/>
      <c r="T9" s="626"/>
      <c r="U9" s="626"/>
      <c r="V9" s="626"/>
      <c r="W9" s="626"/>
      <c r="X9" s="626"/>
      <c r="Y9" s="627"/>
      <c r="Z9" s="628">
        <v>0.1</v>
      </c>
      <c r="AA9" s="628"/>
      <c r="AB9" s="628"/>
      <c r="AC9" s="628"/>
      <c r="AD9" s="629">
        <v>7720</v>
      </c>
      <c r="AE9" s="629"/>
      <c r="AF9" s="629"/>
      <c r="AG9" s="629"/>
      <c r="AH9" s="629"/>
      <c r="AI9" s="629"/>
      <c r="AJ9" s="629"/>
      <c r="AK9" s="629"/>
      <c r="AL9" s="630">
        <v>0.1</v>
      </c>
      <c r="AM9" s="631"/>
      <c r="AN9" s="631"/>
      <c r="AO9" s="632"/>
      <c r="AP9" s="622" t="s">
        <v>178</v>
      </c>
      <c r="AQ9" s="623"/>
      <c r="AR9" s="623"/>
      <c r="AS9" s="623"/>
      <c r="AT9" s="623"/>
      <c r="AU9" s="623"/>
      <c r="AV9" s="623"/>
      <c r="AW9" s="623"/>
      <c r="AX9" s="623"/>
      <c r="AY9" s="623"/>
      <c r="AZ9" s="623"/>
      <c r="BA9" s="623"/>
      <c r="BB9" s="623"/>
      <c r="BC9" s="623"/>
      <c r="BD9" s="623"/>
      <c r="BE9" s="623"/>
      <c r="BF9" s="624"/>
      <c r="BG9" s="625">
        <v>2274868</v>
      </c>
      <c r="BH9" s="626"/>
      <c r="BI9" s="626"/>
      <c r="BJ9" s="626"/>
      <c r="BK9" s="626"/>
      <c r="BL9" s="626"/>
      <c r="BM9" s="626"/>
      <c r="BN9" s="627"/>
      <c r="BO9" s="628">
        <v>49.7</v>
      </c>
      <c r="BP9" s="628"/>
      <c r="BQ9" s="628"/>
      <c r="BR9" s="628"/>
      <c r="BS9" s="634" t="s">
        <v>89</v>
      </c>
      <c r="BT9" s="626"/>
      <c r="BU9" s="626"/>
      <c r="BV9" s="626"/>
      <c r="BW9" s="626"/>
      <c r="BX9" s="626"/>
      <c r="BY9" s="626"/>
      <c r="BZ9" s="626"/>
      <c r="CA9" s="626"/>
      <c r="CB9" s="635"/>
      <c r="CD9" s="639" t="s">
        <v>179</v>
      </c>
      <c r="CE9" s="640"/>
      <c r="CF9" s="640"/>
      <c r="CG9" s="640"/>
      <c r="CH9" s="640"/>
      <c r="CI9" s="640"/>
      <c r="CJ9" s="640"/>
      <c r="CK9" s="640"/>
      <c r="CL9" s="640"/>
      <c r="CM9" s="640"/>
      <c r="CN9" s="640"/>
      <c r="CO9" s="640"/>
      <c r="CP9" s="640"/>
      <c r="CQ9" s="641"/>
      <c r="CR9" s="625">
        <v>901494</v>
      </c>
      <c r="CS9" s="626"/>
      <c r="CT9" s="626"/>
      <c r="CU9" s="626"/>
      <c r="CV9" s="626"/>
      <c r="CW9" s="626"/>
      <c r="CX9" s="626"/>
      <c r="CY9" s="627"/>
      <c r="CZ9" s="628">
        <v>7.1</v>
      </c>
      <c r="DA9" s="628"/>
      <c r="DB9" s="628"/>
      <c r="DC9" s="628"/>
      <c r="DD9" s="634">
        <v>235</v>
      </c>
      <c r="DE9" s="626"/>
      <c r="DF9" s="626"/>
      <c r="DG9" s="626"/>
      <c r="DH9" s="626"/>
      <c r="DI9" s="626"/>
      <c r="DJ9" s="626"/>
      <c r="DK9" s="626"/>
      <c r="DL9" s="626"/>
      <c r="DM9" s="626"/>
      <c r="DN9" s="626"/>
      <c r="DO9" s="626"/>
      <c r="DP9" s="627"/>
      <c r="DQ9" s="634">
        <v>810996</v>
      </c>
      <c r="DR9" s="626"/>
      <c r="DS9" s="626"/>
      <c r="DT9" s="626"/>
      <c r="DU9" s="626"/>
      <c r="DV9" s="626"/>
      <c r="DW9" s="626"/>
      <c r="DX9" s="626"/>
      <c r="DY9" s="626"/>
      <c r="DZ9" s="626"/>
      <c r="EA9" s="626"/>
      <c r="EB9" s="626"/>
      <c r="EC9" s="635"/>
    </row>
    <row r="10" spans="2:143" ht="11.25" customHeight="1" x14ac:dyDescent="0.15">
      <c r="B10" s="622" t="s">
        <v>180</v>
      </c>
      <c r="C10" s="623"/>
      <c r="D10" s="623"/>
      <c r="E10" s="623"/>
      <c r="F10" s="623"/>
      <c r="G10" s="623"/>
      <c r="H10" s="623"/>
      <c r="I10" s="623"/>
      <c r="J10" s="623"/>
      <c r="K10" s="623"/>
      <c r="L10" s="623"/>
      <c r="M10" s="623"/>
      <c r="N10" s="623"/>
      <c r="O10" s="623"/>
      <c r="P10" s="623"/>
      <c r="Q10" s="624"/>
      <c r="R10" s="625">
        <v>619717</v>
      </c>
      <c r="S10" s="626"/>
      <c r="T10" s="626"/>
      <c r="U10" s="626"/>
      <c r="V10" s="626"/>
      <c r="W10" s="626"/>
      <c r="X10" s="626"/>
      <c r="Y10" s="627"/>
      <c r="Z10" s="628">
        <v>4.5999999999999996</v>
      </c>
      <c r="AA10" s="628"/>
      <c r="AB10" s="628"/>
      <c r="AC10" s="628"/>
      <c r="AD10" s="629">
        <v>619717</v>
      </c>
      <c r="AE10" s="629"/>
      <c r="AF10" s="629"/>
      <c r="AG10" s="629"/>
      <c r="AH10" s="629"/>
      <c r="AI10" s="629"/>
      <c r="AJ10" s="629"/>
      <c r="AK10" s="629"/>
      <c r="AL10" s="630">
        <v>8.8000000000000007</v>
      </c>
      <c r="AM10" s="631"/>
      <c r="AN10" s="631"/>
      <c r="AO10" s="632"/>
      <c r="AP10" s="622" t="s">
        <v>181</v>
      </c>
      <c r="AQ10" s="623"/>
      <c r="AR10" s="623"/>
      <c r="AS10" s="623"/>
      <c r="AT10" s="623"/>
      <c r="AU10" s="623"/>
      <c r="AV10" s="623"/>
      <c r="AW10" s="623"/>
      <c r="AX10" s="623"/>
      <c r="AY10" s="623"/>
      <c r="AZ10" s="623"/>
      <c r="BA10" s="623"/>
      <c r="BB10" s="623"/>
      <c r="BC10" s="623"/>
      <c r="BD10" s="623"/>
      <c r="BE10" s="623"/>
      <c r="BF10" s="624"/>
      <c r="BG10" s="625">
        <v>61393</v>
      </c>
      <c r="BH10" s="626"/>
      <c r="BI10" s="626"/>
      <c r="BJ10" s="626"/>
      <c r="BK10" s="626"/>
      <c r="BL10" s="626"/>
      <c r="BM10" s="626"/>
      <c r="BN10" s="627"/>
      <c r="BO10" s="628">
        <v>1.3</v>
      </c>
      <c r="BP10" s="628"/>
      <c r="BQ10" s="628"/>
      <c r="BR10" s="628"/>
      <c r="BS10" s="634" t="s">
        <v>89</v>
      </c>
      <c r="BT10" s="626"/>
      <c r="BU10" s="626"/>
      <c r="BV10" s="626"/>
      <c r="BW10" s="626"/>
      <c r="BX10" s="626"/>
      <c r="BY10" s="626"/>
      <c r="BZ10" s="626"/>
      <c r="CA10" s="626"/>
      <c r="CB10" s="635"/>
      <c r="CD10" s="639" t="s">
        <v>182</v>
      </c>
      <c r="CE10" s="640"/>
      <c r="CF10" s="640"/>
      <c r="CG10" s="640"/>
      <c r="CH10" s="640"/>
      <c r="CI10" s="640"/>
      <c r="CJ10" s="640"/>
      <c r="CK10" s="640"/>
      <c r="CL10" s="640"/>
      <c r="CM10" s="640"/>
      <c r="CN10" s="640"/>
      <c r="CO10" s="640"/>
      <c r="CP10" s="640"/>
      <c r="CQ10" s="641"/>
      <c r="CR10" s="625">
        <v>32828</v>
      </c>
      <c r="CS10" s="626"/>
      <c r="CT10" s="626"/>
      <c r="CU10" s="626"/>
      <c r="CV10" s="626"/>
      <c r="CW10" s="626"/>
      <c r="CX10" s="626"/>
      <c r="CY10" s="627"/>
      <c r="CZ10" s="628">
        <v>0.3</v>
      </c>
      <c r="DA10" s="628"/>
      <c r="DB10" s="628"/>
      <c r="DC10" s="628"/>
      <c r="DD10" s="634">
        <v>356</v>
      </c>
      <c r="DE10" s="626"/>
      <c r="DF10" s="626"/>
      <c r="DG10" s="626"/>
      <c r="DH10" s="626"/>
      <c r="DI10" s="626"/>
      <c r="DJ10" s="626"/>
      <c r="DK10" s="626"/>
      <c r="DL10" s="626"/>
      <c r="DM10" s="626"/>
      <c r="DN10" s="626"/>
      <c r="DO10" s="626"/>
      <c r="DP10" s="627"/>
      <c r="DQ10" s="634">
        <v>31826</v>
      </c>
      <c r="DR10" s="626"/>
      <c r="DS10" s="626"/>
      <c r="DT10" s="626"/>
      <c r="DU10" s="626"/>
      <c r="DV10" s="626"/>
      <c r="DW10" s="626"/>
      <c r="DX10" s="626"/>
      <c r="DY10" s="626"/>
      <c r="DZ10" s="626"/>
      <c r="EA10" s="626"/>
      <c r="EB10" s="626"/>
      <c r="EC10" s="635"/>
    </row>
    <row r="11" spans="2:143" ht="11.25" customHeight="1" x14ac:dyDescent="0.15">
      <c r="B11" s="622" t="s">
        <v>183</v>
      </c>
      <c r="C11" s="623"/>
      <c r="D11" s="623"/>
      <c r="E11" s="623"/>
      <c r="F11" s="623"/>
      <c r="G11" s="623"/>
      <c r="H11" s="623"/>
      <c r="I11" s="623"/>
      <c r="J11" s="623"/>
      <c r="K11" s="623"/>
      <c r="L11" s="623"/>
      <c r="M11" s="623"/>
      <c r="N11" s="623"/>
      <c r="O11" s="623"/>
      <c r="P11" s="623"/>
      <c r="Q11" s="624"/>
      <c r="R11" s="625" t="s">
        <v>89</v>
      </c>
      <c r="S11" s="626"/>
      <c r="T11" s="626"/>
      <c r="U11" s="626"/>
      <c r="V11" s="626"/>
      <c r="W11" s="626"/>
      <c r="X11" s="626"/>
      <c r="Y11" s="627"/>
      <c r="Z11" s="628" t="s">
        <v>89</v>
      </c>
      <c r="AA11" s="628"/>
      <c r="AB11" s="628"/>
      <c r="AC11" s="628"/>
      <c r="AD11" s="629" t="s">
        <v>89</v>
      </c>
      <c r="AE11" s="629"/>
      <c r="AF11" s="629"/>
      <c r="AG11" s="629"/>
      <c r="AH11" s="629"/>
      <c r="AI11" s="629"/>
      <c r="AJ11" s="629"/>
      <c r="AK11" s="629"/>
      <c r="AL11" s="630" t="s">
        <v>89</v>
      </c>
      <c r="AM11" s="631"/>
      <c r="AN11" s="631"/>
      <c r="AO11" s="632"/>
      <c r="AP11" s="622" t="s">
        <v>184</v>
      </c>
      <c r="AQ11" s="623"/>
      <c r="AR11" s="623"/>
      <c r="AS11" s="623"/>
      <c r="AT11" s="623"/>
      <c r="AU11" s="623"/>
      <c r="AV11" s="623"/>
      <c r="AW11" s="623"/>
      <c r="AX11" s="623"/>
      <c r="AY11" s="623"/>
      <c r="AZ11" s="623"/>
      <c r="BA11" s="623"/>
      <c r="BB11" s="623"/>
      <c r="BC11" s="623"/>
      <c r="BD11" s="623"/>
      <c r="BE11" s="623"/>
      <c r="BF11" s="624"/>
      <c r="BG11" s="625">
        <v>51897</v>
      </c>
      <c r="BH11" s="626"/>
      <c r="BI11" s="626"/>
      <c r="BJ11" s="626"/>
      <c r="BK11" s="626"/>
      <c r="BL11" s="626"/>
      <c r="BM11" s="626"/>
      <c r="BN11" s="627"/>
      <c r="BO11" s="628">
        <v>1.1000000000000001</v>
      </c>
      <c r="BP11" s="628"/>
      <c r="BQ11" s="628"/>
      <c r="BR11" s="628"/>
      <c r="BS11" s="634" t="s">
        <v>89</v>
      </c>
      <c r="BT11" s="626"/>
      <c r="BU11" s="626"/>
      <c r="BV11" s="626"/>
      <c r="BW11" s="626"/>
      <c r="BX11" s="626"/>
      <c r="BY11" s="626"/>
      <c r="BZ11" s="626"/>
      <c r="CA11" s="626"/>
      <c r="CB11" s="635"/>
      <c r="CD11" s="639" t="s">
        <v>185</v>
      </c>
      <c r="CE11" s="640"/>
      <c r="CF11" s="640"/>
      <c r="CG11" s="640"/>
      <c r="CH11" s="640"/>
      <c r="CI11" s="640"/>
      <c r="CJ11" s="640"/>
      <c r="CK11" s="640"/>
      <c r="CL11" s="640"/>
      <c r="CM11" s="640"/>
      <c r="CN11" s="640"/>
      <c r="CO11" s="640"/>
      <c r="CP11" s="640"/>
      <c r="CQ11" s="641"/>
      <c r="CR11" s="625">
        <v>188944</v>
      </c>
      <c r="CS11" s="626"/>
      <c r="CT11" s="626"/>
      <c r="CU11" s="626"/>
      <c r="CV11" s="626"/>
      <c r="CW11" s="626"/>
      <c r="CX11" s="626"/>
      <c r="CY11" s="627"/>
      <c r="CZ11" s="628">
        <v>1.5</v>
      </c>
      <c r="DA11" s="628"/>
      <c r="DB11" s="628"/>
      <c r="DC11" s="628"/>
      <c r="DD11" s="634">
        <v>26380</v>
      </c>
      <c r="DE11" s="626"/>
      <c r="DF11" s="626"/>
      <c r="DG11" s="626"/>
      <c r="DH11" s="626"/>
      <c r="DI11" s="626"/>
      <c r="DJ11" s="626"/>
      <c r="DK11" s="626"/>
      <c r="DL11" s="626"/>
      <c r="DM11" s="626"/>
      <c r="DN11" s="626"/>
      <c r="DO11" s="626"/>
      <c r="DP11" s="627"/>
      <c r="DQ11" s="634">
        <v>166139</v>
      </c>
      <c r="DR11" s="626"/>
      <c r="DS11" s="626"/>
      <c r="DT11" s="626"/>
      <c r="DU11" s="626"/>
      <c r="DV11" s="626"/>
      <c r="DW11" s="626"/>
      <c r="DX11" s="626"/>
      <c r="DY11" s="626"/>
      <c r="DZ11" s="626"/>
      <c r="EA11" s="626"/>
      <c r="EB11" s="626"/>
      <c r="EC11" s="635"/>
    </row>
    <row r="12" spans="2:143" ht="11.25" customHeight="1" x14ac:dyDescent="0.15">
      <c r="B12" s="622" t="s">
        <v>186</v>
      </c>
      <c r="C12" s="623"/>
      <c r="D12" s="623"/>
      <c r="E12" s="623"/>
      <c r="F12" s="623"/>
      <c r="G12" s="623"/>
      <c r="H12" s="623"/>
      <c r="I12" s="623"/>
      <c r="J12" s="623"/>
      <c r="K12" s="623"/>
      <c r="L12" s="623"/>
      <c r="M12" s="623"/>
      <c r="N12" s="623"/>
      <c r="O12" s="623"/>
      <c r="P12" s="623"/>
      <c r="Q12" s="624"/>
      <c r="R12" s="625" t="s">
        <v>89</v>
      </c>
      <c r="S12" s="626"/>
      <c r="T12" s="626"/>
      <c r="U12" s="626"/>
      <c r="V12" s="626"/>
      <c r="W12" s="626"/>
      <c r="X12" s="626"/>
      <c r="Y12" s="627"/>
      <c r="Z12" s="628" t="s">
        <v>89</v>
      </c>
      <c r="AA12" s="628"/>
      <c r="AB12" s="628"/>
      <c r="AC12" s="628"/>
      <c r="AD12" s="629" t="s">
        <v>89</v>
      </c>
      <c r="AE12" s="629"/>
      <c r="AF12" s="629"/>
      <c r="AG12" s="629"/>
      <c r="AH12" s="629"/>
      <c r="AI12" s="629"/>
      <c r="AJ12" s="629"/>
      <c r="AK12" s="629"/>
      <c r="AL12" s="630" t="s">
        <v>89</v>
      </c>
      <c r="AM12" s="631"/>
      <c r="AN12" s="631"/>
      <c r="AO12" s="632"/>
      <c r="AP12" s="622" t="s">
        <v>187</v>
      </c>
      <c r="AQ12" s="623"/>
      <c r="AR12" s="623"/>
      <c r="AS12" s="623"/>
      <c r="AT12" s="623"/>
      <c r="AU12" s="623"/>
      <c r="AV12" s="623"/>
      <c r="AW12" s="623"/>
      <c r="AX12" s="623"/>
      <c r="AY12" s="623"/>
      <c r="AZ12" s="623"/>
      <c r="BA12" s="623"/>
      <c r="BB12" s="623"/>
      <c r="BC12" s="623"/>
      <c r="BD12" s="623"/>
      <c r="BE12" s="623"/>
      <c r="BF12" s="624"/>
      <c r="BG12" s="625">
        <v>1485040</v>
      </c>
      <c r="BH12" s="626"/>
      <c r="BI12" s="626"/>
      <c r="BJ12" s="626"/>
      <c r="BK12" s="626"/>
      <c r="BL12" s="626"/>
      <c r="BM12" s="626"/>
      <c r="BN12" s="627"/>
      <c r="BO12" s="628">
        <v>32.4</v>
      </c>
      <c r="BP12" s="628"/>
      <c r="BQ12" s="628"/>
      <c r="BR12" s="628"/>
      <c r="BS12" s="634" t="s">
        <v>89</v>
      </c>
      <c r="BT12" s="626"/>
      <c r="BU12" s="626"/>
      <c r="BV12" s="626"/>
      <c r="BW12" s="626"/>
      <c r="BX12" s="626"/>
      <c r="BY12" s="626"/>
      <c r="BZ12" s="626"/>
      <c r="CA12" s="626"/>
      <c r="CB12" s="635"/>
      <c r="CD12" s="639" t="s">
        <v>188</v>
      </c>
      <c r="CE12" s="640"/>
      <c r="CF12" s="640"/>
      <c r="CG12" s="640"/>
      <c r="CH12" s="640"/>
      <c r="CI12" s="640"/>
      <c r="CJ12" s="640"/>
      <c r="CK12" s="640"/>
      <c r="CL12" s="640"/>
      <c r="CM12" s="640"/>
      <c r="CN12" s="640"/>
      <c r="CO12" s="640"/>
      <c r="CP12" s="640"/>
      <c r="CQ12" s="641"/>
      <c r="CR12" s="625">
        <v>75956</v>
      </c>
      <c r="CS12" s="626"/>
      <c r="CT12" s="626"/>
      <c r="CU12" s="626"/>
      <c r="CV12" s="626"/>
      <c r="CW12" s="626"/>
      <c r="CX12" s="626"/>
      <c r="CY12" s="627"/>
      <c r="CZ12" s="628">
        <v>0.6</v>
      </c>
      <c r="DA12" s="628"/>
      <c r="DB12" s="628"/>
      <c r="DC12" s="628"/>
      <c r="DD12" s="634">
        <v>803</v>
      </c>
      <c r="DE12" s="626"/>
      <c r="DF12" s="626"/>
      <c r="DG12" s="626"/>
      <c r="DH12" s="626"/>
      <c r="DI12" s="626"/>
      <c r="DJ12" s="626"/>
      <c r="DK12" s="626"/>
      <c r="DL12" s="626"/>
      <c r="DM12" s="626"/>
      <c r="DN12" s="626"/>
      <c r="DO12" s="626"/>
      <c r="DP12" s="627"/>
      <c r="DQ12" s="634">
        <v>23773</v>
      </c>
      <c r="DR12" s="626"/>
      <c r="DS12" s="626"/>
      <c r="DT12" s="626"/>
      <c r="DU12" s="626"/>
      <c r="DV12" s="626"/>
      <c r="DW12" s="626"/>
      <c r="DX12" s="626"/>
      <c r="DY12" s="626"/>
      <c r="DZ12" s="626"/>
      <c r="EA12" s="626"/>
      <c r="EB12" s="626"/>
      <c r="EC12" s="635"/>
    </row>
    <row r="13" spans="2:143" ht="11.25" customHeight="1" x14ac:dyDescent="0.15">
      <c r="B13" s="622" t="s">
        <v>189</v>
      </c>
      <c r="C13" s="623"/>
      <c r="D13" s="623"/>
      <c r="E13" s="623"/>
      <c r="F13" s="623"/>
      <c r="G13" s="623"/>
      <c r="H13" s="623"/>
      <c r="I13" s="623"/>
      <c r="J13" s="623"/>
      <c r="K13" s="623"/>
      <c r="L13" s="623"/>
      <c r="M13" s="623"/>
      <c r="N13" s="623"/>
      <c r="O13" s="623"/>
      <c r="P13" s="623"/>
      <c r="Q13" s="624"/>
      <c r="R13" s="625">
        <v>14054</v>
      </c>
      <c r="S13" s="626"/>
      <c r="T13" s="626"/>
      <c r="U13" s="626"/>
      <c r="V13" s="626"/>
      <c r="W13" s="626"/>
      <c r="X13" s="626"/>
      <c r="Y13" s="627"/>
      <c r="Z13" s="628">
        <v>0.1</v>
      </c>
      <c r="AA13" s="628"/>
      <c r="AB13" s="628"/>
      <c r="AC13" s="628"/>
      <c r="AD13" s="629">
        <v>14054</v>
      </c>
      <c r="AE13" s="629"/>
      <c r="AF13" s="629"/>
      <c r="AG13" s="629"/>
      <c r="AH13" s="629"/>
      <c r="AI13" s="629"/>
      <c r="AJ13" s="629"/>
      <c r="AK13" s="629"/>
      <c r="AL13" s="630">
        <v>0.2</v>
      </c>
      <c r="AM13" s="631"/>
      <c r="AN13" s="631"/>
      <c r="AO13" s="632"/>
      <c r="AP13" s="622" t="s">
        <v>190</v>
      </c>
      <c r="AQ13" s="623"/>
      <c r="AR13" s="623"/>
      <c r="AS13" s="623"/>
      <c r="AT13" s="623"/>
      <c r="AU13" s="623"/>
      <c r="AV13" s="623"/>
      <c r="AW13" s="623"/>
      <c r="AX13" s="623"/>
      <c r="AY13" s="623"/>
      <c r="AZ13" s="623"/>
      <c r="BA13" s="623"/>
      <c r="BB13" s="623"/>
      <c r="BC13" s="623"/>
      <c r="BD13" s="623"/>
      <c r="BE13" s="623"/>
      <c r="BF13" s="624"/>
      <c r="BG13" s="625">
        <v>1481422</v>
      </c>
      <c r="BH13" s="626"/>
      <c r="BI13" s="626"/>
      <c r="BJ13" s="626"/>
      <c r="BK13" s="626"/>
      <c r="BL13" s="626"/>
      <c r="BM13" s="626"/>
      <c r="BN13" s="627"/>
      <c r="BO13" s="628">
        <v>32.299999999999997</v>
      </c>
      <c r="BP13" s="628"/>
      <c r="BQ13" s="628"/>
      <c r="BR13" s="628"/>
      <c r="BS13" s="634" t="s">
        <v>89</v>
      </c>
      <c r="BT13" s="626"/>
      <c r="BU13" s="626"/>
      <c r="BV13" s="626"/>
      <c r="BW13" s="626"/>
      <c r="BX13" s="626"/>
      <c r="BY13" s="626"/>
      <c r="BZ13" s="626"/>
      <c r="CA13" s="626"/>
      <c r="CB13" s="635"/>
      <c r="CD13" s="639" t="s">
        <v>191</v>
      </c>
      <c r="CE13" s="640"/>
      <c r="CF13" s="640"/>
      <c r="CG13" s="640"/>
      <c r="CH13" s="640"/>
      <c r="CI13" s="640"/>
      <c r="CJ13" s="640"/>
      <c r="CK13" s="640"/>
      <c r="CL13" s="640"/>
      <c r="CM13" s="640"/>
      <c r="CN13" s="640"/>
      <c r="CO13" s="640"/>
      <c r="CP13" s="640"/>
      <c r="CQ13" s="641"/>
      <c r="CR13" s="625">
        <v>1981442</v>
      </c>
      <c r="CS13" s="626"/>
      <c r="CT13" s="626"/>
      <c r="CU13" s="626"/>
      <c r="CV13" s="626"/>
      <c r="CW13" s="626"/>
      <c r="CX13" s="626"/>
      <c r="CY13" s="627"/>
      <c r="CZ13" s="628">
        <v>15.6</v>
      </c>
      <c r="DA13" s="628"/>
      <c r="DB13" s="628"/>
      <c r="DC13" s="628"/>
      <c r="DD13" s="634">
        <v>1373427</v>
      </c>
      <c r="DE13" s="626"/>
      <c r="DF13" s="626"/>
      <c r="DG13" s="626"/>
      <c r="DH13" s="626"/>
      <c r="DI13" s="626"/>
      <c r="DJ13" s="626"/>
      <c r="DK13" s="626"/>
      <c r="DL13" s="626"/>
      <c r="DM13" s="626"/>
      <c r="DN13" s="626"/>
      <c r="DO13" s="626"/>
      <c r="DP13" s="627"/>
      <c r="DQ13" s="634">
        <v>868519</v>
      </c>
      <c r="DR13" s="626"/>
      <c r="DS13" s="626"/>
      <c r="DT13" s="626"/>
      <c r="DU13" s="626"/>
      <c r="DV13" s="626"/>
      <c r="DW13" s="626"/>
      <c r="DX13" s="626"/>
      <c r="DY13" s="626"/>
      <c r="DZ13" s="626"/>
      <c r="EA13" s="626"/>
      <c r="EB13" s="626"/>
      <c r="EC13" s="635"/>
    </row>
    <row r="14" spans="2:143" ht="11.25" customHeight="1" x14ac:dyDescent="0.15">
      <c r="B14" s="622" t="s">
        <v>192</v>
      </c>
      <c r="C14" s="623"/>
      <c r="D14" s="623"/>
      <c r="E14" s="623"/>
      <c r="F14" s="623"/>
      <c r="G14" s="623"/>
      <c r="H14" s="623"/>
      <c r="I14" s="623"/>
      <c r="J14" s="623"/>
      <c r="K14" s="623"/>
      <c r="L14" s="623"/>
      <c r="M14" s="623"/>
      <c r="N14" s="623"/>
      <c r="O14" s="623"/>
      <c r="P14" s="623"/>
      <c r="Q14" s="624"/>
      <c r="R14" s="625" t="s">
        <v>89</v>
      </c>
      <c r="S14" s="626"/>
      <c r="T14" s="626"/>
      <c r="U14" s="626"/>
      <c r="V14" s="626"/>
      <c r="W14" s="626"/>
      <c r="X14" s="626"/>
      <c r="Y14" s="627"/>
      <c r="Z14" s="628" t="s">
        <v>89</v>
      </c>
      <c r="AA14" s="628"/>
      <c r="AB14" s="628"/>
      <c r="AC14" s="628"/>
      <c r="AD14" s="629" t="s">
        <v>89</v>
      </c>
      <c r="AE14" s="629"/>
      <c r="AF14" s="629"/>
      <c r="AG14" s="629"/>
      <c r="AH14" s="629"/>
      <c r="AI14" s="629"/>
      <c r="AJ14" s="629"/>
      <c r="AK14" s="629"/>
      <c r="AL14" s="630" t="s">
        <v>89</v>
      </c>
      <c r="AM14" s="631"/>
      <c r="AN14" s="631"/>
      <c r="AO14" s="632"/>
      <c r="AP14" s="622" t="s">
        <v>193</v>
      </c>
      <c r="AQ14" s="623"/>
      <c r="AR14" s="623"/>
      <c r="AS14" s="623"/>
      <c r="AT14" s="623"/>
      <c r="AU14" s="623"/>
      <c r="AV14" s="623"/>
      <c r="AW14" s="623"/>
      <c r="AX14" s="623"/>
      <c r="AY14" s="623"/>
      <c r="AZ14" s="623"/>
      <c r="BA14" s="623"/>
      <c r="BB14" s="623"/>
      <c r="BC14" s="623"/>
      <c r="BD14" s="623"/>
      <c r="BE14" s="623"/>
      <c r="BF14" s="624"/>
      <c r="BG14" s="625">
        <v>97524</v>
      </c>
      <c r="BH14" s="626"/>
      <c r="BI14" s="626"/>
      <c r="BJ14" s="626"/>
      <c r="BK14" s="626"/>
      <c r="BL14" s="626"/>
      <c r="BM14" s="626"/>
      <c r="BN14" s="627"/>
      <c r="BO14" s="628">
        <v>2.1</v>
      </c>
      <c r="BP14" s="628"/>
      <c r="BQ14" s="628"/>
      <c r="BR14" s="628"/>
      <c r="BS14" s="634" t="s">
        <v>89</v>
      </c>
      <c r="BT14" s="626"/>
      <c r="BU14" s="626"/>
      <c r="BV14" s="626"/>
      <c r="BW14" s="626"/>
      <c r="BX14" s="626"/>
      <c r="BY14" s="626"/>
      <c r="BZ14" s="626"/>
      <c r="CA14" s="626"/>
      <c r="CB14" s="635"/>
      <c r="CD14" s="639" t="s">
        <v>194</v>
      </c>
      <c r="CE14" s="640"/>
      <c r="CF14" s="640"/>
      <c r="CG14" s="640"/>
      <c r="CH14" s="640"/>
      <c r="CI14" s="640"/>
      <c r="CJ14" s="640"/>
      <c r="CK14" s="640"/>
      <c r="CL14" s="640"/>
      <c r="CM14" s="640"/>
      <c r="CN14" s="640"/>
      <c r="CO14" s="640"/>
      <c r="CP14" s="640"/>
      <c r="CQ14" s="641"/>
      <c r="CR14" s="625">
        <v>746499</v>
      </c>
      <c r="CS14" s="626"/>
      <c r="CT14" s="626"/>
      <c r="CU14" s="626"/>
      <c r="CV14" s="626"/>
      <c r="CW14" s="626"/>
      <c r="CX14" s="626"/>
      <c r="CY14" s="627"/>
      <c r="CZ14" s="628">
        <v>5.9</v>
      </c>
      <c r="DA14" s="628"/>
      <c r="DB14" s="628"/>
      <c r="DC14" s="628"/>
      <c r="DD14" s="634">
        <v>368325</v>
      </c>
      <c r="DE14" s="626"/>
      <c r="DF14" s="626"/>
      <c r="DG14" s="626"/>
      <c r="DH14" s="626"/>
      <c r="DI14" s="626"/>
      <c r="DJ14" s="626"/>
      <c r="DK14" s="626"/>
      <c r="DL14" s="626"/>
      <c r="DM14" s="626"/>
      <c r="DN14" s="626"/>
      <c r="DO14" s="626"/>
      <c r="DP14" s="627"/>
      <c r="DQ14" s="634">
        <v>383506</v>
      </c>
      <c r="DR14" s="626"/>
      <c r="DS14" s="626"/>
      <c r="DT14" s="626"/>
      <c r="DU14" s="626"/>
      <c r="DV14" s="626"/>
      <c r="DW14" s="626"/>
      <c r="DX14" s="626"/>
      <c r="DY14" s="626"/>
      <c r="DZ14" s="626"/>
      <c r="EA14" s="626"/>
      <c r="EB14" s="626"/>
      <c r="EC14" s="635"/>
    </row>
    <row r="15" spans="2:143" ht="11.25" customHeight="1" x14ac:dyDescent="0.15">
      <c r="B15" s="622" t="s">
        <v>195</v>
      </c>
      <c r="C15" s="623"/>
      <c r="D15" s="623"/>
      <c r="E15" s="623"/>
      <c r="F15" s="623"/>
      <c r="G15" s="623"/>
      <c r="H15" s="623"/>
      <c r="I15" s="623"/>
      <c r="J15" s="623"/>
      <c r="K15" s="623"/>
      <c r="L15" s="623"/>
      <c r="M15" s="623"/>
      <c r="N15" s="623"/>
      <c r="O15" s="623"/>
      <c r="P15" s="623"/>
      <c r="Q15" s="624"/>
      <c r="R15" s="625">
        <v>28329</v>
      </c>
      <c r="S15" s="626"/>
      <c r="T15" s="626"/>
      <c r="U15" s="626"/>
      <c r="V15" s="626"/>
      <c r="W15" s="626"/>
      <c r="X15" s="626"/>
      <c r="Y15" s="627"/>
      <c r="Z15" s="628">
        <v>0.2</v>
      </c>
      <c r="AA15" s="628"/>
      <c r="AB15" s="628"/>
      <c r="AC15" s="628"/>
      <c r="AD15" s="629">
        <v>28329</v>
      </c>
      <c r="AE15" s="629"/>
      <c r="AF15" s="629"/>
      <c r="AG15" s="629"/>
      <c r="AH15" s="629"/>
      <c r="AI15" s="629"/>
      <c r="AJ15" s="629"/>
      <c r="AK15" s="629"/>
      <c r="AL15" s="630">
        <v>0.4</v>
      </c>
      <c r="AM15" s="631"/>
      <c r="AN15" s="631"/>
      <c r="AO15" s="632"/>
      <c r="AP15" s="622" t="s">
        <v>196</v>
      </c>
      <c r="AQ15" s="623"/>
      <c r="AR15" s="623"/>
      <c r="AS15" s="623"/>
      <c r="AT15" s="623"/>
      <c r="AU15" s="623"/>
      <c r="AV15" s="623"/>
      <c r="AW15" s="623"/>
      <c r="AX15" s="623"/>
      <c r="AY15" s="623"/>
      <c r="AZ15" s="623"/>
      <c r="BA15" s="623"/>
      <c r="BB15" s="623"/>
      <c r="BC15" s="623"/>
      <c r="BD15" s="623"/>
      <c r="BE15" s="623"/>
      <c r="BF15" s="624"/>
      <c r="BG15" s="625">
        <v>243109</v>
      </c>
      <c r="BH15" s="626"/>
      <c r="BI15" s="626"/>
      <c r="BJ15" s="626"/>
      <c r="BK15" s="626"/>
      <c r="BL15" s="626"/>
      <c r="BM15" s="626"/>
      <c r="BN15" s="627"/>
      <c r="BO15" s="628">
        <v>5.3</v>
      </c>
      <c r="BP15" s="628"/>
      <c r="BQ15" s="628"/>
      <c r="BR15" s="628"/>
      <c r="BS15" s="634" t="s">
        <v>89</v>
      </c>
      <c r="BT15" s="626"/>
      <c r="BU15" s="626"/>
      <c r="BV15" s="626"/>
      <c r="BW15" s="626"/>
      <c r="BX15" s="626"/>
      <c r="BY15" s="626"/>
      <c r="BZ15" s="626"/>
      <c r="CA15" s="626"/>
      <c r="CB15" s="635"/>
      <c r="CD15" s="639" t="s">
        <v>197</v>
      </c>
      <c r="CE15" s="640"/>
      <c r="CF15" s="640"/>
      <c r="CG15" s="640"/>
      <c r="CH15" s="640"/>
      <c r="CI15" s="640"/>
      <c r="CJ15" s="640"/>
      <c r="CK15" s="640"/>
      <c r="CL15" s="640"/>
      <c r="CM15" s="640"/>
      <c r="CN15" s="640"/>
      <c r="CO15" s="640"/>
      <c r="CP15" s="640"/>
      <c r="CQ15" s="641"/>
      <c r="CR15" s="625">
        <v>1319194</v>
      </c>
      <c r="CS15" s="626"/>
      <c r="CT15" s="626"/>
      <c r="CU15" s="626"/>
      <c r="CV15" s="626"/>
      <c r="CW15" s="626"/>
      <c r="CX15" s="626"/>
      <c r="CY15" s="627"/>
      <c r="CZ15" s="628">
        <v>10.4</v>
      </c>
      <c r="DA15" s="628"/>
      <c r="DB15" s="628"/>
      <c r="DC15" s="628"/>
      <c r="DD15" s="634">
        <v>205171</v>
      </c>
      <c r="DE15" s="626"/>
      <c r="DF15" s="626"/>
      <c r="DG15" s="626"/>
      <c r="DH15" s="626"/>
      <c r="DI15" s="626"/>
      <c r="DJ15" s="626"/>
      <c r="DK15" s="626"/>
      <c r="DL15" s="626"/>
      <c r="DM15" s="626"/>
      <c r="DN15" s="626"/>
      <c r="DO15" s="626"/>
      <c r="DP15" s="627"/>
      <c r="DQ15" s="634">
        <v>1028139</v>
      </c>
      <c r="DR15" s="626"/>
      <c r="DS15" s="626"/>
      <c r="DT15" s="626"/>
      <c r="DU15" s="626"/>
      <c r="DV15" s="626"/>
      <c r="DW15" s="626"/>
      <c r="DX15" s="626"/>
      <c r="DY15" s="626"/>
      <c r="DZ15" s="626"/>
      <c r="EA15" s="626"/>
      <c r="EB15" s="626"/>
      <c r="EC15" s="635"/>
    </row>
    <row r="16" spans="2:143" ht="11.25" customHeight="1" x14ac:dyDescent="0.15">
      <c r="B16" s="622" t="s">
        <v>198</v>
      </c>
      <c r="C16" s="623"/>
      <c r="D16" s="623"/>
      <c r="E16" s="623"/>
      <c r="F16" s="623"/>
      <c r="G16" s="623"/>
      <c r="H16" s="623"/>
      <c r="I16" s="623"/>
      <c r="J16" s="623"/>
      <c r="K16" s="623"/>
      <c r="L16" s="623"/>
      <c r="M16" s="623"/>
      <c r="N16" s="623"/>
      <c r="O16" s="623"/>
      <c r="P16" s="623"/>
      <c r="Q16" s="624"/>
      <c r="R16" s="625">
        <v>2043466</v>
      </c>
      <c r="S16" s="626"/>
      <c r="T16" s="626"/>
      <c r="U16" s="626"/>
      <c r="V16" s="626"/>
      <c r="W16" s="626"/>
      <c r="X16" s="626"/>
      <c r="Y16" s="627"/>
      <c r="Z16" s="628">
        <v>15.2</v>
      </c>
      <c r="AA16" s="628"/>
      <c r="AB16" s="628"/>
      <c r="AC16" s="628"/>
      <c r="AD16" s="629">
        <v>1977094</v>
      </c>
      <c r="AE16" s="629"/>
      <c r="AF16" s="629"/>
      <c r="AG16" s="629"/>
      <c r="AH16" s="629"/>
      <c r="AI16" s="629"/>
      <c r="AJ16" s="629"/>
      <c r="AK16" s="629"/>
      <c r="AL16" s="630">
        <v>28</v>
      </c>
      <c r="AM16" s="631"/>
      <c r="AN16" s="631"/>
      <c r="AO16" s="632"/>
      <c r="AP16" s="622" t="s">
        <v>199</v>
      </c>
      <c r="AQ16" s="623"/>
      <c r="AR16" s="623"/>
      <c r="AS16" s="623"/>
      <c r="AT16" s="623"/>
      <c r="AU16" s="623"/>
      <c r="AV16" s="623"/>
      <c r="AW16" s="623"/>
      <c r="AX16" s="623"/>
      <c r="AY16" s="623"/>
      <c r="AZ16" s="623"/>
      <c r="BA16" s="623"/>
      <c r="BB16" s="623"/>
      <c r="BC16" s="623"/>
      <c r="BD16" s="623"/>
      <c r="BE16" s="623"/>
      <c r="BF16" s="624"/>
      <c r="BG16" s="625" t="s">
        <v>89</v>
      </c>
      <c r="BH16" s="626"/>
      <c r="BI16" s="626"/>
      <c r="BJ16" s="626"/>
      <c r="BK16" s="626"/>
      <c r="BL16" s="626"/>
      <c r="BM16" s="626"/>
      <c r="BN16" s="627"/>
      <c r="BO16" s="628" t="s">
        <v>89</v>
      </c>
      <c r="BP16" s="628"/>
      <c r="BQ16" s="628"/>
      <c r="BR16" s="628"/>
      <c r="BS16" s="634" t="s">
        <v>89</v>
      </c>
      <c r="BT16" s="626"/>
      <c r="BU16" s="626"/>
      <c r="BV16" s="626"/>
      <c r="BW16" s="626"/>
      <c r="BX16" s="626"/>
      <c r="BY16" s="626"/>
      <c r="BZ16" s="626"/>
      <c r="CA16" s="626"/>
      <c r="CB16" s="635"/>
      <c r="CD16" s="639" t="s">
        <v>200</v>
      </c>
      <c r="CE16" s="640"/>
      <c r="CF16" s="640"/>
      <c r="CG16" s="640"/>
      <c r="CH16" s="640"/>
      <c r="CI16" s="640"/>
      <c r="CJ16" s="640"/>
      <c r="CK16" s="640"/>
      <c r="CL16" s="640"/>
      <c r="CM16" s="640"/>
      <c r="CN16" s="640"/>
      <c r="CO16" s="640"/>
      <c r="CP16" s="640"/>
      <c r="CQ16" s="641"/>
      <c r="CR16" s="625">
        <v>11525</v>
      </c>
      <c r="CS16" s="626"/>
      <c r="CT16" s="626"/>
      <c r="CU16" s="626"/>
      <c r="CV16" s="626"/>
      <c r="CW16" s="626"/>
      <c r="CX16" s="626"/>
      <c r="CY16" s="627"/>
      <c r="CZ16" s="628">
        <v>0.1</v>
      </c>
      <c r="DA16" s="628"/>
      <c r="DB16" s="628"/>
      <c r="DC16" s="628"/>
      <c r="DD16" s="634" t="s">
        <v>89</v>
      </c>
      <c r="DE16" s="626"/>
      <c r="DF16" s="626"/>
      <c r="DG16" s="626"/>
      <c r="DH16" s="626"/>
      <c r="DI16" s="626"/>
      <c r="DJ16" s="626"/>
      <c r="DK16" s="626"/>
      <c r="DL16" s="626"/>
      <c r="DM16" s="626"/>
      <c r="DN16" s="626"/>
      <c r="DO16" s="626"/>
      <c r="DP16" s="627"/>
      <c r="DQ16" s="634">
        <v>9699</v>
      </c>
      <c r="DR16" s="626"/>
      <c r="DS16" s="626"/>
      <c r="DT16" s="626"/>
      <c r="DU16" s="626"/>
      <c r="DV16" s="626"/>
      <c r="DW16" s="626"/>
      <c r="DX16" s="626"/>
      <c r="DY16" s="626"/>
      <c r="DZ16" s="626"/>
      <c r="EA16" s="626"/>
      <c r="EB16" s="626"/>
      <c r="EC16" s="635"/>
    </row>
    <row r="17" spans="2:133" ht="11.25" customHeight="1" x14ac:dyDescent="0.15">
      <c r="B17" s="622" t="s">
        <v>201</v>
      </c>
      <c r="C17" s="623"/>
      <c r="D17" s="623"/>
      <c r="E17" s="623"/>
      <c r="F17" s="623"/>
      <c r="G17" s="623"/>
      <c r="H17" s="623"/>
      <c r="I17" s="623"/>
      <c r="J17" s="623"/>
      <c r="K17" s="623"/>
      <c r="L17" s="623"/>
      <c r="M17" s="623"/>
      <c r="N17" s="623"/>
      <c r="O17" s="623"/>
      <c r="P17" s="623"/>
      <c r="Q17" s="624"/>
      <c r="R17" s="625">
        <v>1977094</v>
      </c>
      <c r="S17" s="626"/>
      <c r="T17" s="626"/>
      <c r="U17" s="626"/>
      <c r="V17" s="626"/>
      <c r="W17" s="626"/>
      <c r="X17" s="626"/>
      <c r="Y17" s="627"/>
      <c r="Z17" s="628">
        <v>14.7</v>
      </c>
      <c r="AA17" s="628"/>
      <c r="AB17" s="628"/>
      <c r="AC17" s="628"/>
      <c r="AD17" s="629">
        <v>1977094</v>
      </c>
      <c r="AE17" s="629"/>
      <c r="AF17" s="629"/>
      <c r="AG17" s="629"/>
      <c r="AH17" s="629"/>
      <c r="AI17" s="629"/>
      <c r="AJ17" s="629"/>
      <c r="AK17" s="629"/>
      <c r="AL17" s="630">
        <v>28</v>
      </c>
      <c r="AM17" s="631"/>
      <c r="AN17" s="631"/>
      <c r="AO17" s="632"/>
      <c r="AP17" s="622" t="s">
        <v>202</v>
      </c>
      <c r="AQ17" s="623"/>
      <c r="AR17" s="623"/>
      <c r="AS17" s="623"/>
      <c r="AT17" s="623"/>
      <c r="AU17" s="623"/>
      <c r="AV17" s="623"/>
      <c r="AW17" s="623"/>
      <c r="AX17" s="623"/>
      <c r="AY17" s="623"/>
      <c r="AZ17" s="623"/>
      <c r="BA17" s="623"/>
      <c r="BB17" s="623"/>
      <c r="BC17" s="623"/>
      <c r="BD17" s="623"/>
      <c r="BE17" s="623"/>
      <c r="BF17" s="624"/>
      <c r="BG17" s="625" t="s">
        <v>89</v>
      </c>
      <c r="BH17" s="626"/>
      <c r="BI17" s="626"/>
      <c r="BJ17" s="626"/>
      <c r="BK17" s="626"/>
      <c r="BL17" s="626"/>
      <c r="BM17" s="626"/>
      <c r="BN17" s="627"/>
      <c r="BO17" s="628" t="s">
        <v>89</v>
      </c>
      <c r="BP17" s="628"/>
      <c r="BQ17" s="628"/>
      <c r="BR17" s="628"/>
      <c r="BS17" s="634" t="s">
        <v>89</v>
      </c>
      <c r="BT17" s="626"/>
      <c r="BU17" s="626"/>
      <c r="BV17" s="626"/>
      <c r="BW17" s="626"/>
      <c r="BX17" s="626"/>
      <c r="BY17" s="626"/>
      <c r="BZ17" s="626"/>
      <c r="CA17" s="626"/>
      <c r="CB17" s="635"/>
      <c r="CD17" s="639" t="s">
        <v>203</v>
      </c>
      <c r="CE17" s="640"/>
      <c r="CF17" s="640"/>
      <c r="CG17" s="640"/>
      <c r="CH17" s="640"/>
      <c r="CI17" s="640"/>
      <c r="CJ17" s="640"/>
      <c r="CK17" s="640"/>
      <c r="CL17" s="640"/>
      <c r="CM17" s="640"/>
      <c r="CN17" s="640"/>
      <c r="CO17" s="640"/>
      <c r="CP17" s="640"/>
      <c r="CQ17" s="641"/>
      <c r="CR17" s="625">
        <v>1272904</v>
      </c>
      <c r="CS17" s="626"/>
      <c r="CT17" s="626"/>
      <c r="CU17" s="626"/>
      <c r="CV17" s="626"/>
      <c r="CW17" s="626"/>
      <c r="CX17" s="626"/>
      <c r="CY17" s="627"/>
      <c r="CZ17" s="628">
        <v>10</v>
      </c>
      <c r="DA17" s="628"/>
      <c r="DB17" s="628"/>
      <c r="DC17" s="628"/>
      <c r="DD17" s="634" t="s">
        <v>89</v>
      </c>
      <c r="DE17" s="626"/>
      <c r="DF17" s="626"/>
      <c r="DG17" s="626"/>
      <c r="DH17" s="626"/>
      <c r="DI17" s="626"/>
      <c r="DJ17" s="626"/>
      <c r="DK17" s="626"/>
      <c r="DL17" s="626"/>
      <c r="DM17" s="626"/>
      <c r="DN17" s="626"/>
      <c r="DO17" s="626"/>
      <c r="DP17" s="627"/>
      <c r="DQ17" s="634">
        <v>1253939</v>
      </c>
      <c r="DR17" s="626"/>
      <c r="DS17" s="626"/>
      <c r="DT17" s="626"/>
      <c r="DU17" s="626"/>
      <c r="DV17" s="626"/>
      <c r="DW17" s="626"/>
      <c r="DX17" s="626"/>
      <c r="DY17" s="626"/>
      <c r="DZ17" s="626"/>
      <c r="EA17" s="626"/>
      <c r="EB17" s="626"/>
      <c r="EC17" s="635"/>
    </row>
    <row r="18" spans="2:133" ht="11.25" customHeight="1" x14ac:dyDescent="0.15">
      <c r="B18" s="622" t="s">
        <v>204</v>
      </c>
      <c r="C18" s="623"/>
      <c r="D18" s="623"/>
      <c r="E18" s="623"/>
      <c r="F18" s="623"/>
      <c r="G18" s="623"/>
      <c r="H18" s="623"/>
      <c r="I18" s="623"/>
      <c r="J18" s="623"/>
      <c r="K18" s="623"/>
      <c r="L18" s="623"/>
      <c r="M18" s="623"/>
      <c r="N18" s="623"/>
      <c r="O18" s="623"/>
      <c r="P18" s="623"/>
      <c r="Q18" s="624"/>
      <c r="R18" s="625">
        <v>66372</v>
      </c>
      <c r="S18" s="626"/>
      <c r="T18" s="626"/>
      <c r="U18" s="626"/>
      <c r="V18" s="626"/>
      <c r="W18" s="626"/>
      <c r="X18" s="626"/>
      <c r="Y18" s="627"/>
      <c r="Z18" s="628">
        <v>0.5</v>
      </c>
      <c r="AA18" s="628"/>
      <c r="AB18" s="628"/>
      <c r="AC18" s="628"/>
      <c r="AD18" s="629" t="s">
        <v>89</v>
      </c>
      <c r="AE18" s="629"/>
      <c r="AF18" s="629"/>
      <c r="AG18" s="629"/>
      <c r="AH18" s="629"/>
      <c r="AI18" s="629"/>
      <c r="AJ18" s="629"/>
      <c r="AK18" s="629"/>
      <c r="AL18" s="630" t="s">
        <v>89</v>
      </c>
      <c r="AM18" s="631"/>
      <c r="AN18" s="631"/>
      <c r="AO18" s="632"/>
      <c r="AP18" s="622" t="s">
        <v>205</v>
      </c>
      <c r="AQ18" s="623"/>
      <c r="AR18" s="623"/>
      <c r="AS18" s="623"/>
      <c r="AT18" s="623"/>
      <c r="AU18" s="623"/>
      <c r="AV18" s="623"/>
      <c r="AW18" s="623"/>
      <c r="AX18" s="623"/>
      <c r="AY18" s="623"/>
      <c r="AZ18" s="623"/>
      <c r="BA18" s="623"/>
      <c r="BB18" s="623"/>
      <c r="BC18" s="623"/>
      <c r="BD18" s="623"/>
      <c r="BE18" s="623"/>
      <c r="BF18" s="624"/>
      <c r="BG18" s="625" t="s">
        <v>89</v>
      </c>
      <c r="BH18" s="626"/>
      <c r="BI18" s="626"/>
      <c r="BJ18" s="626"/>
      <c r="BK18" s="626"/>
      <c r="BL18" s="626"/>
      <c r="BM18" s="626"/>
      <c r="BN18" s="627"/>
      <c r="BO18" s="628" t="s">
        <v>89</v>
      </c>
      <c r="BP18" s="628"/>
      <c r="BQ18" s="628"/>
      <c r="BR18" s="628"/>
      <c r="BS18" s="634" t="s">
        <v>89</v>
      </c>
      <c r="BT18" s="626"/>
      <c r="BU18" s="626"/>
      <c r="BV18" s="626"/>
      <c r="BW18" s="626"/>
      <c r="BX18" s="626"/>
      <c r="BY18" s="626"/>
      <c r="BZ18" s="626"/>
      <c r="CA18" s="626"/>
      <c r="CB18" s="635"/>
      <c r="CD18" s="639" t="s">
        <v>206</v>
      </c>
      <c r="CE18" s="640"/>
      <c r="CF18" s="640"/>
      <c r="CG18" s="640"/>
      <c r="CH18" s="640"/>
      <c r="CI18" s="640"/>
      <c r="CJ18" s="640"/>
      <c r="CK18" s="640"/>
      <c r="CL18" s="640"/>
      <c r="CM18" s="640"/>
      <c r="CN18" s="640"/>
      <c r="CO18" s="640"/>
      <c r="CP18" s="640"/>
      <c r="CQ18" s="641"/>
      <c r="CR18" s="625" t="s">
        <v>89</v>
      </c>
      <c r="CS18" s="626"/>
      <c r="CT18" s="626"/>
      <c r="CU18" s="626"/>
      <c r="CV18" s="626"/>
      <c r="CW18" s="626"/>
      <c r="CX18" s="626"/>
      <c r="CY18" s="627"/>
      <c r="CZ18" s="628" t="s">
        <v>89</v>
      </c>
      <c r="DA18" s="628"/>
      <c r="DB18" s="628"/>
      <c r="DC18" s="628"/>
      <c r="DD18" s="634" t="s">
        <v>89</v>
      </c>
      <c r="DE18" s="626"/>
      <c r="DF18" s="626"/>
      <c r="DG18" s="626"/>
      <c r="DH18" s="626"/>
      <c r="DI18" s="626"/>
      <c r="DJ18" s="626"/>
      <c r="DK18" s="626"/>
      <c r="DL18" s="626"/>
      <c r="DM18" s="626"/>
      <c r="DN18" s="626"/>
      <c r="DO18" s="626"/>
      <c r="DP18" s="627"/>
      <c r="DQ18" s="634" t="s">
        <v>89</v>
      </c>
      <c r="DR18" s="626"/>
      <c r="DS18" s="626"/>
      <c r="DT18" s="626"/>
      <c r="DU18" s="626"/>
      <c r="DV18" s="626"/>
      <c r="DW18" s="626"/>
      <c r="DX18" s="626"/>
      <c r="DY18" s="626"/>
      <c r="DZ18" s="626"/>
      <c r="EA18" s="626"/>
      <c r="EB18" s="626"/>
      <c r="EC18" s="635"/>
    </row>
    <row r="19" spans="2:133" ht="11.25" customHeight="1" x14ac:dyDescent="0.15">
      <c r="B19" s="622" t="s">
        <v>207</v>
      </c>
      <c r="C19" s="623"/>
      <c r="D19" s="623"/>
      <c r="E19" s="623"/>
      <c r="F19" s="623"/>
      <c r="G19" s="623"/>
      <c r="H19" s="623"/>
      <c r="I19" s="623"/>
      <c r="J19" s="623"/>
      <c r="K19" s="623"/>
      <c r="L19" s="623"/>
      <c r="M19" s="623"/>
      <c r="N19" s="623"/>
      <c r="O19" s="623"/>
      <c r="P19" s="623"/>
      <c r="Q19" s="624"/>
      <c r="R19" s="625" t="s">
        <v>89</v>
      </c>
      <c r="S19" s="626"/>
      <c r="T19" s="626"/>
      <c r="U19" s="626"/>
      <c r="V19" s="626"/>
      <c r="W19" s="626"/>
      <c r="X19" s="626"/>
      <c r="Y19" s="627"/>
      <c r="Z19" s="628" t="s">
        <v>89</v>
      </c>
      <c r="AA19" s="628"/>
      <c r="AB19" s="628"/>
      <c r="AC19" s="628"/>
      <c r="AD19" s="629" t="s">
        <v>89</v>
      </c>
      <c r="AE19" s="629"/>
      <c r="AF19" s="629"/>
      <c r="AG19" s="629"/>
      <c r="AH19" s="629"/>
      <c r="AI19" s="629"/>
      <c r="AJ19" s="629"/>
      <c r="AK19" s="629"/>
      <c r="AL19" s="630" t="s">
        <v>89</v>
      </c>
      <c r="AM19" s="631"/>
      <c r="AN19" s="631"/>
      <c r="AO19" s="632"/>
      <c r="AP19" s="622" t="s">
        <v>208</v>
      </c>
      <c r="AQ19" s="623"/>
      <c r="AR19" s="623"/>
      <c r="AS19" s="623"/>
      <c r="AT19" s="623"/>
      <c r="AU19" s="623"/>
      <c r="AV19" s="623"/>
      <c r="AW19" s="623"/>
      <c r="AX19" s="623"/>
      <c r="AY19" s="623"/>
      <c r="AZ19" s="623"/>
      <c r="BA19" s="623"/>
      <c r="BB19" s="623"/>
      <c r="BC19" s="623"/>
      <c r="BD19" s="623"/>
      <c r="BE19" s="623"/>
      <c r="BF19" s="624"/>
      <c r="BG19" s="625">
        <v>294914</v>
      </c>
      <c r="BH19" s="626"/>
      <c r="BI19" s="626"/>
      <c r="BJ19" s="626"/>
      <c r="BK19" s="626"/>
      <c r="BL19" s="626"/>
      <c r="BM19" s="626"/>
      <c r="BN19" s="627"/>
      <c r="BO19" s="628">
        <v>6.4</v>
      </c>
      <c r="BP19" s="628"/>
      <c r="BQ19" s="628"/>
      <c r="BR19" s="628"/>
      <c r="BS19" s="634" t="s">
        <v>89</v>
      </c>
      <c r="BT19" s="626"/>
      <c r="BU19" s="626"/>
      <c r="BV19" s="626"/>
      <c r="BW19" s="626"/>
      <c r="BX19" s="626"/>
      <c r="BY19" s="626"/>
      <c r="BZ19" s="626"/>
      <c r="CA19" s="626"/>
      <c r="CB19" s="635"/>
      <c r="CD19" s="639" t="s">
        <v>209</v>
      </c>
      <c r="CE19" s="640"/>
      <c r="CF19" s="640"/>
      <c r="CG19" s="640"/>
      <c r="CH19" s="640"/>
      <c r="CI19" s="640"/>
      <c r="CJ19" s="640"/>
      <c r="CK19" s="640"/>
      <c r="CL19" s="640"/>
      <c r="CM19" s="640"/>
      <c r="CN19" s="640"/>
      <c r="CO19" s="640"/>
      <c r="CP19" s="640"/>
      <c r="CQ19" s="641"/>
      <c r="CR19" s="625" t="s">
        <v>89</v>
      </c>
      <c r="CS19" s="626"/>
      <c r="CT19" s="626"/>
      <c r="CU19" s="626"/>
      <c r="CV19" s="626"/>
      <c r="CW19" s="626"/>
      <c r="CX19" s="626"/>
      <c r="CY19" s="627"/>
      <c r="CZ19" s="628" t="s">
        <v>89</v>
      </c>
      <c r="DA19" s="628"/>
      <c r="DB19" s="628"/>
      <c r="DC19" s="628"/>
      <c r="DD19" s="634" t="s">
        <v>89</v>
      </c>
      <c r="DE19" s="626"/>
      <c r="DF19" s="626"/>
      <c r="DG19" s="626"/>
      <c r="DH19" s="626"/>
      <c r="DI19" s="626"/>
      <c r="DJ19" s="626"/>
      <c r="DK19" s="626"/>
      <c r="DL19" s="626"/>
      <c r="DM19" s="626"/>
      <c r="DN19" s="626"/>
      <c r="DO19" s="626"/>
      <c r="DP19" s="627"/>
      <c r="DQ19" s="634" t="s">
        <v>89</v>
      </c>
      <c r="DR19" s="626"/>
      <c r="DS19" s="626"/>
      <c r="DT19" s="626"/>
      <c r="DU19" s="626"/>
      <c r="DV19" s="626"/>
      <c r="DW19" s="626"/>
      <c r="DX19" s="626"/>
      <c r="DY19" s="626"/>
      <c r="DZ19" s="626"/>
      <c r="EA19" s="626"/>
      <c r="EB19" s="626"/>
      <c r="EC19" s="635"/>
    </row>
    <row r="20" spans="2:133" ht="11.25" customHeight="1" x14ac:dyDescent="0.15">
      <c r="B20" s="622" t="s">
        <v>210</v>
      </c>
      <c r="C20" s="623"/>
      <c r="D20" s="623"/>
      <c r="E20" s="623"/>
      <c r="F20" s="623"/>
      <c r="G20" s="623"/>
      <c r="H20" s="623"/>
      <c r="I20" s="623"/>
      <c r="J20" s="623"/>
      <c r="K20" s="623"/>
      <c r="L20" s="623"/>
      <c r="M20" s="623"/>
      <c r="N20" s="623"/>
      <c r="O20" s="623"/>
      <c r="P20" s="623"/>
      <c r="Q20" s="624"/>
      <c r="R20" s="625">
        <v>7412445</v>
      </c>
      <c r="S20" s="626"/>
      <c r="T20" s="626"/>
      <c r="U20" s="626"/>
      <c r="V20" s="626"/>
      <c r="W20" s="626"/>
      <c r="X20" s="626"/>
      <c r="Y20" s="627"/>
      <c r="Z20" s="628">
        <v>55.2</v>
      </c>
      <c r="AA20" s="628"/>
      <c r="AB20" s="628"/>
      <c r="AC20" s="628"/>
      <c r="AD20" s="629">
        <v>7051231</v>
      </c>
      <c r="AE20" s="629"/>
      <c r="AF20" s="629"/>
      <c r="AG20" s="629"/>
      <c r="AH20" s="629"/>
      <c r="AI20" s="629"/>
      <c r="AJ20" s="629"/>
      <c r="AK20" s="629"/>
      <c r="AL20" s="630">
        <v>99.8</v>
      </c>
      <c r="AM20" s="631"/>
      <c r="AN20" s="631"/>
      <c r="AO20" s="632"/>
      <c r="AP20" s="622" t="s">
        <v>211</v>
      </c>
      <c r="AQ20" s="623"/>
      <c r="AR20" s="623"/>
      <c r="AS20" s="623"/>
      <c r="AT20" s="623"/>
      <c r="AU20" s="623"/>
      <c r="AV20" s="623"/>
      <c r="AW20" s="623"/>
      <c r="AX20" s="623"/>
      <c r="AY20" s="623"/>
      <c r="AZ20" s="623"/>
      <c r="BA20" s="623"/>
      <c r="BB20" s="623"/>
      <c r="BC20" s="623"/>
      <c r="BD20" s="623"/>
      <c r="BE20" s="623"/>
      <c r="BF20" s="624"/>
      <c r="BG20" s="625">
        <v>294914</v>
      </c>
      <c r="BH20" s="626"/>
      <c r="BI20" s="626"/>
      <c r="BJ20" s="626"/>
      <c r="BK20" s="626"/>
      <c r="BL20" s="626"/>
      <c r="BM20" s="626"/>
      <c r="BN20" s="627"/>
      <c r="BO20" s="628">
        <v>6.4</v>
      </c>
      <c r="BP20" s="628"/>
      <c r="BQ20" s="628"/>
      <c r="BR20" s="628"/>
      <c r="BS20" s="634" t="s">
        <v>89</v>
      </c>
      <c r="BT20" s="626"/>
      <c r="BU20" s="626"/>
      <c r="BV20" s="626"/>
      <c r="BW20" s="626"/>
      <c r="BX20" s="626"/>
      <c r="BY20" s="626"/>
      <c r="BZ20" s="626"/>
      <c r="CA20" s="626"/>
      <c r="CB20" s="635"/>
      <c r="CD20" s="639" t="s">
        <v>212</v>
      </c>
      <c r="CE20" s="640"/>
      <c r="CF20" s="640"/>
      <c r="CG20" s="640"/>
      <c r="CH20" s="640"/>
      <c r="CI20" s="640"/>
      <c r="CJ20" s="640"/>
      <c r="CK20" s="640"/>
      <c r="CL20" s="640"/>
      <c r="CM20" s="640"/>
      <c r="CN20" s="640"/>
      <c r="CO20" s="640"/>
      <c r="CP20" s="640"/>
      <c r="CQ20" s="641"/>
      <c r="CR20" s="625">
        <v>12667482</v>
      </c>
      <c r="CS20" s="626"/>
      <c r="CT20" s="626"/>
      <c r="CU20" s="626"/>
      <c r="CV20" s="626"/>
      <c r="CW20" s="626"/>
      <c r="CX20" s="626"/>
      <c r="CY20" s="627"/>
      <c r="CZ20" s="628">
        <v>100</v>
      </c>
      <c r="DA20" s="628"/>
      <c r="DB20" s="628"/>
      <c r="DC20" s="628"/>
      <c r="DD20" s="634">
        <v>2211168</v>
      </c>
      <c r="DE20" s="626"/>
      <c r="DF20" s="626"/>
      <c r="DG20" s="626"/>
      <c r="DH20" s="626"/>
      <c r="DI20" s="626"/>
      <c r="DJ20" s="626"/>
      <c r="DK20" s="626"/>
      <c r="DL20" s="626"/>
      <c r="DM20" s="626"/>
      <c r="DN20" s="626"/>
      <c r="DO20" s="626"/>
      <c r="DP20" s="627"/>
      <c r="DQ20" s="634">
        <v>7925387</v>
      </c>
      <c r="DR20" s="626"/>
      <c r="DS20" s="626"/>
      <c r="DT20" s="626"/>
      <c r="DU20" s="626"/>
      <c r="DV20" s="626"/>
      <c r="DW20" s="626"/>
      <c r="DX20" s="626"/>
      <c r="DY20" s="626"/>
      <c r="DZ20" s="626"/>
      <c r="EA20" s="626"/>
      <c r="EB20" s="626"/>
      <c r="EC20" s="635"/>
    </row>
    <row r="21" spans="2:133" ht="11.25" customHeight="1" x14ac:dyDescent="0.15">
      <c r="B21" s="622" t="s">
        <v>213</v>
      </c>
      <c r="C21" s="623"/>
      <c r="D21" s="623"/>
      <c r="E21" s="623"/>
      <c r="F21" s="623"/>
      <c r="G21" s="623"/>
      <c r="H21" s="623"/>
      <c r="I21" s="623"/>
      <c r="J21" s="623"/>
      <c r="K21" s="623"/>
      <c r="L21" s="623"/>
      <c r="M21" s="623"/>
      <c r="N21" s="623"/>
      <c r="O21" s="623"/>
      <c r="P21" s="623"/>
      <c r="Q21" s="624"/>
      <c r="R21" s="625">
        <v>5194</v>
      </c>
      <c r="S21" s="626"/>
      <c r="T21" s="626"/>
      <c r="U21" s="626"/>
      <c r="V21" s="626"/>
      <c r="W21" s="626"/>
      <c r="X21" s="626"/>
      <c r="Y21" s="627"/>
      <c r="Z21" s="628">
        <v>0</v>
      </c>
      <c r="AA21" s="628"/>
      <c r="AB21" s="628"/>
      <c r="AC21" s="628"/>
      <c r="AD21" s="629">
        <v>5194</v>
      </c>
      <c r="AE21" s="629"/>
      <c r="AF21" s="629"/>
      <c r="AG21" s="629"/>
      <c r="AH21" s="629"/>
      <c r="AI21" s="629"/>
      <c r="AJ21" s="629"/>
      <c r="AK21" s="629"/>
      <c r="AL21" s="630">
        <v>0.1</v>
      </c>
      <c r="AM21" s="631"/>
      <c r="AN21" s="631"/>
      <c r="AO21" s="632"/>
      <c r="AP21" s="642" t="s">
        <v>214</v>
      </c>
      <c r="AQ21" s="643"/>
      <c r="AR21" s="643"/>
      <c r="AS21" s="643"/>
      <c r="AT21" s="643"/>
      <c r="AU21" s="643"/>
      <c r="AV21" s="643"/>
      <c r="AW21" s="643"/>
      <c r="AX21" s="643"/>
      <c r="AY21" s="643"/>
      <c r="AZ21" s="643"/>
      <c r="BA21" s="643"/>
      <c r="BB21" s="643"/>
      <c r="BC21" s="643"/>
      <c r="BD21" s="643"/>
      <c r="BE21" s="643"/>
      <c r="BF21" s="644"/>
      <c r="BG21" s="625">
        <v>72</v>
      </c>
      <c r="BH21" s="626"/>
      <c r="BI21" s="626"/>
      <c r="BJ21" s="626"/>
      <c r="BK21" s="626"/>
      <c r="BL21" s="626"/>
      <c r="BM21" s="626"/>
      <c r="BN21" s="627"/>
      <c r="BO21" s="628">
        <v>0</v>
      </c>
      <c r="BP21" s="628"/>
      <c r="BQ21" s="628"/>
      <c r="BR21" s="628"/>
      <c r="BS21" s="634" t="s">
        <v>89</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215</v>
      </c>
      <c r="C22" s="623"/>
      <c r="D22" s="623"/>
      <c r="E22" s="623"/>
      <c r="F22" s="623"/>
      <c r="G22" s="623"/>
      <c r="H22" s="623"/>
      <c r="I22" s="623"/>
      <c r="J22" s="623"/>
      <c r="K22" s="623"/>
      <c r="L22" s="623"/>
      <c r="M22" s="623"/>
      <c r="N22" s="623"/>
      <c r="O22" s="623"/>
      <c r="P22" s="623"/>
      <c r="Q22" s="624"/>
      <c r="R22" s="625">
        <v>264715</v>
      </c>
      <c r="S22" s="626"/>
      <c r="T22" s="626"/>
      <c r="U22" s="626"/>
      <c r="V22" s="626"/>
      <c r="W22" s="626"/>
      <c r="X22" s="626"/>
      <c r="Y22" s="627"/>
      <c r="Z22" s="628">
        <v>2</v>
      </c>
      <c r="AA22" s="628"/>
      <c r="AB22" s="628"/>
      <c r="AC22" s="628"/>
      <c r="AD22" s="629" t="s">
        <v>89</v>
      </c>
      <c r="AE22" s="629"/>
      <c r="AF22" s="629"/>
      <c r="AG22" s="629"/>
      <c r="AH22" s="629"/>
      <c r="AI22" s="629"/>
      <c r="AJ22" s="629"/>
      <c r="AK22" s="629"/>
      <c r="AL22" s="630" t="s">
        <v>89</v>
      </c>
      <c r="AM22" s="631"/>
      <c r="AN22" s="631"/>
      <c r="AO22" s="632"/>
      <c r="AP22" s="642" t="s">
        <v>216</v>
      </c>
      <c r="AQ22" s="643"/>
      <c r="AR22" s="643"/>
      <c r="AS22" s="643"/>
      <c r="AT22" s="643"/>
      <c r="AU22" s="643"/>
      <c r="AV22" s="643"/>
      <c r="AW22" s="643"/>
      <c r="AX22" s="643"/>
      <c r="AY22" s="643"/>
      <c r="AZ22" s="643"/>
      <c r="BA22" s="643"/>
      <c r="BB22" s="643"/>
      <c r="BC22" s="643"/>
      <c r="BD22" s="643"/>
      <c r="BE22" s="643"/>
      <c r="BF22" s="644"/>
      <c r="BG22" s="625" t="s">
        <v>89</v>
      </c>
      <c r="BH22" s="626"/>
      <c r="BI22" s="626"/>
      <c r="BJ22" s="626"/>
      <c r="BK22" s="626"/>
      <c r="BL22" s="626"/>
      <c r="BM22" s="626"/>
      <c r="BN22" s="627"/>
      <c r="BO22" s="628" t="s">
        <v>89</v>
      </c>
      <c r="BP22" s="628"/>
      <c r="BQ22" s="628"/>
      <c r="BR22" s="628"/>
      <c r="BS22" s="634" t="s">
        <v>89</v>
      </c>
      <c r="BT22" s="626"/>
      <c r="BU22" s="626"/>
      <c r="BV22" s="626"/>
      <c r="BW22" s="626"/>
      <c r="BX22" s="626"/>
      <c r="BY22" s="626"/>
      <c r="BZ22" s="626"/>
      <c r="CA22" s="626"/>
      <c r="CB22" s="635"/>
      <c r="CD22" s="607" t="s">
        <v>217</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218</v>
      </c>
      <c r="C23" s="623"/>
      <c r="D23" s="623"/>
      <c r="E23" s="623"/>
      <c r="F23" s="623"/>
      <c r="G23" s="623"/>
      <c r="H23" s="623"/>
      <c r="I23" s="623"/>
      <c r="J23" s="623"/>
      <c r="K23" s="623"/>
      <c r="L23" s="623"/>
      <c r="M23" s="623"/>
      <c r="N23" s="623"/>
      <c r="O23" s="623"/>
      <c r="P23" s="623"/>
      <c r="Q23" s="624"/>
      <c r="R23" s="625">
        <v>117294</v>
      </c>
      <c r="S23" s="626"/>
      <c r="T23" s="626"/>
      <c r="U23" s="626"/>
      <c r="V23" s="626"/>
      <c r="W23" s="626"/>
      <c r="X23" s="626"/>
      <c r="Y23" s="627"/>
      <c r="Z23" s="628">
        <v>0.9</v>
      </c>
      <c r="AA23" s="628"/>
      <c r="AB23" s="628"/>
      <c r="AC23" s="628"/>
      <c r="AD23" s="629">
        <v>6567</v>
      </c>
      <c r="AE23" s="629"/>
      <c r="AF23" s="629"/>
      <c r="AG23" s="629"/>
      <c r="AH23" s="629"/>
      <c r="AI23" s="629"/>
      <c r="AJ23" s="629"/>
      <c r="AK23" s="629"/>
      <c r="AL23" s="630">
        <v>0.1</v>
      </c>
      <c r="AM23" s="631"/>
      <c r="AN23" s="631"/>
      <c r="AO23" s="632"/>
      <c r="AP23" s="642" t="s">
        <v>219</v>
      </c>
      <c r="AQ23" s="643"/>
      <c r="AR23" s="643"/>
      <c r="AS23" s="643"/>
      <c r="AT23" s="643"/>
      <c r="AU23" s="643"/>
      <c r="AV23" s="643"/>
      <c r="AW23" s="643"/>
      <c r="AX23" s="643"/>
      <c r="AY23" s="643"/>
      <c r="AZ23" s="643"/>
      <c r="BA23" s="643"/>
      <c r="BB23" s="643"/>
      <c r="BC23" s="643"/>
      <c r="BD23" s="643"/>
      <c r="BE23" s="643"/>
      <c r="BF23" s="644"/>
      <c r="BG23" s="625">
        <v>294842</v>
      </c>
      <c r="BH23" s="626"/>
      <c r="BI23" s="626"/>
      <c r="BJ23" s="626"/>
      <c r="BK23" s="626"/>
      <c r="BL23" s="626"/>
      <c r="BM23" s="626"/>
      <c r="BN23" s="627"/>
      <c r="BO23" s="628">
        <v>6.4</v>
      </c>
      <c r="BP23" s="628"/>
      <c r="BQ23" s="628"/>
      <c r="BR23" s="628"/>
      <c r="BS23" s="634" t="s">
        <v>89</v>
      </c>
      <c r="BT23" s="626"/>
      <c r="BU23" s="626"/>
      <c r="BV23" s="626"/>
      <c r="BW23" s="626"/>
      <c r="BX23" s="626"/>
      <c r="BY23" s="626"/>
      <c r="BZ23" s="626"/>
      <c r="CA23" s="626"/>
      <c r="CB23" s="635"/>
      <c r="CD23" s="607" t="s">
        <v>158</v>
      </c>
      <c r="CE23" s="608"/>
      <c r="CF23" s="608"/>
      <c r="CG23" s="608"/>
      <c r="CH23" s="608"/>
      <c r="CI23" s="608"/>
      <c r="CJ23" s="608"/>
      <c r="CK23" s="608"/>
      <c r="CL23" s="608"/>
      <c r="CM23" s="608"/>
      <c r="CN23" s="608"/>
      <c r="CO23" s="608"/>
      <c r="CP23" s="608"/>
      <c r="CQ23" s="609"/>
      <c r="CR23" s="607" t="s">
        <v>220</v>
      </c>
      <c r="CS23" s="608"/>
      <c r="CT23" s="608"/>
      <c r="CU23" s="608"/>
      <c r="CV23" s="608"/>
      <c r="CW23" s="608"/>
      <c r="CX23" s="608"/>
      <c r="CY23" s="609"/>
      <c r="CZ23" s="607" t="s">
        <v>221</v>
      </c>
      <c r="DA23" s="608"/>
      <c r="DB23" s="608"/>
      <c r="DC23" s="609"/>
      <c r="DD23" s="607" t="s">
        <v>222</v>
      </c>
      <c r="DE23" s="608"/>
      <c r="DF23" s="608"/>
      <c r="DG23" s="608"/>
      <c r="DH23" s="608"/>
      <c r="DI23" s="608"/>
      <c r="DJ23" s="608"/>
      <c r="DK23" s="609"/>
      <c r="DL23" s="648" t="s">
        <v>223</v>
      </c>
      <c r="DM23" s="649"/>
      <c r="DN23" s="649"/>
      <c r="DO23" s="649"/>
      <c r="DP23" s="649"/>
      <c r="DQ23" s="649"/>
      <c r="DR23" s="649"/>
      <c r="DS23" s="649"/>
      <c r="DT23" s="649"/>
      <c r="DU23" s="649"/>
      <c r="DV23" s="650"/>
      <c r="DW23" s="607" t="s">
        <v>224</v>
      </c>
      <c r="DX23" s="608"/>
      <c r="DY23" s="608"/>
      <c r="DZ23" s="608"/>
      <c r="EA23" s="608"/>
      <c r="EB23" s="608"/>
      <c r="EC23" s="609"/>
    </row>
    <row r="24" spans="2:133" ht="11.25" customHeight="1" x14ac:dyDescent="0.15">
      <c r="B24" s="622" t="s">
        <v>225</v>
      </c>
      <c r="C24" s="623"/>
      <c r="D24" s="623"/>
      <c r="E24" s="623"/>
      <c r="F24" s="623"/>
      <c r="G24" s="623"/>
      <c r="H24" s="623"/>
      <c r="I24" s="623"/>
      <c r="J24" s="623"/>
      <c r="K24" s="623"/>
      <c r="L24" s="623"/>
      <c r="M24" s="623"/>
      <c r="N24" s="623"/>
      <c r="O24" s="623"/>
      <c r="P24" s="623"/>
      <c r="Q24" s="624"/>
      <c r="R24" s="625">
        <v>67593</v>
      </c>
      <c r="S24" s="626"/>
      <c r="T24" s="626"/>
      <c r="U24" s="626"/>
      <c r="V24" s="626"/>
      <c r="W24" s="626"/>
      <c r="X24" s="626"/>
      <c r="Y24" s="627"/>
      <c r="Z24" s="628">
        <v>0.5</v>
      </c>
      <c r="AA24" s="628"/>
      <c r="AB24" s="628"/>
      <c r="AC24" s="628"/>
      <c r="AD24" s="629" t="s">
        <v>89</v>
      </c>
      <c r="AE24" s="629"/>
      <c r="AF24" s="629"/>
      <c r="AG24" s="629"/>
      <c r="AH24" s="629"/>
      <c r="AI24" s="629"/>
      <c r="AJ24" s="629"/>
      <c r="AK24" s="629"/>
      <c r="AL24" s="630" t="s">
        <v>89</v>
      </c>
      <c r="AM24" s="631"/>
      <c r="AN24" s="631"/>
      <c r="AO24" s="632"/>
      <c r="AP24" s="642" t="s">
        <v>226</v>
      </c>
      <c r="AQ24" s="643"/>
      <c r="AR24" s="643"/>
      <c r="AS24" s="643"/>
      <c r="AT24" s="643"/>
      <c r="AU24" s="643"/>
      <c r="AV24" s="643"/>
      <c r="AW24" s="643"/>
      <c r="AX24" s="643"/>
      <c r="AY24" s="643"/>
      <c r="AZ24" s="643"/>
      <c r="BA24" s="643"/>
      <c r="BB24" s="643"/>
      <c r="BC24" s="643"/>
      <c r="BD24" s="643"/>
      <c r="BE24" s="643"/>
      <c r="BF24" s="644"/>
      <c r="BG24" s="625" t="s">
        <v>89</v>
      </c>
      <c r="BH24" s="626"/>
      <c r="BI24" s="626"/>
      <c r="BJ24" s="626"/>
      <c r="BK24" s="626"/>
      <c r="BL24" s="626"/>
      <c r="BM24" s="626"/>
      <c r="BN24" s="627"/>
      <c r="BO24" s="628" t="s">
        <v>89</v>
      </c>
      <c r="BP24" s="628"/>
      <c r="BQ24" s="628"/>
      <c r="BR24" s="628"/>
      <c r="BS24" s="634" t="s">
        <v>89</v>
      </c>
      <c r="BT24" s="626"/>
      <c r="BU24" s="626"/>
      <c r="BV24" s="626"/>
      <c r="BW24" s="626"/>
      <c r="BX24" s="626"/>
      <c r="BY24" s="626"/>
      <c r="BZ24" s="626"/>
      <c r="CA24" s="626"/>
      <c r="CB24" s="635"/>
      <c r="CD24" s="636" t="s">
        <v>227</v>
      </c>
      <c r="CE24" s="637"/>
      <c r="CF24" s="637"/>
      <c r="CG24" s="637"/>
      <c r="CH24" s="637"/>
      <c r="CI24" s="637"/>
      <c r="CJ24" s="637"/>
      <c r="CK24" s="637"/>
      <c r="CL24" s="637"/>
      <c r="CM24" s="637"/>
      <c r="CN24" s="637"/>
      <c r="CO24" s="637"/>
      <c r="CP24" s="637"/>
      <c r="CQ24" s="638"/>
      <c r="CR24" s="614">
        <v>5684956</v>
      </c>
      <c r="CS24" s="615"/>
      <c r="CT24" s="615"/>
      <c r="CU24" s="615"/>
      <c r="CV24" s="615"/>
      <c r="CW24" s="615"/>
      <c r="CX24" s="615"/>
      <c r="CY24" s="616"/>
      <c r="CZ24" s="652">
        <v>44.9</v>
      </c>
      <c r="DA24" s="653"/>
      <c r="DB24" s="653"/>
      <c r="DC24" s="654"/>
      <c r="DD24" s="651">
        <v>3395380</v>
      </c>
      <c r="DE24" s="615"/>
      <c r="DF24" s="615"/>
      <c r="DG24" s="615"/>
      <c r="DH24" s="615"/>
      <c r="DI24" s="615"/>
      <c r="DJ24" s="615"/>
      <c r="DK24" s="616"/>
      <c r="DL24" s="651">
        <v>3380324</v>
      </c>
      <c r="DM24" s="615"/>
      <c r="DN24" s="615"/>
      <c r="DO24" s="615"/>
      <c r="DP24" s="615"/>
      <c r="DQ24" s="615"/>
      <c r="DR24" s="615"/>
      <c r="DS24" s="615"/>
      <c r="DT24" s="615"/>
      <c r="DU24" s="615"/>
      <c r="DV24" s="616"/>
      <c r="DW24" s="619">
        <v>44.8</v>
      </c>
      <c r="DX24" s="620"/>
      <c r="DY24" s="620"/>
      <c r="DZ24" s="620"/>
      <c r="EA24" s="620"/>
      <c r="EB24" s="620"/>
      <c r="EC24" s="621"/>
    </row>
    <row r="25" spans="2:133" ht="11.25" customHeight="1" x14ac:dyDescent="0.15">
      <c r="B25" s="622" t="s">
        <v>228</v>
      </c>
      <c r="C25" s="623"/>
      <c r="D25" s="623"/>
      <c r="E25" s="623"/>
      <c r="F25" s="623"/>
      <c r="G25" s="623"/>
      <c r="H25" s="623"/>
      <c r="I25" s="623"/>
      <c r="J25" s="623"/>
      <c r="K25" s="623"/>
      <c r="L25" s="623"/>
      <c r="M25" s="623"/>
      <c r="N25" s="623"/>
      <c r="O25" s="623"/>
      <c r="P25" s="623"/>
      <c r="Q25" s="624"/>
      <c r="R25" s="625">
        <v>2365617</v>
      </c>
      <c r="S25" s="626"/>
      <c r="T25" s="626"/>
      <c r="U25" s="626"/>
      <c r="V25" s="626"/>
      <c r="W25" s="626"/>
      <c r="X25" s="626"/>
      <c r="Y25" s="627"/>
      <c r="Z25" s="628">
        <v>17.600000000000001</v>
      </c>
      <c r="AA25" s="628"/>
      <c r="AB25" s="628"/>
      <c r="AC25" s="628"/>
      <c r="AD25" s="629" t="s">
        <v>89</v>
      </c>
      <c r="AE25" s="629"/>
      <c r="AF25" s="629"/>
      <c r="AG25" s="629"/>
      <c r="AH25" s="629"/>
      <c r="AI25" s="629"/>
      <c r="AJ25" s="629"/>
      <c r="AK25" s="629"/>
      <c r="AL25" s="630" t="s">
        <v>89</v>
      </c>
      <c r="AM25" s="631"/>
      <c r="AN25" s="631"/>
      <c r="AO25" s="632"/>
      <c r="AP25" s="642" t="s">
        <v>229</v>
      </c>
      <c r="AQ25" s="643"/>
      <c r="AR25" s="643"/>
      <c r="AS25" s="643"/>
      <c r="AT25" s="643"/>
      <c r="AU25" s="643"/>
      <c r="AV25" s="643"/>
      <c r="AW25" s="643"/>
      <c r="AX25" s="643"/>
      <c r="AY25" s="643"/>
      <c r="AZ25" s="643"/>
      <c r="BA25" s="643"/>
      <c r="BB25" s="643"/>
      <c r="BC25" s="643"/>
      <c r="BD25" s="643"/>
      <c r="BE25" s="643"/>
      <c r="BF25" s="644"/>
      <c r="BG25" s="625" t="s">
        <v>89</v>
      </c>
      <c r="BH25" s="626"/>
      <c r="BI25" s="626"/>
      <c r="BJ25" s="626"/>
      <c r="BK25" s="626"/>
      <c r="BL25" s="626"/>
      <c r="BM25" s="626"/>
      <c r="BN25" s="627"/>
      <c r="BO25" s="628" t="s">
        <v>89</v>
      </c>
      <c r="BP25" s="628"/>
      <c r="BQ25" s="628"/>
      <c r="BR25" s="628"/>
      <c r="BS25" s="634" t="s">
        <v>89</v>
      </c>
      <c r="BT25" s="626"/>
      <c r="BU25" s="626"/>
      <c r="BV25" s="626"/>
      <c r="BW25" s="626"/>
      <c r="BX25" s="626"/>
      <c r="BY25" s="626"/>
      <c r="BZ25" s="626"/>
      <c r="CA25" s="626"/>
      <c r="CB25" s="635"/>
      <c r="CD25" s="639" t="s">
        <v>230</v>
      </c>
      <c r="CE25" s="640"/>
      <c r="CF25" s="640"/>
      <c r="CG25" s="640"/>
      <c r="CH25" s="640"/>
      <c r="CI25" s="640"/>
      <c r="CJ25" s="640"/>
      <c r="CK25" s="640"/>
      <c r="CL25" s="640"/>
      <c r="CM25" s="640"/>
      <c r="CN25" s="640"/>
      <c r="CO25" s="640"/>
      <c r="CP25" s="640"/>
      <c r="CQ25" s="641"/>
      <c r="CR25" s="625">
        <v>1496920</v>
      </c>
      <c r="CS25" s="657"/>
      <c r="CT25" s="657"/>
      <c r="CU25" s="657"/>
      <c r="CV25" s="657"/>
      <c r="CW25" s="657"/>
      <c r="CX25" s="657"/>
      <c r="CY25" s="658"/>
      <c r="CZ25" s="659">
        <v>11.8</v>
      </c>
      <c r="DA25" s="660"/>
      <c r="DB25" s="660"/>
      <c r="DC25" s="661"/>
      <c r="DD25" s="634">
        <v>1352593</v>
      </c>
      <c r="DE25" s="657"/>
      <c r="DF25" s="657"/>
      <c r="DG25" s="657"/>
      <c r="DH25" s="657"/>
      <c r="DI25" s="657"/>
      <c r="DJ25" s="657"/>
      <c r="DK25" s="658"/>
      <c r="DL25" s="634">
        <v>1344837</v>
      </c>
      <c r="DM25" s="657"/>
      <c r="DN25" s="657"/>
      <c r="DO25" s="657"/>
      <c r="DP25" s="657"/>
      <c r="DQ25" s="657"/>
      <c r="DR25" s="657"/>
      <c r="DS25" s="657"/>
      <c r="DT25" s="657"/>
      <c r="DU25" s="657"/>
      <c r="DV25" s="658"/>
      <c r="DW25" s="630">
        <v>17.8</v>
      </c>
      <c r="DX25" s="655"/>
      <c r="DY25" s="655"/>
      <c r="DZ25" s="655"/>
      <c r="EA25" s="655"/>
      <c r="EB25" s="655"/>
      <c r="EC25" s="656"/>
    </row>
    <row r="26" spans="2:133" ht="11.25" customHeight="1" x14ac:dyDescent="0.15">
      <c r="B26" s="662" t="s">
        <v>231</v>
      </c>
      <c r="C26" s="663"/>
      <c r="D26" s="663"/>
      <c r="E26" s="663"/>
      <c r="F26" s="663"/>
      <c r="G26" s="663"/>
      <c r="H26" s="663"/>
      <c r="I26" s="663"/>
      <c r="J26" s="663"/>
      <c r="K26" s="663"/>
      <c r="L26" s="663"/>
      <c r="M26" s="663"/>
      <c r="N26" s="663"/>
      <c r="O26" s="663"/>
      <c r="P26" s="663"/>
      <c r="Q26" s="664"/>
      <c r="R26" s="625" t="s">
        <v>89</v>
      </c>
      <c r="S26" s="626"/>
      <c r="T26" s="626"/>
      <c r="U26" s="626"/>
      <c r="V26" s="626"/>
      <c r="W26" s="626"/>
      <c r="X26" s="626"/>
      <c r="Y26" s="627"/>
      <c r="Z26" s="628" t="s">
        <v>89</v>
      </c>
      <c r="AA26" s="628"/>
      <c r="AB26" s="628"/>
      <c r="AC26" s="628"/>
      <c r="AD26" s="629" t="s">
        <v>89</v>
      </c>
      <c r="AE26" s="629"/>
      <c r="AF26" s="629"/>
      <c r="AG26" s="629"/>
      <c r="AH26" s="629"/>
      <c r="AI26" s="629"/>
      <c r="AJ26" s="629"/>
      <c r="AK26" s="629"/>
      <c r="AL26" s="630" t="s">
        <v>89</v>
      </c>
      <c r="AM26" s="631"/>
      <c r="AN26" s="631"/>
      <c r="AO26" s="632"/>
      <c r="AP26" s="642" t="s">
        <v>232</v>
      </c>
      <c r="AQ26" s="665"/>
      <c r="AR26" s="665"/>
      <c r="AS26" s="665"/>
      <c r="AT26" s="665"/>
      <c r="AU26" s="665"/>
      <c r="AV26" s="665"/>
      <c r="AW26" s="665"/>
      <c r="AX26" s="665"/>
      <c r="AY26" s="665"/>
      <c r="AZ26" s="665"/>
      <c r="BA26" s="665"/>
      <c r="BB26" s="665"/>
      <c r="BC26" s="665"/>
      <c r="BD26" s="665"/>
      <c r="BE26" s="665"/>
      <c r="BF26" s="644"/>
      <c r="BG26" s="625" t="s">
        <v>89</v>
      </c>
      <c r="BH26" s="626"/>
      <c r="BI26" s="626"/>
      <c r="BJ26" s="626"/>
      <c r="BK26" s="626"/>
      <c r="BL26" s="626"/>
      <c r="BM26" s="626"/>
      <c r="BN26" s="627"/>
      <c r="BO26" s="628" t="s">
        <v>89</v>
      </c>
      <c r="BP26" s="628"/>
      <c r="BQ26" s="628"/>
      <c r="BR26" s="628"/>
      <c r="BS26" s="634" t="s">
        <v>89</v>
      </c>
      <c r="BT26" s="626"/>
      <c r="BU26" s="626"/>
      <c r="BV26" s="626"/>
      <c r="BW26" s="626"/>
      <c r="BX26" s="626"/>
      <c r="BY26" s="626"/>
      <c r="BZ26" s="626"/>
      <c r="CA26" s="626"/>
      <c r="CB26" s="635"/>
      <c r="CD26" s="639" t="s">
        <v>233</v>
      </c>
      <c r="CE26" s="640"/>
      <c r="CF26" s="640"/>
      <c r="CG26" s="640"/>
      <c r="CH26" s="640"/>
      <c r="CI26" s="640"/>
      <c r="CJ26" s="640"/>
      <c r="CK26" s="640"/>
      <c r="CL26" s="640"/>
      <c r="CM26" s="640"/>
      <c r="CN26" s="640"/>
      <c r="CO26" s="640"/>
      <c r="CP26" s="640"/>
      <c r="CQ26" s="641"/>
      <c r="CR26" s="625">
        <v>972387</v>
      </c>
      <c r="CS26" s="626"/>
      <c r="CT26" s="626"/>
      <c r="CU26" s="626"/>
      <c r="CV26" s="626"/>
      <c r="CW26" s="626"/>
      <c r="CX26" s="626"/>
      <c r="CY26" s="627"/>
      <c r="CZ26" s="659">
        <v>7.7</v>
      </c>
      <c r="DA26" s="660"/>
      <c r="DB26" s="660"/>
      <c r="DC26" s="661"/>
      <c r="DD26" s="634">
        <v>841084</v>
      </c>
      <c r="DE26" s="626"/>
      <c r="DF26" s="626"/>
      <c r="DG26" s="626"/>
      <c r="DH26" s="626"/>
      <c r="DI26" s="626"/>
      <c r="DJ26" s="626"/>
      <c r="DK26" s="627"/>
      <c r="DL26" s="634" t="s">
        <v>164</v>
      </c>
      <c r="DM26" s="626"/>
      <c r="DN26" s="626"/>
      <c r="DO26" s="626"/>
      <c r="DP26" s="626"/>
      <c r="DQ26" s="626"/>
      <c r="DR26" s="626"/>
      <c r="DS26" s="626"/>
      <c r="DT26" s="626"/>
      <c r="DU26" s="626"/>
      <c r="DV26" s="627"/>
      <c r="DW26" s="630" t="s">
        <v>164</v>
      </c>
      <c r="DX26" s="655"/>
      <c r="DY26" s="655"/>
      <c r="DZ26" s="655"/>
      <c r="EA26" s="655"/>
      <c r="EB26" s="655"/>
      <c r="EC26" s="656"/>
    </row>
    <row r="27" spans="2:133" ht="11.25" customHeight="1" x14ac:dyDescent="0.15">
      <c r="B27" s="622" t="s">
        <v>234</v>
      </c>
      <c r="C27" s="623"/>
      <c r="D27" s="623"/>
      <c r="E27" s="623"/>
      <c r="F27" s="623"/>
      <c r="G27" s="623"/>
      <c r="H27" s="623"/>
      <c r="I27" s="623"/>
      <c r="J27" s="623"/>
      <c r="K27" s="623"/>
      <c r="L27" s="623"/>
      <c r="M27" s="623"/>
      <c r="N27" s="623"/>
      <c r="O27" s="623"/>
      <c r="P27" s="623"/>
      <c r="Q27" s="624"/>
      <c r="R27" s="625">
        <v>911665</v>
      </c>
      <c r="S27" s="626"/>
      <c r="T27" s="626"/>
      <c r="U27" s="626"/>
      <c r="V27" s="626"/>
      <c r="W27" s="626"/>
      <c r="X27" s="626"/>
      <c r="Y27" s="627"/>
      <c r="Z27" s="628">
        <v>6.8</v>
      </c>
      <c r="AA27" s="628"/>
      <c r="AB27" s="628"/>
      <c r="AC27" s="628"/>
      <c r="AD27" s="629" t="s">
        <v>89</v>
      </c>
      <c r="AE27" s="629"/>
      <c r="AF27" s="629"/>
      <c r="AG27" s="629"/>
      <c r="AH27" s="629"/>
      <c r="AI27" s="629"/>
      <c r="AJ27" s="629"/>
      <c r="AK27" s="629"/>
      <c r="AL27" s="630" t="s">
        <v>89</v>
      </c>
      <c r="AM27" s="631"/>
      <c r="AN27" s="631"/>
      <c r="AO27" s="632"/>
      <c r="AP27" s="622" t="s">
        <v>235</v>
      </c>
      <c r="AQ27" s="623"/>
      <c r="AR27" s="623"/>
      <c r="AS27" s="623"/>
      <c r="AT27" s="623"/>
      <c r="AU27" s="623"/>
      <c r="AV27" s="623"/>
      <c r="AW27" s="623"/>
      <c r="AX27" s="623"/>
      <c r="AY27" s="623"/>
      <c r="AZ27" s="623"/>
      <c r="BA27" s="623"/>
      <c r="BB27" s="623"/>
      <c r="BC27" s="623"/>
      <c r="BD27" s="623"/>
      <c r="BE27" s="623"/>
      <c r="BF27" s="624"/>
      <c r="BG27" s="625">
        <v>4579591</v>
      </c>
      <c r="BH27" s="626"/>
      <c r="BI27" s="626"/>
      <c r="BJ27" s="626"/>
      <c r="BK27" s="626"/>
      <c r="BL27" s="626"/>
      <c r="BM27" s="626"/>
      <c r="BN27" s="627"/>
      <c r="BO27" s="628">
        <v>100</v>
      </c>
      <c r="BP27" s="628"/>
      <c r="BQ27" s="628"/>
      <c r="BR27" s="628"/>
      <c r="BS27" s="634" t="s">
        <v>89</v>
      </c>
      <c r="BT27" s="626"/>
      <c r="BU27" s="626"/>
      <c r="BV27" s="626"/>
      <c r="BW27" s="626"/>
      <c r="BX27" s="626"/>
      <c r="BY27" s="626"/>
      <c r="BZ27" s="626"/>
      <c r="CA27" s="626"/>
      <c r="CB27" s="635"/>
      <c r="CD27" s="639" t="s">
        <v>236</v>
      </c>
      <c r="CE27" s="640"/>
      <c r="CF27" s="640"/>
      <c r="CG27" s="640"/>
      <c r="CH27" s="640"/>
      <c r="CI27" s="640"/>
      <c r="CJ27" s="640"/>
      <c r="CK27" s="640"/>
      <c r="CL27" s="640"/>
      <c r="CM27" s="640"/>
      <c r="CN27" s="640"/>
      <c r="CO27" s="640"/>
      <c r="CP27" s="640"/>
      <c r="CQ27" s="641"/>
      <c r="CR27" s="625">
        <v>2915132</v>
      </c>
      <c r="CS27" s="657"/>
      <c r="CT27" s="657"/>
      <c r="CU27" s="657"/>
      <c r="CV27" s="657"/>
      <c r="CW27" s="657"/>
      <c r="CX27" s="657"/>
      <c r="CY27" s="658"/>
      <c r="CZ27" s="659">
        <v>23</v>
      </c>
      <c r="DA27" s="660"/>
      <c r="DB27" s="660"/>
      <c r="DC27" s="661"/>
      <c r="DD27" s="634">
        <v>788848</v>
      </c>
      <c r="DE27" s="657"/>
      <c r="DF27" s="657"/>
      <c r="DG27" s="657"/>
      <c r="DH27" s="657"/>
      <c r="DI27" s="657"/>
      <c r="DJ27" s="657"/>
      <c r="DK27" s="658"/>
      <c r="DL27" s="634">
        <v>781548</v>
      </c>
      <c r="DM27" s="657"/>
      <c r="DN27" s="657"/>
      <c r="DO27" s="657"/>
      <c r="DP27" s="657"/>
      <c r="DQ27" s="657"/>
      <c r="DR27" s="657"/>
      <c r="DS27" s="657"/>
      <c r="DT27" s="657"/>
      <c r="DU27" s="657"/>
      <c r="DV27" s="658"/>
      <c r="DW27" s="630">
        <v>10.4</v>
      </c>
      <c r="DX27" s="655"/>
      <c r="DY27" s="655"/>
      <c r="DZ27" s="655"/>
      <c r="EA27" s="655"/>
      <c r="EB27" s="655"/>
      <c r="EC27" s="656"/>
    </row>
    <row r="28" spans="2:133" ht="11.25" customHeight="1" x14ac:dyDescent="0.15">
      <c r="B28" s="622" t="s">
        <v>237</v>
      </c>
      <c r="C28" s="623"/>
      <c r="D28" s="623"/>
      <c r="E28" s="623"/>
      <c r="F28" s="623"/>
      <c r="G28" s="623"/>
      <c r="H28" s="623"/>
      <c r="I28" s="623"/>
      <c r="J28" s="623"/>
      <c r="K28" s="623"/>
      <c r="L28" s="623"/>
      <c r="M28" s="623"/>
      <c r="N28" s="623"/>
      <c r="O28" s="623"/>
      <c r="P28" s="623"/>
      <c r="Q28" s="624"/>
      <c r="R28" s="625">
        <v>10331</v>
      </c>
      <c r="S28" s="626"/>
      <c r="T28" s="626"/>
      <c r="U28" s="626"/>
      <c r="V28" s="626"/>
      <c r="W28" s="626"/>
      <c r="X28" s="626"/>
      <c r="Y28" s="627"/>
      <c r="Z28" s="628">
        <v>0.1</v>
      </c>
      <c r="AA28" s="628"/>
      <c r="AB28" s="628"/>
      <c r="AC28" s="628"/>
      <c r="AD28" s="629" t="s">
        <v>89</v>
      </c>
      <c r="AE28" s="629"/>
      <c r="AF28" s="629"/>
      <c r="AG28" s="629"/>
      <c r="AH28" s="629"/>
      <c r="AI28" s="629"/>
      <c r="AJ28" s="629"/>
      <c r="AK28" s="629"/>
      <c r="AL28" s="630" t="s">
        <v>89</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238</v>
      </c>
      <c r="CE28" s="640"/>
      <c r="CF28" s="640"/>
      <c r="CG28" s="640"/>
      <c r="CH28" s="640"/>
      <c r="CI28" s="640"/>
      <c r="CJ28" s="640"/>
      <c r="CK28" s="640"/>
      <c r="CL28" s="640"/>
      <c r="CM28" s="640"/>
      <c r="CN28" s="640"/>
      <c r="CO28" s="640"/>
      <c r="CP28" s="640"/>
      <c r="CQ28" s="641"/>
      <c r="CR28" s="625">
        <v>1272904</v>
      </c>
      <c r="CS28" s="626"/>
      <c r="CT28" s="626"/>
      <c r="CU28" s="626"/>
      <c r="CV28" s="626"/>
      <c r="CW28" s="626"/>
      <c r="CX28" s="626"/>
      <c r="CY28" s="627"/>
      <c r="CZ28" s="659">
        <v>10</v>
      </c>
      <c r="DA28" s="660"/>
      <c r="DB28" s="660"/>
      <c r="DC28" s="661"/>
      <c r="DD28" s="634">
        <v>1253939</v>
      </c>
      <c r="DE28" s="626"/>
      <c r="DF28" s="626"/>
      <c r="DG28" s="626"/>
      <c r="DH28" s="626"/>
      <c r="DI28" s="626"/>
      <c r="DJ28" s="626"/>
      <c r="DK28" s="627"/>
      <c r="DL28" s="634">
        <v>1253939</v>
      </c>
      <c r="DM28" s="626"/>
      <c r="DN28" s="626"/>
      <c r="DO28" s="626"/>
      <c r="DP28" s="626"/>
      <c r="DQ28" s="626"/>
      <c r="DR28" s="626"/>
      <c r="DS28" s="626"/>
      <c r="DT28" s="626"/>
      <c r="DU28" s="626"/>
      <c r="DV28" s="627"/>
      <c r="DW28" s="630">
        <v>16.600000000000001</v>
      </c>
      <c r="DX28" s="655"/>
      <c r="DY28" s="655"/>
      <c r="DZ28" s="655"/>
      <c r="EA28" s="655"/>
      <c r="EB28" s="655"/>
      <c r="EC28" s="656"/>
    </row>
    <row r="29" spans="2:133" ht="11.25" customHeight="1" x14ac:dyDescent="0.15">
      <c r="B29" s="622" t="s">
        <v>239</v>
      </c>
      <c r="C29" s="623"/>
      <c r="D29" s="623"/>
      <c r="E29" s="623"/>
      <c r="F29" s="623"/>
      <c r="G29" s="623"/>
      <c r="H29" s="623"/>
      <c r="I29" s="623"/>
      <c r="J29" s="623"/>
      <c r="K29" s="623"/>
      <c r="L29" s="623"/>
      <c r="M29" s="623"/>
      <c r="N29" s="623"/>
      <c r="O29" s="623"/>
      <c r="P29" s="623"/>
      <c r="Q29" s="624"/>
      <c r="R29" s="625">
        <v>26388</v>
      </c>
      <c r="S29" s="626"/>
      <c r="T29" s="626"/>
      <c r="U29" s="626"/>
      <c r="V29" s="626"/>
      <c r="W29" s="626"/>
      <c r="X29" s="626"/>
      <c r="Y29" s="627"/>
      <c r="Z29" s="628">
        <v>0.2</v>
      </c>
      <c r="AA29" s="628"/>
      <c r="AB29" s="628"/>
      <c r="AC29" s="628"/>
      <c r="AD29" s="629" t="s">
        <v>89</v>
      </c>
      <c r="AE29" s="629"/>
      <c r="AF29" s="629"/>
      <c r="AG29" s="629"/>
      <c r="AH29" s="629"/>
      <c r="AI29" s="629"/>
      <c r="AJ29" s="629"/>
      <c r="AK29" s="629"/>
      <c r="AL29" s="630" t="s">
        <v>89</v>
      </c>
      <c r="AM29" s="631"/>
      <c r="AN29" s="631"/>
      <c r="AO29" s="632"/>
      <c r="AP29" s="604" t="s">
        <v>158</v>
      </c>
      <c r="AQ29" s="605"/>
      <c r="AR29" s="605"/>
      <c r="AS29" s="605"/>
      <c r="AT29" s="605"/>
      <c r="AU29" s="605"/>
      <c r="AV29" s="605"/>
      <c r="AW29" s="605"/>
      <c r="AX29" s="605"/>
      <c r="AY29" s="605"/>
      <c r="AZ29" s="605"/>
      <c r="BA29" s="605"/>
      <c r="BB29" s="605"/>
      <c r="BC29" s="605"/>
      <c r="BD29" s="605"/>
      <c r="BE29" s="605"/>
      <c r="BF29" s="606"/>
      <c r="BG29" s="604" t="s">
        <v>240</v>
      </c>
      <c r="BH29" s="666"/>
      <c r="BI29" s="666"/>
      <c r="BJ29" s="666"/>
      <c r="BK29" s="666"/>
      <c r="BL29" s="666"/>
      <c r="BM29" s="666"/>
      <c r="BN29" s="666"/>
      <c r="BO29" s="666"/>
      <c r="BP29" s="666"/>
      <c r="BQ29" s="667"/>
      <c r="BR29" s="604" t="s">
        <v>241</v>
      </c>
      <c r="BS29" s="666"/>
      <c r="BT29" s="666"/>
      <c r="BU29" s="666"/>
      <c r="BV29" s="666"/>
      <c r="BW29" s="666"/>
      <c r="BX29" s="666"/>
      <c r="BY29" s="666"/>
      <c r="BZ29" s="666"/>
      <c r="CA29" s="666"/>
      <c r="CB29" s="667"/>
      <c r="CD29" s="686" t="s">
        <v>242</v>
      </c>
      <c r="CE29" s="687"/>
      <c r="CF29" s="639" t="s">
        <v>59</v>
      </c>
      <c r="CG29" s="640"/>
      <c r="CH29" s="640"/>
      <c r="CI29" s="640"/>
      <c r="CJ29" s="640"/>
      <c r="CK29" s="640"/>
      <c r="CL29" s="640"/>
      <c r="CM29" s="640"/>
      <c r="CN29" s="640"/>
      <c r="CO29" s="640"/>
      <c r="CP29" s="640"/>
      <c r="CQ29" s="641"/>
      <c r="CR29" s="625">
        <v>1272532</v>
      </c>
      <c r="CS29" s="657"/>
      <c r="CT29" s="657"/>
      <c r="CU29" s="657"/>
      <c r="CV29" s="657"/>
      <c r="CW29" s="657"/>
      <c r="CX29" s="657"/>
      <c r="CY29" s="658"/>
      <c r="CZ29" s="659">
        <v>10</v>
      </c>
      <c r="DA29" s="660"/>
      <c r="DB29" s="660"/>
      <c r="DC29" s="661"/>
      <c r="DD29" s="634">
        <v>1253567</v>
      </c>
      <c r="DE29" s="657"/>
      <c r="DF29" s="657"/>
      <c r="DG29" s="657"/>
      <c r="DH29" s="657"/>
      <c r="DI29" s="657"/>
      <c r="DJ29" s="657"/>
      <c r="DK29" s="658"/>
      <c r="DL29" s="634">
        <v>1253567</v>
      </c>
      <c r="DM29" s="657"/>
      <c r="DN29" s="657"/>
      <c r="DO29" s="657"/>
      <c r="DP29" s="657"/>
      <c r="DQ29" s="657"/>
      <c r="DR29" s="657"/>
      <c r="DS29" s="657"/>
      <c r="DT29" s="657"/>
      <c r="DU29" s="657"/>
      <c r="DV29" s="658"/>
      <c r="DW29" s="630">
        <v>16.600000000000001</v>
      </c>
      <c r="DX29" s="655"/>
      <c r="DY29" s="655"/>
      <c r="DZ29" s="655"/>
      <c r="EA29" s="655"/>
      <c r="EB29" s="655"/>
      <c r="EC29" s="656"/>
    </row>
    <row r="30" spans="2:133" ht="11.25" customHeight="1" x14ac:dyDescent="0.15">
      <c r="B30" s="622" t="s">
        <v>243</v>
      </c>
      <c r="C30" s="623"/>
      <c r="D30" s="623"/>
      <c r="E30" s="623"/>
      <c r="F30" s="623"/>
      <c r="G30" s="623"/>
      <c r="H30" s="623"/>
      <c r="I30" s="623"/>
      <c r="J30" s="623"/>
      <c r="K30" s="623"/>
      <c r="L30" s="623"/>
      <c r="M30" s="623"/>
      <c r="N30" s="623"/>
      <c r="O30" s="623"/>
      <c r="P30" s="623"/>
      <c r="Q30" s="624"/>
      <c r="R30" s="625">
        <v>407074</v>
      </c>
      <c r="S30" s="626"/>
      <c r="T30" s="626"/>
      <c r="U30" s="626"/>
      <c r="V30" s="626"/>
      <c r="W30" s="626"/>
      <c r="X30" s="626"/>
      <c r="Y30" s="627"/>
      <c r="Z30" s="628">
        <v>3</v>
      </c>
      <c r="AA30" s="628"/>
      <c r="AB30" s="628"/>
      <c r="AC30" s="628"/>
      <c r="AD30" s="629" t="s">
        <v>89</v>
      </c>
      <c r="AE30" s="629"/>
      <c r="AF30" s="629"/>
      <c r="AG30" s="629"/>
      <c r="AH30" s="629"/>
      <c r="AI30" s="629"/>
      <c r="AJ30" s="629"/>
      <c r="AK30" s="629"/>
      <c r="AL30" s="630" t="s">
        <v>89</v>
      </c>
      <c r="AM30" s="631"/>
      <c r="AN30" s="631"/>
      <c r="AO30" s="632"/>
      <c r="AP30" s="671" t="s">
        <v>244</v>
      </c>
      <c r="AQ30" s="672"/>
      <c r="AR30" s="672"/>
      <c r="AS30" s="672"/>
      <c r="AT30" s="677" t="s">
        <v>245</v>
      </c>
      <c r="AU30" s="175"/>
      <c r="AV30" s="175"/>
      <c r="AW30" s="175"/>
      <c r="AX30" s="611" t="s">
        <v>132</v>
      </c>
      <c r="AY30" s="612"/>
      <c r="AZ30" s="612"/>
      <c r="BA30" s="612"/>
      <c r="BB30" s="612"/>
      <c r="BC30" s="612"/>
      <c r="BD30" s="612"/>
      <c r="BE30" s="612"/>
      <c r="BF30" s="613"/>
      <c r="BG30" s="683">
        <v>99.2</v>
      </c>
      <c r="BH30" s="684"/>
      <c r="BI30" s="684"/>
      <c r="BJ30" s="684"/>
      <c r="BK30" s="684"/>
      <c r="BL30" s="684"/>
      <c r="BM30" s="620">
        <v>96.7</v>
      </c>
      <c r="BN30" s="684"/>
      <c r="BO30" s="684"/>
      <c r="BP30" s="684"/>
      <c r="BQ30" s="685"/>
      <c r="BR30" s="683">
        <v>99</v>
      </c>
      <c r="BS30" s="684"/>
      <c r="BT30" s="684"/>
      <c r="BU30" s="684"/>
      <c r="BV30" s="684"/>
      <c r="BW30" s="684"/>
      <c r="BX30" s="620">
        <v>96.1</v>
      </c>
      <c r="BY30" s="684"/>
      <c r="BZ30" s="684"/>
      <c r="CA30" s="684"/>
      <c r="CB30" s="685"/>
      <c r="CD30" s="688"/>
      <c r="CE30" s="689"/>
      <c r="CF30" s="639" t="s">
        <v>246</v>
      </c>
      <c r="CG30" s="640"/>
      <c r="CH30" s="640"/>
      <c r="CI30" s="640"/>
      <c r="CJ30" s="640"/>
      <c r="CK30" s="640"/>
      <c r="CL30" s="640"/>
      <c r="CM30" s="640"/>
      <c r="CN30" s="640"/>
      <c r="CO30" s="640"/>
      <c r="CP30" s="640"/>
      <c r="CQ30" s="641"/>
      <c r="CR30" s="625">
        <v>1146542</v>
      </c>
      <c r="CS30" s="626"/>
      <c r="CT30" s="626"/>
      <c r="CU30" s="626"/>
      <c r="CV30" s="626"/>
      <c r="CW30" s="626"/>
      <c r="CX30" s="626"/>
      <c r="CY30" s="627"/>
      <c r="CZ30" s="659">
        <v>9.1</v>
      </c>
      <c r="DA30" s="660"/>
      <c r="DB30" s="660"/>
      <c r="DC30" s="661"/>
      <c r="DD30" s="634">
        <v>1127577</v>
      </c>
      <c r="DE30" s="626"/>
      <c r="DF30" s="626"/>
      <c r="DG30" s="626"/>
      <c r="DH30" s="626"/>
      <c r="DI30" s="626"/>
      <c r="DJ30" s="626"/>
      <c r="DK30" s="627"/>
      <c r="DL30" s="634">
        <v>1127577</v>
      </c>
      <c r="DM30" s="626"/>
      <c r="DN30" s="626"/>
      <c r="DO30" s="626"/>
      <c r="DP30" s="626"/>
      <c r="DQ30" s="626"/>
      <c r="DR30" s="626"/>
      <c r="DS30" s="626"/>
      <c r="DT30" s="626"/>
      <c r="DU30" s="626"/>
      <c r="DV30" s="627"/>
      <c r="DW30" s="630">
        <v>14.9</v>
      </c>
      <c r="DX30" s="655"/>
      <c r="DY30" s="655"/>
      <c r="DZ30" s="655"/>
      <c r="EA30" s="655"/>
      <c r="EB30" s="655"/>
      <c r="EC30" s="656"/>
    </row>
    <row r="31" spans="2:133" ht="11.25" customHeight="1" x14ac:dyDescent="0.15">
      <c r="B31" s="622" t="s">
        <v>247</v>
      </c>
      <c r="C31" s="623"/>
      <c r="D31" s="623"/>
      <c r="E31" s="623"/>
      <c r="F31" s="623"/>
      <c r="G31" s="623"/>
      <c r="H31" s="623"/>
      <c r="I31" s="623"/>
      <c r="J31" s="623"/>
      <c r="K31" s="623"/>
      <c r="L31" s="623"/>
      <c r="M31" s="623"/>
      <c r="N31" s="623"/>
      <c r="O31" s="623"/>
      <c r="P31" s="623"/>
      <c r="Q31" s="624"/>
      <c r="R31" s="625">
        <v>337082</v>
      </c>
      <c r="S31" s="626"/>
      <c r="T31" s="626"/>
      <c r="U31" s="626"/>
      <c r="V31" s="626"/>
      <c r="W31" s="626"/>
      <c r="X31" s="626"/>
      <c r="Y31" s="627"/>
      <c r="Z31" s="628">
        <v>2.5</v>
      </c>
      <c r="AA31" s="628"/>
      <c r="AB31" s="628"/>
      <c r="AC31" s="628"/>
      <c r="AD31" s="629" t="s">
        <v>89</v>
      </c>
      <c r="AE31" s="629"/>
      <c r="AF31" s="629"/>
      <c r="AG31" s="629"/>
      <c r="AH31" s="629"/>
      <c r="AI31" s="629"/>
      <c r="AJ31" s="629"/>
      <c r="AK31" s="629"/>
      <c r="AL31" s="630" t="s">
        <v>89</v>
      </c>
      <c r="AM31" s="631"/>
      <c r="AN31" s="631"/>
      <c r="AO31" s="632"/>
      <c r="AP31" s="673"/>
      <c r="AQ31" s="674"/>
      <c r="AR31" s="674"/>
      <c r="AS31" s="674"/>
      <c r="AT31" s="678"/>
      <c r="AU31" s="174" t="s">
        <v>248</v>
      </c>
      <c r="AV31" s="174"/>
      <c r="AW31" s="174"/>
      <c r="AX31" s="622" t="s">
        <v>249</v>
      </c>
      <c r="AY31" s="623"/>
      <c r="AZ31" s="623"/>
      <c r="BA31" s="623"/>
      <c r="BB31" s="623"/>
      <c r="BC31" s="623"/>
      <c r="BD31" s="623"/>
      <c r="BE31" s="623"/>
      <c r="BF31" s="624"/>
      <c r="BG31" s="680">
        <v>99.4</v>
      </c>
      <c r="BH31" s="657"/>
      <c r="BI31" s="657"/>
      <c r="BJ31" s="657"/>
      <c r="BK31" s="657"/>
      <c r="BL31" s="657"/>
      <c r="BM31" s="631">
        <v>97</v>
      </c>
      <c r="BN31" s="681"/>
      <c r="BO31" s="681"/>
      <c r="BP31" s="681"/>
      <c r="BQ31" s="682"/>
      <c r="BR31" s="680">
        <v>98.9</v>
      </c>
      <c r="BS31" s="657"/>
      <c r="BT31" s="657"/>
      <c r="BU31" s="657"/>
      <c r="BV31" s="657"/>
      <c r="BW31" s="657"/>
      <c r="BX31" s="631">
        <v>96.5</v>
      </c>
      <c r="BY31" s="681"/>
      <c r="BZ31" s="681"/>
      <c r="CA31" s="681"/>
      <c r="CB31" s="682"/>
      <c r="CD31" s="688"/>
      <c r="CE31" s="689"/>
      <c r="CF31" s="639" t="s">
        <v>250</v>
      </c>
      <c r="CG31" s="640"/>
      <c r="CH31" s="640"/>
      <c r="CI31" s="640"/>
      <c r="CJ31" s="640"/>
      <c r="CK31" s="640"/>
      <c r="CL31" s="640"/>
      <c r="CM31" s="640"/>
      <c r="CN31" s="640"/>
      <c r="CO31" s="640"/>
      <c r="CP31" s="640"/>
      <c r="CQ31" s="641"/>
      <c r="CR31" s="625">
        <v>125990</v>
      </c>
      <c r="CS31" s="657"/>
      <c r="CT31" s="657"/>
      <c r="CU31" s="657"/>
      <c r="CV31" s="657"/>
      <c r="CW31" s="657"/>
      <c r="CX31" s="657"/>
      <c r="CY31" s="658"/>
      <c r="CZ31" s="659">
        <v>1</v>
      </c>
      <c r="DA31" s="660"/>
      <c r="DB31" s="660"/>
      <c r="DC31" s="661"/>
      <c r="DD31" s="634">
        <v>125990</v>
      </c>
      <c r="DE31" s="657"/>
      <c r="DF31" s="657"/>
      <c r="DG31" s="657"/>
      <c r="DH31" s="657"/>
      <c r="DI31" s="657"/>
      <c r="DJ31" s="657"/>
      <c r="DK31" s="658"/>
      <c r="DL31" s="634">
        <v>125990</v>
      </c>
      <c r="DM31" s="657"/>
      <c r="DN31" s="657"/>
      <c r="DO31" s="657"/>
      <c r="DP31" s="657"/>
      <c r="DQ31" s="657"/>
      <c r="DR31" s="657"/>
      <c r="DS31" s="657"/>
      <c r="DT31" s="657"/>
      <c r="DU31" s="657"/>
      <c r="DV31" s="658"/>
      <c r="DW31" s="630">
        <v>1.7</v>
      </c>
      <c r="DX31" s="655"/>
      <c r="DY31" s="655"/>
      <c r="DZ31" s="655"/>
      <c r="EA31" s="655"/>
      <c r="EB31" s="655"/>
      <c r="EC31" s="656"/>
    </row>
    <row r="32" spans="2:133" ht="11.25" customHeight="1" x14ac:dyDescent="0.15">
      <c r="B32" s="622" t="s">
        <v>251</v>
      </c>
      <c r="C32" s="623"/>
      <c r="D32" s="623"/>
      <c r="E32" s="623"/>
      <c r="F32" s="623"/>
      <c r="G32" s="623"/>
      <c r="H32" s="623"/>
      <c r="I32" s="623"/>
      <c r="J32" s="623"/>
      <c r="K32" s="623"/>
      <c r="L32" s="623"/>
      <c r="M32" s="623"/>
      <c r="N32" s="623"/>
      <c r="O32" s="623"/>
      <c r="P32" s="623"/>
      <c r="Q32" s="624"/>
      <c r="R32" s="625">
        <v>127488</v>
      </c>
      <c r="S32" s="626"/>
      <c r="T32" s="626"/>
      <c r="U32" s="626"/>
      <c r="V32" s="626"/>
      <c r="W32" s="626"/>
      <c r="X32" s="626"/>
      <c r="Y32" s="627"/>
      <c r="Z32" s="628">
        <v>0.9</v>
      </c>
      <c r="AA32" s="628"/>
      <c r="AB32" s="628"/>
      <c r="AC32" s="628"/>
      <c r="AD32" s="629">
        <v>578</v>
      </c>
      <c r="AE32" s="629"/>
      <c r="AF32" s="629"/>
      <c r="AG32" s="629"/>
      <c r="AH32" s="629"/>
      <c r="AI32" s="629"/>
      <c r="AJ32" s="629"/>
      <c r="AK32" s="629"/>
      <c r="AL32" s="630">
        <v>0</v>
      </c>
      <c r="AM32" s="631"/>
      <c r="AN32" s="631"/>
      <c r="AO32" s="632"/>
      <c r="AP32" s="675"/>
      <c r="AQ32" s="676"/>
      <c r="AR32" s="676"/>
      <c r="AS32" s="676"/>
      <c r="AT32" s="679"/>
      <c r="AU32" s="176"/>
      <c r="AV32" s="176"/>
      <c r="AW32" s="176"/>
      <c r="AX32" s="668" t="s">
        <v>252</v>
      </c>
      <c r="AY32" s="669"/>
      <c r="AZ32" s="669"/>
      <c r="BA32" s="669"/>
      <c r="BB32" s="669"/>
      <c r="BC32" s="669"/>
      <c r="BD32" s="669"/>
      <c r="BE32" s="669"/>
      <c r="BF32" s="670"/>
      <c r="BG32" s="692">
        <v>98.8</v>
      </c>
      <c r="BH32" s="693"/>
      <c r="BI32" s="693"/>
      <c r="BJ32" s="693"/>
      <c r="BK32" s="693"/>
      <c r="BL32" s="693"/>
      <c r="BM32" s="694">
        <v>95.7</v>
      </c>
      <c r="BN32" s="693"/>
      <c r="BO32" s="693"/>
      <c r="BP32" s="693"/>
      <c r="BQ32" s="695"/>
      <c r="BR32" s="692">
        <v>98.9</v>
      </c>
      <c r="BS32" s="693"/>
      <c r="BT32" s="693"/>
      <c r="BU32" s="693"/>
      <c r="BV32" s="693"/>
      <c r="BW32" s="693"/>
      <c r="BX32" s="694">
        <v>95</v>
      </c>
      <c r="BY32" s="693"/>
      <c r="BZ32" s="693"/>
      <c r="CA32" s="693"/>
      <c r="CB32" s="695"/>
      <c r="CD32" s="690"/>
      <c r="CE32" s="691"/>
      <c r="CF32" s="639" t="s">
        <v>253</v>
      </c>
      <c r="CG32" s="640"/>
      <c r="CH32" s="640"/>
      <c r="CI32" s="640"/>
      <c r="CJ32" s="640"/>
      <c r="CK32" s="640"/>
      <c r="CL32" s="640"/>
      <c r="CM32" s="640"/>
      <c r="CN32" s="640"/>
      <c r="CO32" s="640"/>
      <c r="CP32" s="640"/>
      <c r="CQ32" s="641"/>
      <c r="CR32" s="625">
        <v>372</v>
      </c>
      <c r="CS32" s="626"/>
      <c r="CT32" s="626"/>
      <c r="CU32" s="626"/>
      <c r="CV32" s="626"/>
      <c r="CW32" s="626"/>
      <c r="CX32" s="626"/>
      <c r="CY32" s="627"/>
      <c r="CZ32" s="659">
        <v>0</v>
      </c>
      <c r="DA32" s="660"/>
      <c r="DB32" s="660"/>
      <c r="DC32" s="661"/>
      <c r="DD32" s="634">
        <v>372</v>
      </c>
      <c r="DE32" s="626"/>
      <c r="DF32" s="626"/>
      <c r="DG32" s="626"/>
      <c r="DH32" s="626"/>
      <c r="DI32" s="626"/>
      <c r="DJ32" s="626"/>
      <c r="DK32" s="627"/>
      <c r="DL32" s="634">
        <v>372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254</v>
      </c>
      <c r="C33" s="623"/>
      <c r="D33" s="623"/>
      <c r="E33" s="623"/>
      <c r="F33" s="623"/>
      <c r="G33" s="623"/>
      <c r="H33" s="623"/>
      <c r="I33" s="623"/>
      <c r="J33" s="623"/>
      <c r="K33" s="623"/>
      <c r="L33" s="623"/>
      <c r="M33" s="623"/>
      <c r="N33" s="623"/>
      <c r="O33" s="623"/>
      <c r="P33" s="623"/>
      <c r="Q33" s="624"/>
      <c r="R33" s="625">
        <v>1367370</v>
      </c>
      <c r="S33" s="626"/>
      <c r="T33" s="626"/>
      <c r="U33" s="626"/>
      <c r="V33" s="626"/>
      <c r="W33" s="626"/>
      <c r="X33" s="626"/>
      <c r="Y33" s="627"/>
      <c r="Z33" s="628">
        <v>10.199999999999999</v>
      </c>
      <c r="AA33" s="628"/>
      <c r="AB33" s="628"/>
      <c r="AC33" s="628"/>
      <c r="AD33" s="629" t="s">
        <v>89</v>
      </c>
      <c r="AE33" s="629"/>
      <c r="AF33" s="629"/>
      <c r="AG33" s="629"/>
      <c r="AH33" s="629"/>
      <c r="AI33" s="629"/>
      <c r="AJ33" s="629"/>
      <c r="AK33" s="629"/>
      <c r="AL33" s="630" t="s">
        <v>89</v>
      </c>
      <c r="AM33" s="631"/>
      <c r="AN33" s="631"/>
      <c r="AO33" s="632"/>
      <c r="AP33" s="177"/>
      <c r="AQ33" s="178"/>
      <c r="AR33" s="174"/>
      <c r="AS33" s="175"/>
      <c r="AT33" s="175"/>
      <c r="AU33" s="175"/>
      <c r="AV33" s="175"/>
      <c r="AW33" s="175"/>
      <c r="AX33" s="175"/>
      <c r="AY33" s="175"/>
      <c r="AZ33" s="175"/>
      <c r="BA33" s="175"/>
      <c r="BB33" s="175"/>
      <c r="BC33" s="175"/>
      <c r="BD33" s="175"/>
      <c r="BE33" s="175"/>
      <c r="BF33" s="175"/>
      <c r="BG33" s="178"/>
      <c r="BH33" s="178"/>
      <c r="BI33" s="178"/>
      <c r="BJ33" s="178"/>
      <c r="BK33" s="178"/>
      <c r="BL33" s="178"/>
      <c r="BM33" s="178"/>
      <c r="BN33" s="178"/>
      <c r="BO33" s="178"/>
      <c r="BP33" s="178"/>
      <c r="BQ33" s="178"/>
      <c r="BR33" s="178"/>
      <c r="BS33" s="178"/>
      <c r="BT33" s="178"/>
      <c r="BU33" s="178"/>
      <c r="BV33" s="178"/>
      <c r="BW33" s="178"/>
      <c r="BX33" s="178"/>
      <c r="BY33" s="178"/>
      <c r="BZ33" s="178"/>
      <c r="CA33" s="178"/>
      <c r="CB33" s="178"/>
      <c r="CD33" s="639" t="s">
        <v>255</v>
      </c>
      <c r="CE33" s="640"/>
      <c r="CF33" s="640"/>
      <c r="CG33" s="640"/>
      <c r="CH33" s="640"/>
      <c r="CI33" s="640"/>
      <c r="CJ33" s="640"/>
      <c r="CK33" s="640"/>
      <c r="CL33" s="640"/>
      <c r="CM33" s="640"/>
      <c r="CN33" s="640"/>
      <c r="CO33" s="640"/>
      <c r="CP33" s="640"/>
      <c r="CQ33" s="641"/>
      <c r="CR33" s="625">
        <v>4759833</v>
      </c>
      <c r="CS33" s="657"/>
      <c r="CT33" s="657"/>
      <c r="CU33" s="657"/>
      <c r="CV33" s="657"/>
      <c r="CW33" s="657"/>
      <c r="CX33" s="657"/>
      <c r="CY33" s="658"/>
      <c r="CZ33" s="659">
        <v>37.6</v>
      </c>
      <c r="DA33" s="660"/>
      <c r="DB33" s="660"/>
      <c r="DC33" s="661"/>
      <c r="DD33" s="634">
        <v>4105491</v>
      </c>
      <c r="DE33" s="657"/>
      <c r="DF33" s="657"/>
      <c r="DG33" s="657"/>
      <c r="DH33" s="657"/>
      <c r="DI33" s="657"/>
      <c r="DJ33" s="657"/>
      <c r="DK33" s="658"/>
      <c r="DL33" s="634">
        <v>3557644</v>
      </c>
      <c r="DM33" s="657"/>
      <c r="DN33" s="657"/>
      <c r="DO33" s="657"/>
      <c r="DP33" s="657"/>
      <c r="DQ33" s="657"/>
      <c r="DR33" s="657"/>
      <c r="DS33" s="657"/>
      <c r="DT33" s="657"/>
      <c r="DU33" s="657"/>
      <c r="DV33" s="658"/>
      <c r="DW33" s="630">
        <v>47.2</v>
      </c>
      <c r="DX33" s="655"/>
      <c r="DY33" s="655"/>
      <c r="DZ33" s="655"/>
      <c r="EA33" s="655"/>
      <c r="EB33" s="655"/>
      <c r="EC33" s="656"/>
    </row>
    <row r="34" spans="2:133" ht="11.25" customHeight="1" x14ac:dyDescent="0.15">
      <c r="B34" s="622" t="s">
        <v>256</v>
      </c>
      <c r="C34" s="623"/>
      <c r="D34" s="623"/>
      <c r="E34" s="623"/>
      <c r="F34" s="623"/>
      <c r="G34" s="623"/>
      <c r="H34" s="623"/>
      <c r="I34" s="623"/>
      <c r="J34" s="623"/>
      <c r="K34" s="623"/>
      <c r="L34" s="623"/>
      <c r="M34" s="623"/>
      <c r="N34" s="623"/>
      <c r="O34" s="623"/>
      <c r="P34" s="623"/>
      <c r="Q34" s="624"/>
      <c r="R34" s="625" t="s">
        <v>89</v>
      </c>
      <c r="S34" s="626"/>
      <c r="T34" s="626"/>
      <c r="U34" s="626"/>
      <c r="V34" s="626"/>
      <c r="W34" s="626"/>
      <c r="X34" s="626"/>
      <c r="Y34" s="627"/>
      <c r="Z34" s="628" t="s">
        <v>89</v>
      </c>
      <c r="AA34" s="628"/>
      <c r="AB34" s="628"/>
      <c r="AC34" s="628"/>
      <c r="AD34" s="629" t="s">
        <v>89</v>
      </c>
      <c r="AE34" s="629"/>
      <c r="AF34" s="629"/>
      <c r="AG34" s="629"/>
      <c r="AH34" s="629"/>
      <c r="AI34" s="629"/>
      <c r="AJ34" s="629"/>
      <c r="AK34" s="629"/>
      <c r="AL34" s="630" t="s">
        <v>89</v>
      </c>
      <c r="AM34" s="631"/>
      <c r="AN34" s="631"/>
      <c r="AO34" s="632"/>
      <c r="AP34" s="179"/>
      <c r="AQ34" s="604" t="s">
        <v>257</v>
      </c>
      <c r="AR34" s="605"/>
      <c r="AS34" s="605"/>
      <c r="AT34" s="605"/>
      <c r="AU34" s="605"/>
      <c r="AV34" s="605"/>
      <c r="AW34" s="605"/>
      <c r="AX34" s="605"/>
      <c r="AY34" s="605"/>
      <c r="AZ34" s="605"/>
      <c r="BA34" s="605"/>
      <c r="BB34" s="605"/>
      <c r="BC34" s="605"/>
      <c r="BD34" s="605"/>
      <c r="BE34" s="605"/>
      <c r="BF34" s="606"/>
      <c r="BG34" s="604" t="s">
        <v>258</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259</v>
      </c>
      <c r="CE34" s="640"/>
      <c r="CF34" s="640"/>
      <c r="CG34" s="640"/>
      <c r="CH34" s="640"/>
      <c r="CI34" s="640"/>
      <c r="CJ34" s="640"/>
      <c r="CK34" s="640"/>
      <c r="CL34" s="640"/>
      <c r="CM34" s="640"/>
      <c r="CN34" s="640"/>
      <c r="CO34" s="640"/>
      <c r="CP34" s="640"/>
      <c r="CQ34" s="641"/>
      <c r="CR34" s="625">
        <v>1665033</v>
      </c>
      <c r="CS34" s="626"/>
      <c r="CT34" s="626"/>
      <c r="CU34" s="626"/>
      <c r="CV34" s="626"/>
      <c r="CW34" s="626"/>
      <c r="CX34" s="626"/>
      <c r="CY34" s="627"/>
      <c r="CZ34" s="659">
        <v>13.1</v>
      </c>
      <c r="DA34" s="660"/>
      <c r="DB34" s="660"/>
      <c r="DC34" s="661"/>
      <c r="DD34" s="634">
        <v>1465412</v>
      </c>
      <c r="DE34" s="626"/>
      <c r="DF34" s="626"/>
      <c r="DG34" s="626"/>
      <c r="DH34" s="626"/>
      <c r="DI34" s="626"/>
      <c r="DJ34" s="626"/>
      <c r="DK34" s="627"/>
      <c r="DL34" s="634">
        <v>1403780</v>
      </c>
      <c r="DM34" s="626"/>
      <c r="DN34" s="626"/>
      <c r="DO34" s="626"/>
      <c r="DP34" s="626"/>
      <c r="DQ34" s="626"/>
      <c r="DR34" s="626"/>
      <c r="DS34" s="626"/>
      <c r="DT34" s="626"/>
      <c r="DU34" s="626"/>
      <c r="DV34" s="627"/>
      <c r="DW34" s="630">
        <v>18.600000000000001</v>
      </c>
      <c r="DX34" s="655"/>
      <c r="DY34" s="655"/>
      <c r="DZ34" s="655"/>
      <c r="EA34" s="655"/>
      <c r="EB34" s="655"/>
      <c r="EC34" s="656"/>
    </row>
    <row r="35" spans="2:133" ht="11.25" customHeight="1" x14ac:dyDescent="0.15">
      <c r="B35" s="622" t="s">
        <v>260</v>
      </c>
      <c r="C35" s="623"/>
      <c r="D35" s="623"/>
      <c r="E35" s="623"/>
      <c r="F35" s="623"/>
      <c r="G35" s="623"/>
      <c r="H35" s="623"/>
      <c r="I35" s="623"/>
      <c r="J35" s="623"/>
      <c r="K35" s="623"/>
      <c r="L35" s="623"/>
      <c r="M35" s="623"/>
      <c r="N35" s="623"/>
      <c r="O35" s="623"/>
      <c r="P35" s="623"/>
      <c r="Q35" s="624"/>
      <c r="R35" s="625">
        <v>481470</v>
      </c>
      <c r="S35" s="626"/>
      <c r="T35" s="626"/>
      <c r="U35" s="626"/>
      <c r="V35" s="626"/>
      <c r="W35" s="626"/>
      <c r="X35" s="626"/>
      <c r="Y35" s="627"/>
      <c r="Z35" s="628">
        <v>3.6</v>
      </c>
      <c r="AA35" s="628"/>
      <c r="AB35" s="628"/>
      <c r="AC35" s="628"/>
      <c r="AD35" s="629" t="s">
        <v>89</v>
      </c>
      <c r="AE35" s="629"/>
      <c r="AF35" s="629"/>
      <c r="AG35" s="629"/>
      <c r="AH35" s="629"/>
      <c r="AI35" s="629"/>
      <c r="AJ35" s="629"/>
      <c r="AK35" s="629"/>
      <c r="AL35" s="630" t="s">
        <v>89</v>
      </c>
      <c r="AM35" s="631"/>
      <c r="AN35" s="631"/>
      <c r="AO35" s="632"/>
      <c r="AP35" s="179"/>
      <c r="AQ35" s="636" t="s">
        <v>261</v>
      </c>
      <c r="AR35" s="637"/>
      <c r="AS35" s="637"/>
      <c r="AT35" s="637"/>
      <c r="AU35" s="637"/>
      <c r="AV35" s="637"/>
      <c r="AW35" s="637"/>
      <c r="AX35" s="637"/>
      <c r="AY35" s="638"/>
      <c r="AZ35" s="614">
        <v>1594999</v>
      </c>
      <c r="BA35" s="615"/>
      <c r="BB35" s="615"/>
      <c r="BC35" s="615"/>
      <c r="BD35" s="615"/>
      <c r="BE35" s="615"/>
      <c r="BF35" s="696"/>
      <c r="BG35" s="636" t="s">
        <v>262</v>
      </c>
      <c r="BH35" s="637"/>
      <c r="BI35" s="637"/>
      <c r="BJ35" s="637"/>
      <c r="BK35" s="637"/>
      <c r="BL35" s="637"/>
      <c r="BM35" s="637"/>
      <c r="BN35" s="637"/>
      <c r="BO35" s="637"/>
      <c r="BP35" s="637"/>
      <c r="BQ35" s="637"/>
      <c r="BR35" s="637"/>
      <c r="BS35" s="637"/>
      <c r="BT35" s="637"/>
      <c r="BU35" s="638"/>
      <c r="BV35" s="614">
        <v>2936</v>
      </c>
      <c r="BW35" s="615"/>
      <c r="BX35" s="615"/>
      <c r="BY35" s="615"/>
      <c r="BZ35" s="615"/>
      <c r="CA35" s="615"/>
      <c r="CB35" s="696"/>
      <c r="CD35" s="639" t="s">
        <v>263</v>
      </c>
      <c r="CE35" s="640"/>
      <c r="CF35" s="640"/>
      <c r="CG35" s="640"/>
      <c r="CH35" s="640"/>
      <c r="CI35" s="640"/>
      <c r="CJ35" s="640"/>
      <c r="CK35" s="640"/>
      <c r="CL35" s="640"/>
      <c r="CM35" s="640"/>
      <c r="CN35" s="640"/>
      <c r="CO35" s="640"/>
      <c r="CP35" s="640"/>
      <c r="CQ35" s="641"/>
      <c r="CR35" s="625">
        <v>99498</v>
      </c>
      <c r="CS35" s="657"/>
      <c r="CT35" s="657"/>
      <c r="CU35" s="657"/>
      <c r="CV35" s="657"/>
      <c r="CW35" s="657"/>
      <c r="CX35" s="657"/>
      <c r="CY35" s="658"/>
      <c r="CZ35" s="659">
        <v>0.8</v>
      </c>
      <c r="DA35" s="660"/>
      <c r="DB35" s="660"/>
      <c r="DC35" s="661"/>
      <c r="DD35" s="634">
        <v>77924</v>
      </c>
      <c r="DE35" s="657"/>
      <c r="DF35" s="657"/>
      <c r="DG35" s="657"/>
      <c r="DH35" s="657"/>
      <c r="DI35" s="657"/>
      <c r="DJ35" s="657"/>
      <c r="DK35" s="658"/>
      <c r="DL35" s="634">
        <v>77924</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264</v>
      </c>
      <c r="C36" s="669"/>
      <c r="D36" s="669"/>
      <c r="E36" s="669"/>
      <c r="F36" s="669"/>
      <c r="G36" s="669"/>
      <c r="H36" s="669"/>
      <c r="I36" s="669"/>
      <c r="J36" s="669"/>
      <c r="K36" s="669"/>
      <c r="L36" s="669"/>
      <c r="M36" s="669"/>
      <c r="N36" s="669"/>
      <c r="O36" s="669"/>
      <c r="P36" s="669"/>
      <c r="Q36" s="670"/>
      <c r="R36" s="697">
        <v>13420256</v>
      </c>
      <c r="S36" s="698"/>
      <c r="T36" s="698"/>
      <c r="U36" s="698"/>
      <c r="V36" s="698"/>
      <c r="W36" s="698"/>
      <c r="X36" s="698"/>
      <c r="Y36" s="699"/>
      <c r="Z36" s="700">
        <v>100</v>
      </c>
      <c r="AA36" s="700"/>
      <c r="AB36" s="700"/>
      <c r="AC36" s="700"/>
      <c r="AD36" s="701">
        <v>7063570</v>
      </c>
      <c r="AE36" s="701"/>
      <c r="AF36" s="701"/>
      <c r="AG36" s="701"/>
      <c r="AH36" s="701"/>
      <c r="AI36" s="701"/>
      <c r="AJ36" s="701"/>
      <c r="AK36" s="701"/>
      <c r="AL36" s="702">
        <v>100</v>
      </c>
      <c r="AM36" s="694"/>
      <c r="AN36" s="694"/>
      <c r="AO36" s="703"/>
      <c r="AQ36" s="704" t="s">
        <v>265</v>
      </c>
      <c r="AR36" s="705"/>
      <c r="AS36" s="705"/>
      <c r="AT36" s="705"/>
      <c r="AU36" s="705"/>
      <c r="AV36" s="705"/>
      <c r="AW36" s="705"/>
      <c r="AX36" s="705"/>
      <c r="AY36" s="706"/>
      <c r="AZ36" s="625">
        <v>251965</v>
      </c>
      <c r="BA36" s="626"/>
      <c r="BB36" s="626"/>
      <c r="BC36" s="626"/>
      <c r="BD36" s="657"/>
      <c r="BE36" s="657"/>
      <c r="BF36" s="682"/>
      <c r="BG36" s="639" t="s">
        <v>266</v>
      </c>
      <c r="BH36" s="640"/>
      <c r="BI36" s="640"/>
      <c r="BJ36" s="640"/>
      <c r="BK36" s="640"/>
      <c r="BL36" s="640"/>
      <c r="BM36" s="640"/>
      <c r="BN36" s="640"/>
      <c r="BO36" s="640"/>
      <c r="BP36" s="640"/>
      <c r="BQ36" s="640"/>
      <c r="BR36" s="640"/>
      <c r="BS36" s="640"/>
      <c r="BT36" s="640"/>
      <c r="BU36" s="641"/>
      <c r="BV36" s="625">
        <v>-34067</v>
      </c>
      <c r="BW36" s="626"/>
      <c r="BX36" s="626"/>
      <c r="BY36" s="626"/>
      <c r="BZ36" s="626"/>
      <c r="CA36" s="626"/>
      <c r="CB36" s="635"/>
      <c r="CD36" s="639" t="s">
        <v>267</v>
      </c>
      <c r="CE36" s="640"/>
      <c r="CF36" s="640"/>
      <c r="CG36" s="640"/>
      <c r="CH36" s="640"/>
      <c r="CI36" s="640"/>
      <c r="CJ36" s="640"/>
      <c r="CK36" s="640"/>
      <c r="CL36" s="640"/>
      <c r="CM36" s="640"/>
      <c r="CN36" s="640"/>
      <c r="CO36" s="640"/>
      <c r="CP36" s="640"/>
      <c r="CQ36" s="641"/>
      <c r="CR36" s="625">
        <v>1448804</v>
      </c>
      <c r="CS36" s="626"/>
      <c r="CT36" s="626"/>
      <c r="CU36" s="626"/>
      <c r="CV36" s="626"/>
      <c r="CW36" s="626"/>
      <c r="CX36" s="626"/>
      <c r="CY36" s="627"/>
      <c r="CZ36" s="659">
        <v>11.4</v>
      </c>
      <c r="DA36" s="660"/>
      <c r="DB36" s="660"/>
      <c r="DC36" s="661"/>
      <c r="DD36" s="634">
        <v>1301926</v>
      </c>
      <c r="DE36" s="626"/>
      <c r="DF36" s="626"/>
      <c r="DG36" s="626"/>
      <c r="DH36" s="626"/>
      <c r="DI36" s="626"/>
      <c r="DJ36" s="626"/>
      <c r="DK36" s="627"/>
      <c r="DL36" s="634">
        <v>1188353</v>
      </c>
      <c r="DM36" s="626"/>
      <c r="DN36" s="626"/>
      <c r="DO36" s="626"/>
      <c r="DP36" s="626"/>
      <c r="DQ36" s="626"/>
      <c r="DR36" s="626"/>
      <c r="DS36" s="626"/>
      <c r="DT36" s="626"/>
      <c r="DU36" s="626"/>
      <c r="DV36" s="627"/>
      <c r="DW36" s="630">
        <v>15.8</v>
      </c>
      <c r="DX36" s="655"/>
      <c r="DY36" s="655"/>
      <c r="DZ36" s="655"/>
      <c r="EA36" s="655"/>
      <c r="EB36" s="655"/>
      <c r="EC36" s="656"/>
    </row>
    <row r="37" spans="2:133" ht="11.25" customHeight="1" x14ac:dyDescent="0.15">
      <c r="AQ37" s="704" t="s">
        <v>268</v>
      </c>
      <c r="AR37" s="705"/>
      <c r="AS37" s="705"/>
      <c r="AT37" s="705"/>
      <c r="AU37" s="705"/>
      <c r="AV37" s="705"/>
      <c r="AW37" s="705"/>
      <c r="AX37" s="705"/>
      <c r="AY37" s="706"/>
      <c r="AZ37" s="625">
        <v>165000</v>
      </c>
      <c r="BA37" s="626"/>
      <c r="BB37" s="626"/>
      <c r="BC37" s="626"/>
      <c r="BD37" s="657"/>
      <c r="BE37" s="657"/>
      <c r="BF37" s="682"/>
      <c r="BG37" s="639" t="s">
        <v>269</v>
      </c>
      <c r="BH37" s="640"/>
      <c r="BI37" s="640"/>
      <c r="BJ37" s="640"/>
      <c r="BK37" s="640"/>
      <c r="BL37" s="640"/>
      <c r="BM37" s="640"/>
      <c r="BN37" s="640"/>
      <c r="BO37" s="640"/>
      <c r="BP37" s="640"/>
      <c r="BQ37" s="640"/>
      <c r="BR37" s="640"/>
      <c r="BS37" s="640"/>
      <c r="BT37" s="640"/>
      <c r="BU37" s="641"/>
      <c r="BV37" s="625">
        <v>5076</v>
      </c>
      <c r="BW37" s="626"/>
      <c r="BX37" s="626"/>
      <c r="BY37" s="626"/>
      <c r="BZ37" s="626"/>
      <c r="CA37" s="626"/>
      <c r="CB37" s="635"/>
      <c r="CD37" s="639" t="s">
        <v>270</v>
      </c>
      <c r="CE37" s="640"/>
      <c r="CF37" s="640"/>
      <c r="CG37" s="640"/>
      <c r="CH37" s="640"/>
      <c r="CI37" s="640"/>
      <c r="CJ37" s="640"/>
      <c r="CK37" s="640"/>
      <c r="CL37" s="640"/>
      <c r="CM37" s="640"/>
      <c r="CN37" s="640"/>
      <c r="CO37" s="640"/>
      <c r="CP37" s="640"/>
      <c r="CQ37" s="641"/>
      <c r="CR37" s="625">
        <v>317426</v>
      </c>
      <c r="CS37" s="657"/>
      <c r="CT37" s="657"/>
      <c r="CU37" s="657"/>
      <c r="CV37" s="657"/>
      <c r="CW37" s="657"/>
      <c r="CX37" s="657"/>
      <c r="CY37" s="658"/>
      <c r="CZ37" s="659">
        <v>2.5</v>
      </c>
      <c r="DA37" s="660"/>
      <c r="DB37" s="660"/>
      <c r="DC37" s="661"/>
      <c r="DD37" s="634">
        <v>317426</v>
      </c>
      <c r="DE37" s="657"/>
      <c r="DF37" s="657"/>
      <c r="DG37" s="657"/>
      <c r="DH37" s="657"/>
      <c r="DI37" s="657"/>
      <c r="DJ37" s="657"/>
      <c r="DK37" s="658"/>
      <c r="DL37" s="634">
        <v>273906</v>
      </c>
      <c r="DM37" s="657"/>
      <c r="DN37" s="657"/>
      <c r="DO37" s="657"/>
      <c r="DP37" s="657"/>
      <c r="DQ37" s="657"/>
      <c r="DR37" s="657"/>
      <c r="DS37" s="657"/>
      <c r="DT37" s="657"/>
      <c r="DU37" s="657"/>
      <c r="DV37" s="658"/>
      <c r="DW37" s="630">
        <v>3.6</v>
      </c>
      <c r="DX37" s="655"/>
      <c r="DY37" s="655"/>
      <c r="DZ37" s="655"/>
      <c r="EA37" s="655"/>
      <c r="EB37" s="655"/>
      <c r="EC37" s="656"/>
    </row>
    <row r="38" spans="2:133" ht="11.25" customHeight="1" x14ac:dyDescent="0.15">
      <c r="AQ38" s="704" t="s">
        <v>271</v>
      </c>
      <c r="AR38" s="705"/>
      <c r="AS38" s="705"/>
      <c r="AT38" s="705"/>
      <c r="AU38" s="705"/>
      <c r="AV38" s="705"/>
      <c r="AW38" s="705"/>
      <c r="AX38" s="705"/>
      <c r="AY38" s="706"/>
      <c r="AZ38" s="625">
        <v>1765</v>
      </c>
      <c r="BA38" s="626"/>
      <c r="BB38" s="626"/>
      <c r="BC38" s="626"/>
      <c r="BD38" s="657"/>
      <c r="BE38" s="657"/>
      <c r="BF38" s="682"/>
      <c r="BG38" s="639" t="s">
        <v>272</v>
      </c>
      <c r="BH38" s="640"/>
      <c r="BI38" s="640"/>
      <c r="BJ38" s="640"/>
      <c r="BK38" s="640"/>
      <c r="BL38" s="640"/>
      <c r="BM38" s="640"/>
      <c r="BN38" s="640"/>
      <c r="BO38" s="640"/>
      <c r="BP38" s="640"/>
      <c r="BQ38" s="640"/>
      <c r="BR38" s="640"/>
      <c r="BS38" s="640"/>
      <c r="BT38" s="640"/>
      <c r="BU38" s="641"/>
      <c r="BV38" s="625">
        <v>8665</v>
      </c>
      <c r="BW38" s="626"/>
      <c r="BX38" s="626"/>
      <c r="BY38" s="626"/>
      <c r="BZ38" s="626"/>
      <c r="CA38" s="626"/>
      <c r="CB38" s="635"/>
      <c r="CD38" s="639" t="s">
        <v>273</v>
      </c>
      <c r="CE38" s="640"/>
      <c r="CF38" s="640"/>
      <c r="CG38" s="640"/>
      <c r="CH38" s="640"/>
      <c r="CI38" s="640"/>
      <c r="CJ38" s="640"/>
      <c r="CK38" s="640"/>
      <c r="CL38" s="640"/>
      <c r="CM38" s="640"/>
      <c r="CN38" s="640"/>
      <c r="CO38" s="640"/>
      <c r="CP38" s="640"/>
      <c r="CQ38" s="641"/>
      <c r="CR38" s="625">
        <v>1428234</v>
      </c>
      <c r="CS38" s="626"/>
      <c r="CT38" s="626"/>
      <c r="CU38" s="626"/>
      <c r="CV38" s="626"/>
      <c r="CW38" s="626"/>
      <c r="CX38" s="626"/>
      <c r="CY38" s="627"/>
      <c r="CZ38" s="659">
        <v>11.3</v>
      </c>
      <c r="DA38" s="660"/>
      <c r="DB38" s="660"/>
      <c r="DC38" s="661"/>
      <c r="DD38" s="634">
        <v>1210021</v>
      </c>
      <c r="DE38" s="626"/>
      <c r="DF38" s="626"/>
      <c r="DG38" s="626"/>
      <c r="DH38" s="626"/>
      <c r="DI38" s="626"/>
      <c r="DJ38" s="626"/>
      <c r="DK38" s="627"/>
      <c r="DL38" s="634">
        <v>887587</v>
      </c>
      <c r="DM38" s="626"/>
      <c r="DN38" s="626"/>
      <c r="DO38" s="626"/>
      <c r="DP38" s="626"/>
      <c r="DQ38" s="626"/>
      <c r="DR38" s="626"/>
      <c r="DS38" s="626"/>
      <c r="DT38" s="626"/>
      <c r="DU38" s="626"/>
      <c r="DV38" s="627"/>
      <c r="DW38" s="630">
        <v>11.8</v>
      </c>
      <c r="DX38" s="655"/>
      <c r="DY38" s="655"/>
      <c r="DZ38" s="655"/>
      <c r="EA38" s="655"/>
      <c r="EB38" s="655"/>
      <c r="EC38" s="656"/>
    </row>
    <row r="39" spans="2:133" ht="11.25" customHeight="1" x14ac:dyDescent="0.15">
      <c r="AQ39" s="704" t="s">
        <v>274</v>
      </c>
      <c r="AR39" s="705"/>
      <c r="AS39" s="705"/>
      <c r="AT39" s="705"/>
      <c r="AU39" s="705"/>
      <c r="AV39" s="705"/>
      <c r="AW39" s="705"/>
      <c r="AX39" s="705"/>
      <c r="AY39" s="706"/>
      <c r="AZ39" s="625" t="s">
        <v>275</v>
      </c>
      <c r="BA39" s="626"/>
      <c r="BB39" s="626"/>
      <c r="BC39" s="626"/>
      <c r="BD39" s="657"/>
      <c r="BE39" s="657"/>
      <c r="BF39" s="682"/>
      <c r="BG39" s="710" t="s">
        <v>276</v>
      </c>
      <c r="BH39" s="711"/>
      <c r="BI39" s="711"/>
      <c r="BJ39" s="711"/>
      <c r="BK39" s="711"/>
      <c r="BL39" s="180"/>
      <c r="BM39" s="640" t="s">
        <v>277</v>
      </c>
      <c r="BN39" s="640"/>
      <c r="BO39" s="640"/>
      <c r="BP39" s="640"/>
      <c r="BQ39" s="640"/>
      <c r="BR39" s="640"/>
      <c r="BS39" s="640"/>
      <c r="BT39" s="640"/>
      <c r="BU39" s="641"/>
      <c r="BV39" s="625">
        <v>97</v>
      </c>
      <c r="BW39" s="626"/>
      <c r="BX39" s="626"/>
      <c r="BY39" s="626"/>
      <c r="BZ39" s="626"/>
      <c r="CA39" s="626"/>
      <c r="CB39" s="635"/>
      <c r="CD39" s="639" t="s">
        <v>278</v>
      </c>
      <c r="CE39" s="640"/>
      <c r="CF39" s="640"/>
      <c r="CG39" s="640"/>
      <c r="CH39" s="640"/>
      <c r="CI39" s="640"/>
      <c r="CJ39" s="640"/>
      <c r="CK39" s="640"/>
      <c r="CL39" s="640"/>
      <c r="CM39" s="640"/>
      <c r="CN39" s="640"/>
      <c r="CO39" s="640"/>
      <c r="CP39" s="640"/>
      <c r="CQ39" s="641"/>
      <c r="CR39" s="625">
        <v>68056</v>
      </c>
      <c r="CS39" s="657"/>
      <c r="CT39" s="657"/>
      <c r="CU39" s="657"/>
      <c r="CV39" s="657"/>
      <c r="CW39" s="657"/>
      <c r="CX39" s="657"/>
      <c r="CY39" s="658"/>
      <c r="CZ39" s="659">
        <v>0.5</v>
      </c>
      <c r="DA39" s="660"/>
      <c r="DB39" s="660"/>
      <c r="DC39" s="661"/>
      <c r="DD39" s="634">
        <v>50000</v>
      </c>
      <c r="DE39" s="657"/>
      <c r="DF39" s="657"/>
      <c r="DG39" s="657"/>
      <c r="DH39" s="657"/>
      <c r="DI39" s="657"/>
      <c r="DJ39" s="657"/>
      <c r="DK39" s="658"/>
      <c r="DL39" s="634" t="s">
        <v>275</v>
      </c>
      <c r="DM39" s="657"/>
      <c r="DN39" s="657"/>
      <c r="DO39" s="657"/>
      <c r="DP39" s="657"/>
      <c r="DQ39" s="657"/>
      <c r="DR39" s="657"/>
      <c r="DS39" s="657"/>
      <c r="DT39" s="657"/>
      <c r="DU39" s="657"/>
      <c r="DV39" s="658"/>
      <c r="DW39" s="630" t="s">
        <v>275</v>
      </c>
      <c r="DX39" s="655"/>
      <c r="DY39" s="655"/>
      <c r="DZ39" s="655"/>
      <c r="EA39" s="655"/>
      <c r="EB39" s="655"/>
      <c r="EC39" s="656"/>
    </row>
    <row r="40" spans="2:133" ht="11.25" customHeight="1" x14ac:dyDescent="0.15">
      <c r="B40" s="174"/>
      <c r="C40" s="174"/>
      <c r="D40" s="174"/>
      <c r="E40" s="174"/>
      <c r="F40" s="174"/>
      <c r="G40" s="174"/>
      <c r="H40" s="174"/>
      <c r="I40" s="174"/>
      <c r="J40" s="174"/>
      <c r="K40" s="174"/>
      <c r="L40" s="174"/>
      <c r="M40" s="174"/>
      <c r="N40" s="174"/>
      <c r="O40" s="174"/>
      <c r="P40" s="174"/>
      <c r="Q40" s="174"/>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Q40" s="704" t="s">
        <v>279</v>
      </c>
      <c r="AR40" s="705"/>
      <c r="AS40" s="705"/>
      <c r="AT40" s="705"/>
      <c r="AU40" s="705"/>
      <c r="AV40" s="705"/>
      <c r="AW40" s="705"/>
      <c r="AX40" s="705"/>
      <c r="AY40" s="706"/>
      <c r="AZ40" s="625">
        <v>275711</v>
      </c>
      <c r="BA40" s="626"/>
      <c r="BB40" s="626"/>
      <c r="BC40" s="626"/>
      <c r="BD40" s="657"/>
      <c r="BE40" s="657"/>
      <c r="BF40" s="682"/>
      <c r="BG40" s="710"/>
      <c r="BH40" s="711"/>
      <c r="BI40" s="711"/>
      <c r="BJ40" s="711"/>
      <c r="BK40" s="711"/>
      <c r="BL40" s="180"/>
      <c r="BM40" s="640" t="s">
        <v>280</v>
      </c>
      <c r="BN40" s="640"/>
      <c r="BO40" s="640"/>
      <c r="BP40" s="640"/>
      <c r="BQ40" s="640"/>
      <c r="BR40" s="640"/>
      <c r="BS40" s="640"/>
      <c r="BT40" s="640"/>
      <c r="BU40" s="641"/>
      <c r="BV40" s="625">
        <v>116</v>
      </c>
      <c r="BW40" s="626"/>
      <c r="BX40" s="626"/>
      <c r="BY40" s="626"/>
      <c r="BZ40" s="626"/>
      <c r="CA40" s="626"/>
      <c r="CB40" s="635"/>
      <c r="CD40" s="639" t="s">
        <v>281</v>
      </c>
      <c r="CE40" s="640"/>
      <c r="CF40" s="640"/>
      <c r="CG40" s="640"/>
      <c r="CH40" s="640"/>
      <c r="CI40" s="640"/>
      <c r="CJ40" s="640"/>
      <c r="CK40" s="640"/>
      <c r="CL40" s="640"/>
      <c r="CM40" s="640"/>
      <c r="CN40" s="640"/>
      <c r="CO40" s="640"/>
      <c r="CP40" s="640"/>
      <c r="CQ40" s="641"/>
      <c r="CR40" s="625">
        <v>50208</v>
      </c>
      <c r="CS40" s="626"/>
      <c r="CT40" s="626"/>
      <c r="CU40" s="626"/>
      <c r="CV40" s="626"/>
      <c r="CW40" s="626"/>
      <c r="CX40" s="626"/>
      <c r="CY40" s="627"/>
      <c r="CZ40" s="659">
        <v>0.4</v>
      </c>
      <c r="DA40" s="660"/>
      <c r="DB40" s="660"/>
      <c r="DC40" s="661"/>
      <c r="DD40" s="634">
        <v>208</v>
      </c>
      <c r="DE40" s="626"/>
      <c r="DF40" s="626"/>
      <c r="DG40" s="626"/>
      <c r="DH40" s="626"/>
      <c r="DI40" s="626"/>
      <c r="DJ40" s="626"/>
      <c r="DK40" s="627"/>
      <c r="DL40" s="634" t="s">
        <v>275</v>
      </c>
      <c r="DM40" s="626"/>
      <c r="DN40" s="626"/>
      <c r="DO40" s="626"/>
      <c r="DP40" s="626"/>
      <c r="DQ40" s="626"/>
      <c r="DR40" s="626"/>
      <c r="DS40" s="626"/>
      <c r="DT40" s="626"/>
      <c r="DU40" s="626"/>
      <c r="DV40" s="627"/>
      <c r="DW40" s="630" t="s">
        <v>275</v>
      </c>
      <c r="DX40" s="655"/>
      <c r="DY40" s="655"/>
      <c r="DZ40" s="655"/>
      <c r="EA40" s="655"/>
      <c r="EB40" s="655"/>
      <c r="EC40" s="656"/>
    </row>
    <row r="41" spans="2:133" ht="11.25" customHeight="1" x14ac:dyDescent="0.15">
      <c r="B41" s="174"/>
      <c r="C41" s="174"/>
      <c r="D41" s="174"/>
      <c r="E41" s="174"/>
      <c r="F41" s="174"/>
      <c r="G41" s="174"/>
      <c r="H41" s="174"/>
      <c r="I41" s="174"/>
      <c r="J41" s="174"/>
      <c r="K41" s="174"/>
      <c r="L41" s="174"/>
      <c r="M41" s="174"/>
      <c r="N41" s="174"/>
      <c r="O41" s="174"/>
      <c r="P41" s="174"/>
      <c r="Q41" s="174"/>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Q41" s="645" t="s">
        <v>282</v>
      </c>
      <c r="AR41" s="646"/>
      <c r="AS41" s="646"/>
      <c r="AT41" s="646"/>
      <c r="AU41" s="646"/>
      <c r="AV41" s="646"/>
      <c r="AW41" s="646"/>
      <c r="AX41" s="646"/>
      <c r="AY41" s="647"/>
      <c r="AZ41" s="697">
        <v>900558</v>
      </c>
      <c r="BA41" s="698"/>
      <c r="BB41" s="698"/>
      <c r="BC41" s="698"/>
      <c r="BD41" s="693"/>
      <c r="BE41" s="693"/>
      <c r="BF41" s="695"/>
      <c r="BG41" s="712"/>
      <c r="BH41" s="713"/>
      <c r="BI41" s="713"/>
      <c r="BJ41" s="713"/>
      <c r="BK41" s="713"/>
      <c r="BL41" s="182"/>
      <c r="BM41" s="646" t="s">
        <v>283</v>
      </c>
      <c r="BN41" s="646"/>
      <c r="BO41" s="646"/>
      <c r="BP41" s="646"/>
      <c r="BQ41" s="646"/>
      <c r="BR41" s="646"/>
      <c r="BS41" s="646"/>
      <c r="BT41" s="646"/>
      <c r="BU41" s="647"/>
      <c r="BV41" s="697">
        <v>324</v>
      </c>
      <c r="BW41" s="698"/>
      <c r="BX41" s="698"/>
      <c r="BY41" s="698"/>
      <c r="BZ41" s="698"/>
      <c r="CA41" s="698"/>
      <c r="CB41" s="707"/>
      <c r="CD41" s="639" t="s">
        <v>284</v>
      </c>
      <c r="CE41" s="640"/>
      <c r="CF41" s="640"/>
      <c r="CG41" s="640"/>
      <c r="CH41" s="640"/>
      <c r="CI41" s="640"/>
      <c r="CJ41" s="640"/>
      <c r="CK41" s="640"/>
      <c r="CL41" s="640"/>
      <c r="CM41" s="640"/>
      <c r="CN41" s="640"/>
      <c r="CO41" s="640"/>
      <c r="CP41" s="640"/>
      <c r="CQ41" s="641"/>
      <c r="CR41" s="625" t="s">
        <v>285</v>
      </c>
      <c r="CS41" s="657"/>
      <c r="CT41" s="657"/>
      <c r="CU41" s="657"/>
      <c r="CV41" s="657"/>
      <c r="CW41" s="657"/>
      <c r="CX41" s="657"/>
      <c r="CY41" s="658"/>
      <c r="CZ41" s="659" t="s">
        <v>285</v>
      </c>
      <c r="DA41" s="660"/>
      <c r="DB41" s="660"/>
      <c r="DC41" s="661"/>
      <c r="DD41" s="634" t="s">
        <v>285</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74" t="s">
        <v>286</v>
      </c>
      <c r="C42" s="174"/>
      <c r="D42" s="174"/>
      <c r="E42" s="174"/>
      <c r="F42" s="174"/>
      <c r="G42" s="174"/>
      <c r="H42" s="174"/>
      <c r="I42" s="174"/>
      <c r="J42" s="174"/>
      <c r="K42" s="174"/>
      <c r="L42" s="174"/>
      <c r="M42" s="174"/>
      <c r="N42" s="174"/>
      <c r="O42" s="174"/>
      <c r="P42" s="174"/>
      <c r="Q42" s="174"/>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BV42" s="183"/>
      <c r="BW42" s="183"/>
      <c r="BX42" s="183"/>
      <c r="BY42" s="183"/>
      <c r="BZ42" s="183"/>
      <c r="CA42" s="183"/>
      <c r="CB42" s="183"/>
      <c r="CD42" s="622" t="s">
        <v>287</v>
      </c>
      <c r="CE42" s="623"/>
      <c r="CF42" s="623"/>
      <c r="CG42" s="623"/>
      <c r="CH42" s="623"/>
      <c r="CI42" s="623"/>
      <c r="CJ42" s="623"/>
      <c r="CK42" s="623"/>
      <c r="CL42" s="623"/>
      <c r="CM42" s="623"/>
      <c r="CN42" s="623"/>
      <c r="CO42" s="623"/>
      <c r="CP42" s="623"/>
      <c r="CQ42" s="624"/>
      <c r="CR42" s="625">
        <v>2222693</v>
      </c>
      <c r="CS42" s="626"/>
      <c r="CT42" s="626"/>
      <c r="CU42" s="626"/>
      <c r="CV42" s="626"/>
      <c r="CW42" s="626"/>
      <c r="CX42" s="626"/>
      <c r="CY42" s="627"/>
      <c r="CZ42" s="659">
        <v>17.5</v>
      </c>
      <c r="DA42" s="708"/>
      <c r="DB42" s="708"/>
      <c r="DC42" s="709"/>
      <c r="DD42" s="634">
        <v>424516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84" t="s">
        <v>288</v>
      </c>
      <c r="C43" s="174"/>
      <c r="D43" s="174"/>
      <c r="E43" s="174"/>
      <c r="F43" s="174"/>
      <c r="G43" s="174"/>
      <c r="H43" s="174"/>
      <c r="I43" s="174"/>
      <c r="J43" s="174"/>
      <c r="K43" s="174"/>
      <c r="L43" s="174"/>
      <c r="M43" s="174"/>
      <c r="N43" s="174"/>
      <c r="O43" s="174"/>
      <c r="P43" s="174"/>
      <c r="Q43" s="174"/>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CD43" s="622" t="s">
        <v>289</v>
      </c>
      <c r="CE43" s="623"/>
      <c r="CF43" s="623"/>
      <c r="CG43" s="623"/>
      <c r="CH43" s="623"/>
      <c r="CI43" s="623"/>
      <c r="CJ43" s="623"/>
      <c r="CK43" s="623"/>
      <c r="CL43" s="623"/>
      <c r="CM43" s="623"/>
      <c r="CN43" s="623"/>
      <c r="CO43" s="623"/>
      <c r="CP43" s="623"/>
      <c r="CQ43" s="624"/>
      <c r="CR43" s="625">
        <v>28289</v>
      </c>
      <c r="CS43" s="657"/>
      <c r="CT43" s="657"/>
      <c r="CU43" s="657"/>
      <c r="CV43" s="657"/>
      <c r="CW43" s="657"/>
      <c r="CX43" s="657"/>
      <c r="CY43" s="658"/>
      <c r="CZ43" s="659">
        <v>0.2</v>
      </c>
      <c r="DA43" s="660"/>
      <c r="DB43" s="660"/>
      <c r="DC43" s="661"/>
      <c r="DD43" s="634">
        <v>28289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85" t="s">
        <v>290</v>
      </c>
      <c r="CD44" s="731" t="s">
        <v>242</v>
      </c>
      <c r="CE44" s="732"/>
      <c r="CF44" s="622" t="s">
        <v>291</v>
      </c>
      <c r="CG44" s="623"/>
      <c r="CH44" s="623"/>
      <c r="CI44" s="623"/>
      <c r="CJ44" s="623"/>
      <c r="CK44" s="623"/>
      <c r="CL44" s="623"/>
      <c r="CM44" s="623"/>
      <c r="CN44" s="623"/>
      <c r="CO44" s="623"/>
      <c r="CP44" s="623"/>
      <c r="CQ44" s="624"/>
      <c r="CR44" s="625">
        <v>2211168</v>
      </c>
      <c r="CS44" s="626"/>
      <c r="CT44" s="626"/>
      <c r="CU44" s="626"/>
      <c r="CV44" s="626"/>
      <c r="CW44" s="626"/>
      <c r="CX44" s="626"/>
      <c r="CY44" s="627"/>
      <c r="CZ44" s="659">
        <v>17.5</v>
      </c>
      <c r="DA44" s="708"/>
      <c r="DB44" s="708"/>
      <c r="DC44" s="709"/>
      <c r="DD44" s="634">
        <v>414817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292</v>
      </c>
      <c r="CG45" s="623"/>
      <c r="CH45" s="623"/>
      <c r="CI45" s="623"/>
      <c r="CJ45" s="623"/>
      <c r="CK45" s="623"/>
      <c r="CL45" s="623"/>
      <c r="CM45" s="623"/>
      <c r="CN45" s="623"/>
      <c r="CO45" s="623"/>
      <c r="CP45" s="623"/>
      <c r="CQ45" s="624"/>
      <c r="CR45" s="625">
        <v>811107</v>
      </c>
      <c r="CS45" s="657"/>
      <c r="CT45" s="657"/>
      <c r="CU45" s="657"/>
      <c r="CV45" s="657"/>
      <c r="CW45" s="657"/>
      <c r="CX45" s="657"/>
      <c r="CY45" s="658"/>
      <c r="CZ45" s="659">
        <v>6.4</v>
      </c>
      <c r="DA45" s="660"/>
      <c r="DB45" s="660"/>
      <c r="DC45" s="661"/>
      <c r="DD45" s="634">
        <v>68386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293</v>
      </c>
      <c r="CG46" s="623"/>
      <c r="CH46" s="623"/>
      <c r="CI46" s="623"/>
      <c r="CJ46" s="623"/>
      <c r="CK46" s="623"/>
      <c r="CL46" s="623"/>
      <c r="CM46" s="623"/>
      <c r="CN46" s="623"/>
      <c r="CO46" s="623"/>
      <c r="CP46" s="623"/>
      <c r="CQ46" s="624"/>
      <c r="CR46" s="625">
        <v>824729</v>
      </c>
      <c r="CS46" s="626"/>
      <c r="CT46" s="626"/>
      <c r="CU46" s="626"/>
      <c r="CV46" s="626"/>
      <c r="CW46" s="626"/>
      <c r="CX46" s="626"/>
      <c r="CY46" s="627"/>
      <c r="CZ46" s="659">
        <v>6.5</v>
      </c>
      <c r="DA46" s="708"/>
      <c r="DB46" s="708"/>
      <c r="DC46" s="709"/>
      <c r="DD46" s="634">
        <v>307790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294</v>
      </c>
      <c r="CG47" s="623"/>
      <c r="CH47" s="623"/>
      <c r="CI47" s="623"/>
      <c r="CJ47" s="623"/>
      <c r="CK47" s="623"/>
      <c r="CL47" s="623"/>
      <c r="CM47" s="623"/>
      <c r="CN47" s="623"/>
      <c r="CO47" s="623"/>
      <c r="CP47" s="623"/>
      <c r="CQ47" s="624"/>
      <c r="CR47" s="625">
        <v>11525</v>
      </c>
      <c r="CS47" s="657"/>
      <c r="CT47" s="657"/>
      <c r="CU47" s="657"/>
      <c r="CV47" s="657"/>
      <c r="CW47" s="657"/>
      <c r="CX47" s="657"/>
      <c r="CY47" s="658"/>
      <c r="CZ47" s="659">
        <v>0.1</v>
      </c>
      <c r="DA47" s="660"/>
      <c r="DB47" s="660"/>
      <c r="DC47" s="661"/>
      <c r="DD47" s="634">
        <v>9699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295</v>
      </c>
      <c r="CG48" s="623"/>
      <c r="CH48" s="623"/>
      <c r="CI48" s="623"/>
      <c r="CJ48" s="623"/>
      <c r="CK48" s="623"/>
      <c r="CL48" s="623"/>
      <c r="CM48" s="623"/>
      <c r="CN48" s="623"/>
      <c r="CO48" s="623"/>
      <c r="CP48" s="623"/>
      <c r="CQ48" s="624"/>
      <c r="CR48" s="625" t="s">
        <v>89</v>
      </c>
      <c r="CS48" s="626"/>
      <c r="CT48" s="626"/>
      <c r="CU48" s="626"/>
      <c r="CV48" s="626"/>
      <c r="CW48" s="626"/>
      <c r="CX48" s="626"/>
      <c r="CY48" s="627"/>
      <c r="CZ48" s="659" t="s">
        <v>89</v>
      </c>
      <c r="DA48" s="708"/>
      <c r="DB48" s="708"/>
      <c r="DC48" s="709"/>
      <c r="DD48" s="634" t="s">
        <v>89</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296</v>
      </c>
      <c r="CE49" s="669"/>
      <c r="CF49" s="669"/>
      <c r="CG49" s="669"/>
      <c r="CH49" s="669"/>
      <c r="CI49" s="669"/>
      <c r="CJ49" s="669"/>
      <c r="CK49" s="669"/>
      <c r="CL49" s="669"/>
      <c r="CM49" s="669"/>
      <c r="CN49" s="669"/>
      <c r="CO49" s="669"/>
      <c r="CP49" s="669"/>
      <c r="CQ49" s="670"/>
      <c r="CR49" s="697">
        <v>12667482</v>
      </c>
      <c r="CS49" s="693"/>
      <c r="CT49" s="693"/>
      <c r="CU49" s="693"/>
      <c r="CV49" s="693"/>
      <c r="CW49" s="693"/>
      <c r="CX49" s="693"/>
      <c r="CY49" s="720"/>
      <c r="CZ49" s="721">
        <v>100</v>
      </c>
      <c r="DA49" s="722"/>
      <c r="DB49" s="722"/>
      <c r="DC49" s="723"/>
      <c r="DD49" s="724">
        <v>7925387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X13" zoomScale="70" zoomScaleNormal="70" zoomScaleSheetLayoutView="70" workbookViewId="0">
      <selection activeCell="BR29" sqref="BR29"/>
    </sheetView>
  </sheetViews>
  <sheetFormatPr defaultColWidth="0" defaultRowHeight="13.5" zeroHeight="1" x14ac:dyDescent="0.15"/>
  <cols>
    <col min="1" max="130" width="2.75" style="228" customWidth="1"/>
    <col min="131" max="131" width="1.625" style="228" customWidth="1"/>
    <col min="132" max="16384" width="9" style="228" hidden="1"/>
  </cols>
  <sheetData>
    <row r="1" spans="1:131" s="191" customFormat="1" ht="11.25" customHeight="1" thickBot="1" x14ac:dyDescent="0.2">
      <c r="A1" s="186"/>
      <c r="B1" s="186"/>
      <c r="C1" s="186"/>
      <c r="D1" s="186"/>
      <c r="E1" s="186"/>
      <c r="F1" s="186"/>
      <c r="G1" s="186"/>
      <c r="H1" s="186"/>
      <c r="I1" s="186"/>
      <c r="J1" s="186"/>
      <c r="K1" s="186"/>
      <c r="L1" s="186"/>
      <c r="M1" s="186"/>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8"/>
      <c r="DQ1" s="189"/>
      <c r="DR1" s="189"/>
      <c r="DS1" s="189"/>
      <c r="DT1" s="189"/>
      <c r="DU1" s="189"/>
      <c r="DV1" s="189"/>
      <c r="DW1" s="189"/>
      <c r="DX1" s="189"/>
      <c r="DY1" s="189"/>
      <c r="DZ1" s="189"/>
      <c r="EA1" s="190"/>
    </row>
    <row r="2" spans="1:131" s="195" customFormat="1" ht="26.25" customHeight="1" thickBot="1" x14ac:dyDescent="0.2">
      <c r="A2" s="192" t="s">
        <v>297</v>
      </c>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139" t="s">
        <v>298</v>
      </c>
      <c r="DK2" s="1140"/>
      <c r="DL2" s="1140"/>
      <c r="DM2" s="1140"/>
      <c r="DN2" s="1140"/>
      <c r="DO2" s="1141"/>
      <c r="DP2" s="193"/>
      <c r="DQ2" s="1139" t="s">
        <v>299</v>
      </c>
      <c r="DR2" s="1140"/>
      <c r="DS2" s="1140"/>
      <c r="DT2" s="1140"/>
      <c r="DU2" s="1140"/>
      <c r="DV2" s="1140"/>
      <c r="DW2" s="1140"/>
      <c r="DX2" s="1140"/>
      <c r="DY2" s="1140"/>
      <c r="DZ2" s="1141"/>
      <c r="EA2" s="194"/>
    </row>
    <row r="3" spans="1:131" s="191" customFormat="1" ht="11.25" customHeight="1" x14ac:dyDescent="0.15">
      <c r="A3" s="187"/>
      <c r="B3" s="187"/>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7"/>
      <c r="BY3" s="187"/>
      <c r="BZ3" s="187"/>
      <c r="CA3" s="187"/>
      <c r="CB3" s="187"/>
      <c r="CC3" s="187"/>
      <c r="CD3" s="187"/>
      <c r="CE3" s="187"/>
      <c r="CF3" s="187"/>
      <c r="CG3" s="187"/>
      <c r="CH3" s="187"/>
      <c r="CI3" s="187"/>
      <c r="CJ3" s="187"/>
      <c r="CK3" s="187"/>
      <c r="CL3" s="187"/>
      <c r="CM3" s="187"/>
      <c r="CN3" s="187"/>
      <c r="CO3" s="187"/>
      <c r="CP3" s="187"/>
      <c r="CQ3" s="187"/>
      <c r="CR3" s="187"/>
      <c r="CS3" s="187"/>
      <c r="CT3" s="187"/>
      <c r="CU3" s="187"/>
      <c r="CV3" s="187"/>
      <c r="CW3" s="187"/>
      <c r="CX3" s="187"/>
      <c r="CY3" s="187"/>
      <c r="CZ3" s="187"/>
      <c r="DA3" s="187"/>
      <c r="DB3" s="187"/>
      <c r="DC3" s="187"/>
      <c r="DD3" s="187"/>
      <c r="DE3" s="187"/>
      <c r="DF3" s="187"/>
      <c r="DG3" s="187"/>
      <c r="DH3" s="187"/>
      <c r="DI3" s="187"/>
      <c r="DJ3" s="187"/>
      <c r="DK3" s="187"/>
      <c r="DL3" s="187"/>
      <c r="DM3" s="187"/>
      <c r="DN3" s="187"/>
      <c r="DO3" s="187"/>
      <c r="DP3" s="187"/>
      <c r="DQ3" s="187"/>
      <c r="DR3" s="187"/>
      <c r="DS3" s="187"/>
      <c r="DT3" s="187"/>
      <c r="DU3" s="187"/>
      <c r="DV3" s="187"/>
      <c r="DW3" s="187"/>
      <c r="DX3" s="187"/>
      <c r="DY3" s="187"/>
      <c r="DZ3" s="187"/>
      <c r="EA3" s="190"/>
    </row>
    <row r="4" spans="1:131" s="198" customFormat="1" ht="26.25" customHeight="1" thickBot="1" x14ac:dyDescent="0.2">
      <c r="A4" s="1096" t="s">
        <v>300</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334"/>
      <c r="BA4" s="334"/>
      <c r="BB4" s="334"/>
      <c r="BC4" s="334"/>
      <c r="BD4" s="334"/>
      <c r="BE4" s="196"/>
      <c r="BF4" s="196"/>
      <c r="BG4" s="196"/>
      <c r="BH4" s="196"/>
      <c r="BI4" s="196"/>
      <c r="BJ4" s="196"/>
      <c r="BK4" s="196"/>
      <c r="BL4" s="196"/>
      <c r="BM4" s="196"/>
      <c r="BN4" s="196"/>
      <c r="BO4" s="196"/>
      <c r="BP4" s="196"/>
      <c r="BQ4" s="334" t="s">
        <v>301</v>
      </c>
      <c r="BR4" s="334"/>
      <c r="BS4" s="334"/>
      <c r="BT4" s="334"/>
      <c r="BU4" s="334"/>
      <c r="BV4" s="334"/>
      <c r="BW4" s="334"/>
      <c r="BX4" s="334"/>
      <c r="BY4" s="334"/>
      <c r="BZ4" s="334"/>
      <c r="CA4" s="334"/>
      <c r="CB4" s="334"/>
      <c r="CC4" s="334"/>
      <c r="CD4" s="334"/>
      <c r="CE4" s="334"/>
      <c r="CF4" s="334"/>
      <c r="CG4" s="334"/>
      <c r="CH4" s="334"/>
      <c r="CI4" s="334"/>
      <c r="CJ4" s="334"/>
      <c r="CK4" s="334"/>
      <c r="CL4" s="334"/>
      <c r="CM4" s="334"/>
      <c r="CN4" s="334"/>
      <c r="CO4" s="334"/>
      <c r="CP4" s="334"/>
      <c r="CQ4" s="334"/>
      <c r="CR4" s="334"/>
      <c r="CS4" s="334"/>
      <c r="CT4" s="334"/>
      <c r="CU4" s="334"/>
      <c r="CV4" s="334"/>
      <c r="CW4" s="334"/>
      <c r="CX4" s="334"/>
      <c r="CY4" s="334"/>
      <c r="CZ4" s="334"/>
      <c r="DA4" s="334"/>
      <c r="DB4" s="334"/>
      <c r="DC4" s="334"/>
      <c r="DD4" s="334"/>
      <c r="DE4" s="334"/>
      <c r="DF4" s="334"/>
      <c r="DG4" s="334"/>
      <c r="DH4" s="334"/>
      <c r="DI4" s="334"/>
      <c r="DJ4" s="334"/>
      <c r="DK4" s="334"/>
      <c r="DL4" s="334"/>
      <c r="DM4" s="334"/>
      <c r="DN4" s="334"/>
      <c r="DO4" s="334"/>
      <c r="DP4" s="334"/>
      <c r="DQ4" s="334"/>
      <c r="DR4" s="334"/>
      <c r="DS4" s="334"/>
      <c r="DT4" s="334"/>
      <c r="DU4" s="334"/>
      <c r="DV4" s="334"/>
      <c r="DW4" s="334"/>
      <c r="DX4" s="334"/>
      <c r="DY4" s="334"/>
      <c r="DZ4" s="334"/>
      <c r="EA4" s="197"/>
    </row>
    <row r="5" spans="1:131" s="198" customFormat="1" ht="26.25" customHeight="1" x14ac:dyDescent="0.15">
      <c r="A5" s="1026" t="s">
        <v>302</v>
      </c>
      <c r="B5" s="1027"/>
      <c r="C5" s="1027"/>
      <c r="D5" s="1027"/>
      <c r="E5" s="1027"/>
      <c r="F5" s="1027"/>
      <c r="G5" s="1027"/>
      <c r="H5" s="1027"/>
      <c r="I5" s="1027"/>
      <c r="J5" s="1027"/>
      <c r="K5" s="1027"/>
      <c r="L5" s="1027"/>
      <c r="M5" s="1027"/>
      <c r="N5" s="1027"/>
      <c r="O5" s="1027"/>
      <c r="P5" s="1028"/>
      <c r="Q5" s="1014" t="s">
        <v>303</v>
      </c>
      <c r="R5" s="1015"/>
      <c r="S5" s="1015"/>
      <c r="T5" s="1015"/>
      <c r="U5" s="1016"/>
      <c r="V5" s="1014" t="s">
        <v>517</v>
      </c>
      <c r="W5" s="1015"/>
      <c r="X5" s="1015"/>
      <c r="Y5" s="1015"/>
      <c r="Z5" s="1016"/>
      <c r="AA5" s="1014" t="s">
        <v>516</v>
      </c>
      <c r="AB5" s="1015"/>
      <c r="AC5" s="1015"/>
      <c r="AD5" s="1015"/>
      <c r="AE5" s="1015"/>
      <c r="AF5" s="1142" t="s">
        <v>515</v>
      </c>
      <c r="AG5" s="1015"/>
      <c r="AH5" s="1015"/>
      <c r="AI5" s="1015"/>
      <c r="AJ5" s="1045"/>
      <c r="AK5" s="1015" t="s">
        <v>304</v>
      </c>
      <c r="AL5" s="1015"/>
      <c r="AM5" s="1015"/>
      <c r="AN5" s="1015"/>
      <c r="AO5" s="1016"/>
      <c r="AP5" s="1014" t="s">
        <v>514</v>
      </c>
      <c r="AQ5" s="1015"/>
      <c r="AR5" s="1015"/>
      <c r="AS5" s="1015"/>
      <c r="AT5" s="1016"/>
      <c r="AU5" s="1014" t="s">
        <v>305</v>
      </c>
      <c r="AV5" s="1015"/>
      <c r="AW5" s="1015"/>
      <c r="AX5" s="1015"/>
      <c r="AY5" s="1045"/>
      <c r="AZ5" s="331"/>
      <c r="BA5" s="331"/>
      <c r="BB5" s="331"/>
      <c r="BC5" s="331"/>
      <c r="BD5" s="331"/>
      <c r="BE5" s="199"/>
      <c r="BF5" s="199"/>
      <c r="BG5" s="199"/>
      <c r="BH5" s="199"/>
      <c r="BI5" s="199"/>
      <c r="BJ5" s="199"/>
      <c r="BK5" s="199"/>
      <c r="BL5" s="199"/>
      <c r="BM5" s="199"/>
      <c r="BN5" s="199"/>
      <c r="BO5" s="199"/>
      <c r="BP5" s="199"/>
      <c r="BQ5" s="1026" t="s">
        <v>306</v>
      </c>
      <c r="BR5" s="1027"/>
      <c r="BS5" s="1027"/>
      <c r="BT5" s="1027"/>
      <c r="BU5" s="1027"/>
      <c r="BV5" s="1027"/>
      <c r="BW5" s="1027"/>
      <c r="BX5" s="1027"/>
      <c r="BY5" s="1027"/>
      <c r="BZ5" s="1027"/>
      <c r="CA5" s="1027"/>
      <c r="CB5" s="1027"/>
      <c r="CC5" s="1027"/>
      <c r="CD5" s="1027"/>
      <c r="CE5" s="1027"/>
      <c r="CF5" s="1027"/>
      <c r="CG5" s="1028"/>
      <c r="CH5" s="1014" t="s">
        <v>513</v>
      </c>
      <c r="CI5" s="1015"/>
      <c r="CJ5" s="1015"/>
      <c r="CK5" s="1015"/>
      <c r="CL5" s="1016"/>
      <c r="CM5" s="1014" t="s">
        <v>512</v>
      </c>
      <c r="CN5" s="1015"/>
      <c r="CO5" s="1015"/>
      <c r="CP5" s="1015"/>
      <c r="CQ5" s="1016"/>
      <c r="CR5" s="1014" t="s">
        <v>511</v>
      </c>
      <c r="CS5" s="1015"/>
      <c r="CT5" s="1015"/>
      <c r="CU5" s="1015"/>
      <c r="CV5" s="1016"/>
      <c r="CW5" s="1014" t="s">
        <v>510</v>
      </c>
      <c r="CX5" s="1015"/>
      <c r="CY5" s="1015"/>
      <c r="CZ5" s="1015"/>
      <c r="DA5" s="1016"/>
      <c r="DB5" s="1014" t="s">
        <v>509</v>
      </c>
      <c r="DC5" s="1015"/>
      <c r="DD5" s="1015"/>
      <c r="DE5" s="1015"/>
      <c r="DF5" s="1016"/>
      <c r="DG5" s="1144" t="s">
        <v>307</v>
      </c>
      <c r="DH5" s="1145"/>
      <c r="DI5" s="1145"/>
      <c r="DJ5" s="1145"/>
      <c r="DK5" s="1146"/>
      <c r="DL5" s="1144" t="s">
        <v>508</v>
      </c>
      <c r="DM5" s="1145"/>
      <c r="DN5" s="1145"/>
      <c r="DO5" s="1145"/>
      <c r="DP5" s="1146"/>
      <c r="DQ5" s="1014" t="s">
        <v>507</v>
      </c>
      <c r="DR5" s="1015"/>
      <c r="DS5" s="1015"/>
      <c r="DT5" s="1015"/>
      <c r="DU5" s="1016"/>
      <c r="DV5" s="1014" t="s">
        <v>305</v>
      </c>
      <c r="DW5" s="1015"/>
      <c r="DX5" s="1015"/>
      <c r="DY5" s="1015"/>
      <c r="DZ5" s="1045"/>
      <c r="EA5" s="197"/>
    </row>
    <row r="6" spans="1:131" s="198" customFormat="1" ht="26.25" customHeight="1" thickBot="1" x14ac:dyDescent="0.2">
      <c r="A6" s="1029"/>
      <c r="B6" s="1030"/>
      <c r="C6" s="1030"/>
      <c r="D6" s="1030"/>
      <c r="E6" s="1030"/>
      <c r="F6" s="1030"/>
      <c r="G6" s="1030"/>
      <c r="H6" s="1030"/>
      <c r="I6" s="1030"/>
      <c r="J6" s="1030"/>
      <c r="K6" s="1030"/>
      <c r="L6" s="1030"/>
      <c r="M6" s="1030"/>
      <c r="N6" s="1030"/>
      <c r="O6" s="1030"/>
      <c r="P6" s="1031"/>
      <c r="Q6" s="1017"/>
      <c r="R6" s="1018"/>
      <c r="S6" s="1018"/>
      <c r="T6" s="1018"/>
      <c r="U6" s="1019"/>
      <c r="V6" s="1017"/>
      <c r="W6" s="1018"/>
      <c r="X6" s="1018"/>
      <c r="Y6" s="1018"/>
      <c r="Z6" s="1019"/>
      <c r="AA6" s="1017"/>
      <c r="AB6" s="1018"/>
      <c r="AC6" s="1018"/>
      <c r="AD6" s="1018"/>
      <c r="AE6" s="1018"/>
      <c r="AF6" s="1143"/>
      <c r="AG6" s="1018"/>
      <c r="AH6" s="1018"/>
      <c r="AI6" s="1018"/>
      <c r="AJ6" s="1046"/>
      <c r="AK6" s="1018"/>
      <c r="AL6" s="1018"/>
      <c r="AM6" s="1018"/>
      <c r="AN6" s="1018"/>
      <c r="AO6" s="1019"/>
      <c r="AP6" s="1017"/>
      <c r="AQ6" s="1018"/>
      <c r="AR6" s="1018"/>
      <c r="AS6" s="1018"/>
      <c r="AT6" s="1019"/>
      <c r="AU6" s="1017"/>
      <c r="AV6" s="1018"/>
      <c r="AW6" s="1018"/>
      <c r="AX6" s="1018"/>
      <c r="AY6" s="1046"/>
      <c r="AZ6" s="334"/>
      <c r="BA6" s="334"/>
      <c r="BB6" s="334"/>
      <c r="BC6" s="334"/>
      <c r="BD6" s="334"/>
      <c r="BE6" s="196"/>
      <c r="BF6" s="196"/>
      <c r="BG6" s="196"/>
      <c r="BH6" s="196"/>
      <c r="BI6" s="196"/>
      <c r="BJ6" s="196"/>
      <c r="BK6" s="196"/>
      <c r="BL6" s="196"/>
      <c r="BM6" s="196"/>
      <c r="BN6" s="196"/>
      <c r="BO6" s="196"/>
      <c r="BP6" s="196"/>
      <c r="BQ6" s="1029"/>
      <c r="BR6" s="1030"/>
      <c r="BS6" s="1030"/>
      <c r="BT6" s="1030"/>
      <c r="BU6" s="1030"/>
      <c r="BV6" s="1030"/>
      <c r="BW6" s="1030"/>
      <c r="BX6" s="1030"/>
      <c r="BY6" s="1030"/>
      <c r="BZ6" s="1030"/>
      <c r="CA6" s="1030"/>
      <c r="CB6" s="1030"/>
      <c r="CC6" s="1030"/>
      <c r="CD6" s="1030"/>
      <c r="CE6" s="1030"/>
      <c r="CF6" s="1030"/>
      <c r="CG6" s="1031"/>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47"/>
      <c r="DH6" s="1148"/>
      <c r="DI6" s="1148"/>
      <c r="DJ6" s="1148"/>
      <c r="DK6" s="1149"/>
      <c r="DL6" s="1147"/>
      <c r="DM6" s="1148"/>
      <c r="DN6" s="1148"/>
      <c r="DO6" s="1148"/>
      <c r="DP6" s="1149"/>
      <c r="DQ6" s="1017"/>
      <c r="DR6" s="1018"/>
      <c r="DS6" s="1018"/>
      <c r="DT6" s="1018"/>
      <c r="DU6" s="1019"/>
      <c r="DV6" s="1017"/>
      <c r="DW6" s="1018"/>
      <c r="DX6" s="1018"/>
      <c r="DY6" s="1018"/>
      <c r="DZ6" s="1046"/>
      <c r="EA6" s="197"/>
    </row>
    <row r="7" spans="1:131" s="198" customFormat="1" ht="26.25" customHeight="1" thickTop="1" x14ac:dyDescent="0.15">
      <c r="A7" s="200">
        <v>1</v>
      </c>
      <c r="B7" s="1078" t="s">
        <v>506</v>
      </c>
      <c r="C7" s="1079"/>
      <c r="D7" s="1079"/>
      <c r="E7" s="1079"/>
      <c r="F7" s="1079"/>
      <c r="G7" s="1079"/>
      <c r="H7" s="1079"/>
      <c r="I7" s="1079"/>
      <c r="J7" s="1079"/>
      <c r="K7" s="1079"/>
      <c r="L7" s="1079"/>
      <c r="M7" s="1079"/>
      <c r="N7" s="1079"/>
      <c r="O7" s="1079"/>
      <c r="P7" s="1080"/>
      <c r="Q7" s="1131">
        <v>13150</v>
      </c>
      <c r="R7" s="1132"/>
      <c r="S7" s="1132"/>
      <c r="T7" s="1132"/>
      <c r="U7" s="1132"/>
      <c r="V7" s="1132">
        <v>12397</v>
      </c>
      <c r="W7" s="1132"/>
      <c r="X7" s="1132"/>
      <c r="Y7" s="1132"/>
      <c r="Z7" s="1132"/>
      <c r="AA7" s="1132">
        <v>753</v>
      </c>
      <c r="AB7" s="1132"/>
      <c r="AC7" s="1132"/>
      <c r="AD7" s="1132"/>
      <c r="AE7" s="1133"/>
      <c r="AF7" s="1134">
        <v>568</v>
      </c>
      <c r="AG7" s="1135"/>
      <c r="AH7" s="1135"/>
      <c r="AI7" s="1135"/>
      <c r="AJ7" s="1136"/>
      <c r="AK7" s="1137">
        <v>9</v>
      </c>
      <c r="AL7" s="1138"/>
      <c r="AM7" s="1138"/>
      <c r="AN7" s="1138"/>
      <c r="AO7" s="1138"/>
      <c r="AP7" s="1138">
        <v>14215</v>
      </c>
      <c r="AQ7" s="1138"/>
      <c r="AR7" s="1138"/>
      <c r="AS7" s="1138"/>
      <c r="AT7" s="1138"/>
      <c r="AU7" s="1120"/>
      <c r="AV7" s="1120"/>
      <c r="AW7" s="1120"/>
      <c r="AX7" s="1120"/>
      <c r="AY7" s="1121"/>
      <c r="AZ7" s="334"/>
      <c r="BA7" s="334"/>
      <c r="BB7" s="334"/>
      <c r="BC7" s="334"/>
      <c r="BD7" s="334"/>
      <c r="BE7" s="196"/>
      <c r="BF7" s="196"/>
      <c r="BG7" s="196"/>
      <c r="BH7" s="196"/>
      <c r="BI7" s="196"/>
      <c r="BJ7" s="196"/>
      <c r="BK7" s="196"/>
      <c r="BL7" s="196"/>
      <c r="BM7" s="196"/>
      <c r="BN7" s="196"/>
      <c r="BO7" s="196"/>
      <c r="BP7" s="196"/>
      <c r="BQ7" s="201">
        <v>1</v>
      </c>
      <c r="BR7" s="202" t="s">
        <v>505</v>
      </c>
      <c r="BS7" s="1122" t="s">
        <v>456</v>
      </c>
      <c r="BT7" s="1123"/>
      <c r="BU7" s="1123"/>
      <c r="BV7" s="1123"/>
      <c r="BW7" s="1123"/>
      <c r="BX7" s="1123"/>
      <c r="BY7" s="1123"/>
      <c r="BZ7" s="1123"/>
      <c r="CA7" s="1123"/>
      <c r="CB7" s="1123"/>
      <c r="CC7" s="1123"/>
      <c r="CD7" s="1123"/>
      <c r="CE7" s="1123"/>
      <c r="CF7" s="1123"/>
      <c r="CG7" s="1124"/>
      <c r="CH7" s="1125">
        <v>0</v>
      </c>
      <c r="CI7" s="1126"/>
      <c r="CJ7" s="1126"/>
      <c r="CK7" s="1126"/>
      <c r="CL7" s="1127"/>
      <c r="CM7" s="1125">
        <v>7</v>
      </c>
      <c r="CN7" s="1126"/>
      <c r="CO7" s="1126"/>
      <c r="CP7" s="1126"/>
      <c r="CQ7" s="1127"/>
      <c r="CR7" s="1125">
        <v>3</v>
      </c>
      <c r="CS7" s="1126"/>
      <c r="CT7" s="1126"/>
      <c r="CU7" s="1126"/>
      <c r="CV7" s="1127"/>
      <c r="CW7" s="1125">
        <v>0</v>
      </c>
      <c r="CX7" s="1126"/>
      <c r="CY7" s="1126"/>
      <c r="CZ7" s="1126"/>
      <c r="DA7" s="1127"/>
      <c r="DB7" s="1125" t="s">
        <v>480</v>
      </c>
      <c r="DC7" s="1126"/>
      <c r="DD7" s="1126"/>
      <c r="DE7" s="1126"/>
      <c r="DF7" s="1127"/>
      <c r="DG7" s="1125">
        <v>1099</v>
      </c>
      <c r="DH7" s="1126"/>
      <c r="DI7" s="1126"/>
      <c r="DJ7" s="1126"/>
      <c r="DK7" s="1127"/>
      <c r="DL7" s="1125" t="s">
        <v>480</v>
      </c>
      <c r="DM7" s="1126"/>
      <c r="DN7" s="1126"/>
      <c r="DO7" s="1126"/>
      <c r="DP7" s="1127"/>
      <c r="DQ7" s="1125" t="s">
        <v>480</v>
      </c>
      <c r="DR7" s="1126"/>
      <c r="DS7" s="1126"/>
      <c r="DT7" s="1126"/>
      <c r="DU7" s="1127"/>
      <c r="DV7" s="1128"/>
      <c r="DW7" s="1129"/>
      <c r="DX7" s="1129"/>
      <c r="DY7" s="1129"/>
      <c r="DZ7" s="1130"/>
      <c r="EA7" s="197"/>
    </row>
    <row r="8" spans="1:131" s="198" customFormat="1" ht="26.25" customHeight="1" x14ac:dyDescent="0.15">
      <c r="A8" s="203">
        <v>2</v>
      </c>
      <c r="B8" s="1057"/>
      <c r="C8" s="1058"/>
      <c r="D8" s="1058"/>
      <c r="E8" s="1058"/>
      <c r="F8" s="1058"/>
      <c r="G8" s="1058"/>
      <c r="H8" s="1058"/>
      <c r="I8" s="1058"/>
      <c r="J8" s="1058"/>
      <c r="K8" s="1058"/>
      <c r="L8" s="1058"/>
      <c r="M8" s="1058"/>
      <c r="N8" s="1058"/>
      <c r="O8" s="1058"/>
      <c r="P8" s="1059"/>
      <c r="Q8" s="1071"/>
      <c r="R8" s="1072"/>
      <c r="S8" s="1072"/>
      <c r="T8" s="1072"/>
      <c r="U8" s="1072"/>
      <c r="V8" s="1072"/>
      <c r="W8" s="1072"/>
      <c r="X8" s="1072"/>
      <c r="Y8" s="1072"/>
      <c r="Z8" s="1072"/>
      <c r="AA8" s="1072"/>
      <c r="AB8" s="1072"/>
      <c r="AC8" s="1072"/>
      <c r="AD8" s="1072"/>
      <c r="AE8" s="1073"/>
      <c r="AF8" s="1047"/>
      <c r="AG8" s="1048"/>
      <c r="AH8" s="1048"/>
      <c r="AI8" s="1048"/>
      <c r="AJ8" s="1049"/>
      <c r="AK8" s="1116"/>
      <c r="AL8" s="1117"/>
      <c r="AM8" s="1117"/>
      <c r="AN8" s="1117"/>
      <c r="AO8" s="1117"/>
      <c r="AP8" s="1117"/>
      <c r="AQ8" s="1117"/>
      <c r="AR8" s="1117"/>
      <c r="AS8" s="1117"/>
      <c r="AT8" s="1117"/>
      <c r="AU8" s="1118"/>
      <c r="AV8" s="1118"/>
      <c r="AW8" s="1118"/>
      <c r="AX8" s="1118"/>
      <c r="AY8" s="1119"/>
      <c r="AZ8" s="334"/>
      <c r="BA8" s="334"/>
      <c r="BB8" s="334"/>
      <c r="BC8" s="334"/>
      <c r="BD8" s="334"/>
      <c r="BE8" s="196"/>
      <c r="BF8" s="196"/>
      <c r="BG8" s="196"/>
      <c r="BH8" s="196"/>
      <c r="BI8" s="196"/>
      <c r="BJ8" s="196"/>
      <c r="BK8" s="196"/>
      <c r="BL8" s="196"/>
      <c r="BM8" s="196"/>
      <c r="BN8" s="196"/>
      <c r="BO8" s="196"/>
      <c r="BP8" s="196"/>
      <c r="BQ8" s="204">
        <v>2</v>
      </c>
      <c r="BR8" s="205" t="s">
        <v>505</v>
      </c>
      <c r="BS8" s="1051" t="s">
        <v>457</v>
      </c>
      <c r="BT8" s="1052"/>
      <c r="BU8" s="1052"/>
      <c r="BV8" s="1052"/>
      <c r="BW8" s="1052"/>
      <c r="BX8" s="1052"/>
      <c r="BY8" s="1052"/>
      <c r="BZ8" s="1052"/>
      <c r="CA8" s="1052"/>
      <c r="CB8" s="1052"/>
      <c r="CC8" s="1052"/>
      <c r="CD8" s="1052"/>
      <c r="CE8" s="1052"/>
      <c r="CF8" s="1052"/>
      <c r="CG8" s="1053"/>
      <c r="CH8" s="1020">
        <v>46</v>
      </c>
      <c r="CI8" s="1021"/>
      <c r="CJ8" s="1021"/>
      <c r="CK8" s="1021"/>
      <c r="CL8" s="1022"/>
      <c r="CM8" s="1020">
        <v>5590</v>
      </c>
      <c r="CN8" s="1021"/>
      <c r="CO8" s="1021"/>
      <c r="CP8" s="1021"/>
      <c r="CQ8" s="1022"/>
      <c r="CR8" s="1020">
        <v>0</v>
      </c>
      <c r="CS8" s="1021"/>
      <c r="CT8" s="1021"/>
      <c r="CU8" s="1021"/>
      <c r="CV8" s="1022"/>
      <c r="CW8" s="1020" t="s">
        <v>480</v>
      </c>
      <c r="CX8" s="1021"/>
      <c r="CY8" s="1021"/>
      <c r="CZ8" s="1021"/>
      <c r="DA8" s="1022"/>
      <c r="DB8" s="1020">
        <v>16</v>
      </c>
      <c r="DC8" s="1021"/>
      <c r="DD8" s="1021"/>
      <c r="DE8" s="1021"/>
      <c r="DF8" s="1022"/>
      <c r="DG8" s="1020" t="s">
        <v>480</v>
      </c>
      <c r="DH8" s="1021"/>
      <c r="DI8" s="1021"/>
      <c r="DJ8" s="1021"/>
      <c r="DK8" s="1022"/>
      <c r="DL8" s="1020">
        <v>18</v>
      </c>
      <c r="DM8" s="1021"/>
      <c r="DN8" s="1021"/>
      <c r="DO8" s="1021"/>
      <c r="DP8" s="1022"/>
      <c r="DQ8" s="1020">
        <v>2</v>
      </c>
      <c r="DR8" s="1021"/>
      <c r="DS8" s="1021"/>
      <c r="DT8" s="1021"/>
      <c r="DU8" s="1022"/>
      <c r="DV8" s="1023"/>
      <c r="DW8" s="1024"/>
      <c r="DX8" s="1024"/>
      <c r="DY8" s="1024"/>
      <c r="DZ8" s="1025"/>
      <c r="EA8" s="197"/>
    </row>
    <row r="9" spans="1:131" s="198" customFormat="1" ht="26.25" customHeight="1" x14ac:dyDescent="0.15">
      <c r="A9" s="203">
        <v>3</v>
      </c>
      <c r="B9" s="1057"/>
      <c r="C9" s="1058"/>
      <c r="D9" s="1058"/>
      <c r="E9" s="1058"/>
      <c r="F9" s="1058"/>
      <c r="G9" s="1058"/>
      <c r="H9" s="1058"/>
      <c r="I9" s="1058"/>
      <c r="J9" s="1058"/>
      <c r="K9" s="1058"/>
      <c r="L9" s="1058"/>
      <c r="M9" s="1058"/>
      <c r="N9" s="1058"/>
      <c r="O9" s="1058"/>
      <c r="P9" s="1059"/>
      <c r="Q9" s="1071"/>
      <c r="R9" s="1072"/>
      <c r="S9" s="1072"/>
      <c r="T9" s="1072"/>
      <c r="U9" s="1072"/>
      <c r="V9" s="1072"/>
      <c r="W9" s="1072"/>
      <c r="X9" s="1072"/>
      <c r="Y9" s="1072"/>
      <c r="Z9" s="1072"/>
      <c r="AA9" s="1072"/>
      <c r="AB9" s="1072"/>
      <c r="AC9" s="1072"/>
      <c r="AD9" s="1072"/>
      <c r="AE9" s="1073"/>
      <c r="AF9" s="1047"/>
      <c r="AG9" s="1048"/>
      <c r="AH9" s="1048"/>
      <c r="AI9" s="1048"/>
      <c r="AJ9" s="1049"/>
      <c r="AK9" s="1116"/>
      <c r="AL9" s="1117"/>
      <c r="AM9" s="1117"/>
      <c r="AN9" s="1117"/>
      <c r="AO9" s="1117"/>
      <c r="AP9" s="1117"/>
      <c r="AQ9" s="1117"/>
      <c r="AR9" s="1117"/>
      <c r="AS9" s="1117"/>
      <c r="AT9" s="1117"/>
      <c r="AU9" s="1118"/>
      <c r="AV9" s="1118"/>
      <c r="AW9" s="1118"/>
      <c r="AX9" s="1118"/>
      <c r="AY9" s="1119"/>
      <c r="AZ9" s="334"/>
      <c r="BA9" s="334"/>
      <c r="BB9" s="334"/>
      <c r="BC9" s="334"/>
      <c r="BD9" s="334"/>
      <c r="BE9" s="196"/>
      <c r="BF9" s="196"/>
      <c r="BG9" s="196"/>
      <c r="BH9" s="196"/>
      <c r="BI9" s="196"/>
      <c r="BJ9" s="196"/>
      <c r="BK9" s="196"/>
      <c r="BL9" s="196"/>
      <c r="BM9" s="196"/>
      <c r="BN9" s="196"/>
      <c r="BO9" s="196"/>
      <c r="BP9" s="196"/>
      <c r="BQ9" s="204">
        <v>3</v>
      </c>
      <c r="BR9" s="205"/>
      <c r="BS9" s="1051"/>
      <c r="BT9" s="1052"/>
      <c r="BU9" s="1052"/>
      <c r="BV9" s="1052"/>
      <c r="BW9" s="1052"/>
      <c r="BX9" s="1052"/>
      <c r="BY9" s="1052"/>
      <c r="BZ9" s="1052"/>
      <c r="CA9" s="1052"/>
      <c r="CB9" s="1052"/>
      <c r="CC9" s="1052"/>
      <c r="CD9" s="1052"/>
      <c r="CE9" s="1052"/>
      <c r="CF9" s="1052"/>
      <c r="CG9" s="1053"/>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197"/>
    </row>
    <row r="10" spans="1:131" s="198" customFormat="1" ht="26.25" customHeight="1" x14ac:dyDescent="0.15">
      <c r="A10" s="203">
        <v>4</v>
      </c>
      <c r="B10" s="1057"/>
      <c r="C10" s="1058"/>
      <c r="D10" s="1058"/>
      <c r="E10" s="1058"/>
      <c r="F10" s="1058"/>
      <c r="G10" s="1058"/>
      <c r="H10" s="1058"/>
      <c r="I10" s="1058"/>
      <c r="J10" s="1058"/>
      <c r="K10" s="1058"/>
      <c r="L10" s="1058"/>
      <c r="M10" s="1058"/>
      <c r="N10" s="1058"/>
      <c r="O10" s="1058"/>
      <c r="P10" s="1059"/>
      <c r="Q10" s="1071"/>
      <c r="R10" s="1072"/>
      <c r="S10" s="1072"/>
      <c r="T10" s="1072"/>
      <c r="U10" s="1072"/>
      <c r="V10" s="1072"/>
      <c r="W10" s="1072"/>
      <c r="X10" s="1072"/>
      <c r="Y10" s="1072"/>
      <c r="Z10" s="1072"/>
      <c r="AA10" s="1072"/>
      <c r="AB10" s="1072"/>
      <c r="AC10" s="1072"/>
      <c r="AD10" s="1072"/>
      <c r="AE10" s="1073"/>
      <c r="AF10" s="1047"/>
      <c r="AG10" s="1048"/>
      <c r="AH10" s="1048"/>
      <c r="AI10" s="1048"/>
      <c r="AJ10" s="1049"/>
      <c r="AK10" s="1116"/>
      <c r="AL10" s="1117"/>
      <c r="AM10" s="1117"/>
      <c r="AN10" s="1117"/>
      <c r="AO10" s="1117"/>
      <c r="AP10" s="1117"/>
      <c r="AQ10" s="1117"/>
      <c r="AR10" s="1117"/>
      <c r="AS10" s="1117"/>
      <c r="AT10" s="1117"/>
      <c r="AU10" s="1118"/>
      <c r="AV10" s="1118"/>
      <c r="AW10" s="1118"/>
      <c r="AX10" s="1118"/>
      <c r="AY10" s="1119"/>
      <c r="AZ10" s="334"/>
      <c r="BA10" s="334"/>
      <c r="BB10" s="334"/>
      <c r="BC10" s="334"/>
      <c r="BD10" s="334"/>
      <c r="BE10" s="196"/>
      <c r="BF10" s="196"/>
      <c r="BG10" s="196"/>
      <c r="BH10" s="196"/>
      <c r="BI10" s="196"/>
      <c r="BJ10" s="196"/>
      <c r="BK10" s="196"/>
      <c r="BL10" s="196"/>
      <c r="BM10" s="196"/>
      <c r="BN10" s="196"/>
      <c r="BO10" s="196"/>
      <c r="BP10" s="196"/>
      <c r="BQ10" s="204">
        <v>4</v>
      </c>
      <c r="BR10" s="205"/>
      <c r="BS10" s="1051"/>
      <c r="BT10" s="1052"/>
      <c r="BU10" s="1052"/>
      <c r="BV10" s="1052"/>
      <c r="BW10" s="1052"/>
      <c r="BX10" s="1052"/>
      <c r="BY10" s="1052"/>
      <c r="BZ10" s="1052"/>
      <c r="CA10" s="1052"/>
      <c r="CB10" s="1052"/>
      <c r="CC10" s="1052"/>
      <c r="CD10" s="1052"/>
      <c r="CE10" s="1052"/>
      <c r="CF10" s="1052"/>
      <c r="CG10" s="1053"/>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197"/>
    </row>
    <row r="11" spans="1:131" s="198" customFormat="1" ht="26.25" customHeight="1" x14ac:dyDescent="0.15">
      <c r="A11" s="203">
        <v>5</v>
      </c>
      <c r="B11" s="1057"/>
      <c r="C11" s="1058"/>
      <c r="D11" s="1058"/>
      <c r="E11" s="1058"/>
      <c r="F11" s="1058"/>
      <c r="G11" s="1058"/>
      <c r="H11" s="1058"/>
      <c r="I11" s="1058"/>
      <c r="J11" s="1058"/>
      <c r="K11" s="1058"/>
      <c r="L11" s="1058"/>
      <c r="M11" s="1058"/>
      <c r="N11" s="1058"/>
      <c r="O11" s="1058"/>
      <c r="P11" s="1059"/>
      <c r="Q11" s="1071"/>
      <c r="R11" s="1072"/>
      <c r="S11" s="1072"/>
      <c r="T11" s="1072"/>
      <c r="U11" s="1072"/>
      <c r="V11" s="1072"/>
      <c r="W11" s="1072"/>
      <c r="X11" s="1072"/>
      <c r="Y11" s="1072"/>
      <c r="Z11" s="1072"/>
      <c r="AA11" s="1072"/>
      <c r="AB11" s="1072"/>
      <c r="AC11" s="1072"/>
      <c r="AD11" s="1072"/>
      <c r="AE11" s="1073"/>
      <c r="AF11" s="1047"/>
      <c r="AG11" s="1048"/>
      <c r="AH11" s="1048"/>
      <c r="AI11" s="1048"/>
      <c r="AJ11" s="1049"/>
      <c r="AK11" s="1116"/>
      <c r="AL11" s="1117"/>
      <c r="AM11" s="1117"/>
      <c r="AN11" s="1117"/>
      <c r="AO11" s="1117"/>
      <c r="AP11" s="1117"/>
      <c r="AQ11" s="1117"/>
      <c r="AR11" s="1117"/>
      <c r="AS11" s="1117"/>
      <c r="AT11" s="1117"/>
      <c r="AU11" s="1118"/>
      <c r="AV11" s="1118"/>
      <c r="AW11" s="1118"/>
      <c r="AX11" s="1118"/>
      <c r="AY11" s="1119"/>
      <c r="AZ11" s="334"/>
      <c r="BA11" s="334"/>
      <c r="BB11" s="334"/>
      <c r="BC11" s="334"/>
      <c r="BD11" s="334"/>
      <c r="BE11" s="196"/>
      <c r="BF11" s="196"/>
      <c r="BG11" s="196"/>
      <c r="BH11" s="196"/>
      <c r="BI11" s="196"/>
      <c r="BJ11" s="196"/>
      <c r="BK11" s="196"/>
      <c r="BL11" s="196"/>
      <c r="BM11" s="196"/>
      <c r="BN11" s="196"/>
      <c r="BO11" s="196"/>
      <c r="BP11" s="196"/>
      <c r="BQ11" s="204">
        <v>5</v>
      </c>
      <c r="BR11" s="205"/>
      <c r="BS11" s="1051"/>
      <c r="BT11" s="1052"/>
      <c r="BU11" s="1052"/>
      <c r="BV11" s="1052"/>
      <c r="BW11" s="1052"/>
      <c r="BX11" s="1052"/>
      <c r="BY11" s="1052"/>
      <c r="BZ11" s="1052"/>
      <c r="CA11" s="1052"/>
      <c r="CB11" s="1052"/>
      <c r="CC11" s="1052"/>
      <c r="CD11" s="1052"/>
      <c r="CE11" s="1052"/>
      <c r="CF11" s="1052"/>
      <c r="CG11" s="1053"/>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197"/>
    </row>
    <row r="12" spans="1:131" s="198" customFormat="1" ht="26.25" customHeight="1" x14ac:dyDescent="0.15">
      <c r="A12" s="203">
        <v>6</v>
      </c>
      <c r="B12" s="1057"/>
      <c r="C12" s="1058"/>
      <c r="D12" s="1058"/>
      <c r="E12" s="1058"/>
      <c r="F12" s="1058"/>
      <c r="G12" s="1058"/>
      <c r="H12" s="1058"/>
      <c r="I12" s="1058"/>
      <c r="J12" s="1058"/>
      <c r="K12" s="1058"/>
      <c r="L12" s="1058"/>
      <c r="M12" s="1058"/>
      <c r="N12" s="1058"/>
      <c r="O12" s="1058"/>
      <c r="P12" s="1059"/>
      <c r="Q12" s="1071"/>
      <c r="R12" s="1072"/>
      <c r="S12" s="1072"/>
      <c r="T12" s="1072"/>
      <c r="U12" s="1072"/>
      <c r="V12" s="1072"/>
      <c r="W12" s="1072"/>
      <c r="X12" s="1072"/>
      <c r="Y12" s="1072"/>
      <c r="Z12" s="1072"/>
      <c r="AA12" s="1072"/>
      <c r="AB12" s="1072"/>
      <c r="AC12" s="1072"/>
      <c r="AD12" s="1072"/>
      <c r="AE12" s="1073"/>
      <c r="AF12" s="1047"/>
      <c r="AG12" s="1048"/>
      <c r="AH12" s="1048"/>
      <c r="AI12" s="1048"/>
      <c r="AJ12" s="1049"/>
      <c r="AK12" s="1116"/>
      <c r="AL12" s="1117"/>
      <c r="AM12" s="1117"/>
      <c r="AN12" s="1117"/>
      <c r="AO12" s="1117"/>
      <c r="AP12" s="1117"/>
      <c r="AQ12" s="1117"/>
      <c r="AR12" s="1117"/>
      <c r="AS12" s="1117"/>
      <c r="AT12" s="1117"/>
      <c r="AU12" s="1118"/>
      <c r="AV12" s="1118"/>
      <c r="AW12" s="1118"/>
      <c r="AX12" s="1118"/>
      <c r="AY12" s="1119"/>
      <c r="AZ12" s="334"/>
      <c r="BA12" s="334"/>
      <c r="BB12" s="334"/>
      <c r="BC12" s="334"/>
      <c r="BD12" s="334"/>
      <c r="BE12" s="196"/>
      <c r="BF12" s="196"/>
      <c r="BG12" s="196"/>
      <c r="BH12" s="196"/>
      <c r="BI12" s="196"/>
      <c r="BJ12" s="196"/>
      <c r="BK12" s="196"/>
      <c r="BL12" s="196"/>
      <c r="BM12" s="196"/>
      <c r="BN12" s="196"/>
      <c r="BO12" s="196"/>
      <c r="BP12" s="196"/>
      <c r="BQ12" s="204">
        <v>6</v>
      </c>
      <c r="BR12" s="205"/>
      <c r="BS12" s="1051"/>
      <c r="BT12" s="1052"/>
      <c r="BU12" s="1052"/>
      <c r="BV12" s="1052"/>
      <c r="BW12" s="1052"/>
      <c r="BX12" s="1052"/>
      <c r="BY12" s="1052"/>
      <c r="BZ12" s="1052"/>
      <c r="CA12" s="1052"/>
      <c r="CB12" s="1052"/>
      <c r="CC12" s="1052"/>
      <c r="CD12" s="1052"/>
      <c r="CE12" s="1052"/>
      <c r="CF12" s="1052"/>
      <c r="CG12" s="1053"/>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197"/>
    </row>
    <row r="13" spans="1:131" s="198" customFormat="1" ht="26.25" customHeight="1" x14ac:dyDescent="0.15">
      <c r="A13" s="203">
        <v>7</v>
      </c>
      <c r="B13" s="1057"/>
      <c r="C13" s="1058"/>
      <c r="D13" s="1058"/>
      <c r="E13" s="1058"/>
      <c r="F13" s="1058"/>
      <c r="G13" s="1058"/>
      <c r="H13" s="1058"/>
      <c r="I13" s="1058"/>
      <c r="J13" s="1058"/>
      <c r="K13" s="1058"/>
      <c r="L13" s="1058"/>
      <c r="M13" s="1058"/>
      <c r="N13" s="1058"/>
      <c r="O13" s="1058"/>
      <c r="P13" s="1059"/>
      <c r="Q13" s="1071"/>
      <c r="R13" s="1072"/>
      <c r="S13" s="1072"/>
      <c r="T13" s="1072"/>
      <c r="U13" s="1072"/>
      <c r="V13" s="1072"/>
      <c r="W13" s="1072"/>
      <c r="X13" s="1072"/>
      <c r="Y13" s="1072"/>
      <c r="Z13" s="1072"/>
      <c r="AA13" s="1072"/>
      <c r="AB13" s="1072"/>
      <c r="AC13" s="1072"/>
      <c r="AD13" s="1072"/>
      <c r="AE13" s="1073"/>
      <c r="AF13" s="1047"/>
      <c r="AG13" s="1048"/>
      <c r="AH13" s="1048"/>
      <c r="AI13" s="1048"/>
      <c r="AJ13" s="1049"/>
      <c r="AK13" s="1116"/>
      <c r="AL13" s="1117"/>
      <c r="AM13" s="1117"/>
      <c r="AN13" s="1117"/>
      <c r="AO13" s="1117"/>
      <c r="AP13" s="1117"/>
      <c r="AQ13" s="1117"/>
      <c r="AR13" s="1117"/>
      <c r="AS13" s="1117"/>
      <c r="AT13" s="1117"/>
      <c r="AU13" s="1118"/>
      <c r="AV13" s="1118"/>
      <c r="AW13" s="1118"/>
      <c r="AX13" s="1118"/>
      <c r="AY13" s="1119"/>
      <c r="AZ13" s="334"/>
      <c r="BA13" s="334"/>
      <c r="BB13" s="334"/>
      <c r="BC13" s="334"/>
      <c r="BD13" s="334"/>
      <c r="BE13" s="196"/>
      <c r="BF13" s="196"/>
      <c r="BG13" s="196"/>
      <c r="BH13" s="196"/>
      <c r="BI13" s="196"/>
      <c r="BJ13" s="196"/>
      <c r="BK13" s="196"/>
      <c r="BL13" s="196"/>
      <c r="BM13" s="196"/>
      <c r="BN13" s="196"/>
      <c r="BO13" s="196"/>
      <c r="BP13" s="196"/>
      <c r="BQ13" s="204">
        <v>7</v>
      </c>
      <c r="BR13" s="205"/>
      <c r="BS13" s="1051"/>
      <c r="BT13" s="1052"/>
      <c r="BU13" s="1052"/>
      <c r="BV13" s="1052"/>
      <c r="BW13" s="1052"/>
      <c r="BX13" s="1052"/>
      <c r="BY13" s="1052"/>
      <c r="BZ13" s="1052"/>
      <c r="CA13" s="1052"/>
      <c r="CB13" s="1052"/>
      <c r="CC13" s="1052"/>
      <c r="CD13" s="1052"/>
      <c r="CE13" s="1052"/>
      <c r="CF13" s="1052"/>
      <c r="CG13" s="1053"/>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197"/>
    </row>
    <row r="14" spans="1:131" s="198" customFormat="1" ht="26.25" customHeight="1" x14ac:dyDescent="0.15">
      <c r="A14" s="203">
        <v>8</v>
      </c>
      <c r="B14" s="1057"/>
      <c r="C14" s="1058"/>
      <c r="D14" s="1058"/>
      <c r="E14" s="1058"/>
      <c r="F14" s="1058"/>
      <c r="G14" s="1058"/>
      <c r="H14" s="1058"/>
      <c r="I14" s="1058"/>
      <c r="J14" s="1058"/>
      <c r="K14" s="1058"/>
      <c r="L14" s="1058"/>
      <c r="M14" s="1058"/>
      <c r="N14" s="1058"/>
      <c r="O14" s="1058"/>
      <c r="P14" s="1059"/>
      <c r="Q14" s="1071"/>
      <c r="R14" s="1072"/>
      <c r="S14" s="1072"/>
      <c r="T14" s="1072"/>
      <c r="U14" s="1072"/>
      <c r="V14" s="1072"/>
      <c r="W14" s="1072"/>
      <c r="X14" s="1072"/>
      <c r="Y14" s="1072"/>
      <c r="Z14" s="1072"/>
      <c r="AA14" s="1072"/>
      <c r="AB14" s="1072"/>
      <c r="AC14" s="1072"/>
      <c r="AD14" s="1072"/>
      <c r="AE14" s="1073"/>
      <c r="AF14" s="1047"/>
      <c r="AG14" s="1048"/>
      <c r="AH14" s="1048"/>
      <c r="AI14" s="1048"/>
      <c r="AJ14" s="1049"/>
      <c r="AK14" s="1116"/>
      <c r="AL14" s="1117"/>
      <c r="AM14" s="1117"/>
      <c r="AN14" s="1117"/>
      <c r="AO14" s="1117"/>
      <c r="AP14" s="1117"/>
      <c r="AQ14" s="1117"/>
      <c r="AR14" s="1117"/>
      <c r="AS14" s="1117"/>
      <c r="AT14" s="1117"/>
      <c r="AU14" s="1118"/>
      <c r="AV14" s="1118"/>
      <c r="AW14" s="1118"/>
      <c r="AX14" s="1118"/>
      <c r="AY14" s="1119"/>
      <c r="AZ14" s="334"/>
      <c r="BA14" s="334"/>
      <c r="BB14" s="334"/>
      <c r="BC14" s="334"/>
      <c r="BD14" s="334"/>
      <c r="BE14" s="196"/>
      <c r="BF14" s="196"/>
      <c r="BG14" s="196"/>
      <c r="BH14" s="196"/>
      <c r="BI14" s="196"/>
      <c r="BJ14" s="196"/>
      <c r="BK14" s="196"/>
      <c r="BL14" s="196"/>
      <c r="BM14" s="196"/>
      <c r="BN14" s="196"/>
      <c r="BO14" s="196"/>
      <c r="BP14" s="196"/>
      <c r="BQ14" s="204">
        <v>8</v>
      </c>
      <c r="BR14" s="205"/>
      <c r="BS14" s="1051"/>
      <c r="BT14" s="1052"/>
      <c r="BU14" s="1052"/>
      <c r="BV14" s="1052"/>
      <c r="BW14" s="1052"/>
      <c r="BX14" s="1052"/>
      <c r="BY14" s="1052"/>
      <c r="BZ14" s="1052"/>
      <c r="CA14" s="1052"/>
      <c r="CB14" s="1052"/>
      <c r="CC14" s="1052"/>
      <c r="CD14" s="1052"/>
      <c r="CE14" s="1052"/>
      <c r="CF14" s="1052"/>
      <c r="CG14" s="1053"/>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197"/>
    </row>
    <row r="15" spans="1:131" s="198" customFormat="1" ht="26.25" customHeight="1" x14ac:dyDescent="0.15">
      <c r="A15" s="203">
        <v>9</v>
      </c>
      <c r="B15" s="1057"/>
      <c r="C15" s="1058"/>
      <c r="D15" s="1058"/>
      <c r="E15" s="1058"/>
      <c r="F15" s="1058"/>
      <c r="G15" s="1058"/>
      <c r="H15" s="1058"/>
      <c r="I15" s="1058"/>
      <c r="J15" s="1058"/>
      <c r="K15" s="1058"/>
      <c r="L15" s="1058"/>
      <c r="M15" s="1058"/>
      <c r="N15" s="1058"/>
      <c r="O15" s="1058"/>
      <c r="P15" s="1059"/>
      <c r="Q15" s="1071"/>
      <c r="R15" s="1072"/>
      <c r="S15" s="1072"/>
      <c r="T15" s="1072"/>
      <c r="U15" s="1072"/>
      <c r="V15" s="1072"/>
      <c r="W15" s="1072"/>
      <c r="X15" s="1072"/>
      <c r="Y15" s="1072"/>
      <c r="Z15" s="1072"/>
      <c r="AA15" s="1072"/>
      <c r="AB15" s="1072"/>
      <c r="AC15" s="1072"/>
      <c r="AD15" s="1072"/>
      <c r="AE15" s="1073"/>
      <c r="AF15" s="1047"/>
      <c r="AG15" s="1048"/>
      <c r="AH15" s="1048"/>
      <c r="AI15" s="1048"/>
      <c r="AJ15" s="1049"/>
      <c r="AK15" s="1116"/>
      <c r="AL15" s="1117"/>
      <c r="AM15" s="1117"/>
      <c r="AN15" s="1117"/>
      <c r="AO15" s="1117"/>
      <c r="AP15" s="1117"/>
      <c r="AQ15" s="1117"/>
      <c r="AR15" s="1117"/>
      <c r="AS15" s="1117"/>
      <c r="AT15" s="1117"/>
      <c r="AU15" s="1118"/>
      <c r="AV15" s="1118"/>
      <c r="AW15" s="1118"/>
      <c r="AX15" s="1118"/>
      <c r="AY15" s="1119"/>
      <c r="AZ15" s="334"/>
      <c r="BA15" s="334"/>
      <c r="BB15" s="334"/>
      <c r="BC15" s="334"/>
      <c r="BD15" s="334"/>
      <c r="BE15" s="196"/>
      <c r="BF15" s="196"/>
      <c r="BG15" s="196"/>
      <c r="BH15" s="196"/>
      <c r="BI15" s="196"/>
      <c r="BJ15" s="196"/>
      <c r="BK15" s="196"/>
      <c r="BL15" s="196"/>
      <c r="BM15" s="196"/>
      <c r="BN15" s="196"/>
      <c r="BO15" s="196"/>
      <c r="BP15" s="196"/>
      <c r="BQ15" s="204">
        <v>9</v>
      </c>
      <c r="BR15" s="205"/>
      <c r="BS15" s="1051"/>
      <c r="BT15" s="1052"/>
      <c r="BU15" s="1052"/>
      <c r="BV15" s="1052"/>
      <c r="BW15" s="1052"/>
      <c r="BX15" s="1052"/>
      <c r="BY15" s="1052"/>
      <c r="BZ15" s="1052"/>
      <c r="CA15" s="1052"/>
      <c r="CB15" s="1052"/>
      <c r="CC15" s="1052"/>
      <c r="CD15" s="1052"/>
      <c r="CE15" s="1052"/>
      <c r="CF15" s="1052"/>
      <c r="CG15" s="1053"/>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197"/>
    </row>
    <row r="16" spans="1:131" s="198" customFormat="1" ht="26.25" customHeight="1" x14ac:dyDescent="0.15">
      <c r="A16" s="203">
        <v>10</v>
      </c>
      <c r="B16" s="1057"/>
      <c r="C16" s="1058"/>
      <c r="D16" s="1058"/>
      <c r="E16" s="1058"/>
      <c r="F16" s="1058"/>
      <c r="G16" s="1058"/>
      <c r="H16" s="1058"/>
      <c r="I16" s="1058"/>
      <c r="J16" s="1058"/>
      <c r="K16" s="1058"/>
      <c r="L16" s="1058"/>
      <c r="M16" s="1058"/>
      <c r="N16" s="1058"/>
      <c r="O16" s="1058"/>
      <c r="P16" s="1059"/>
      <c r="Q16" s="1071"/>
      <c r="R16" s="1072"/>
      <c r="S16" s="1072"/>
      <c r="T16" s="1072"/>
      <c r="U16" s="1072"/>
      <c r="V16" s="1072"/>
      <c r="W16" s="1072"/>
      <c r="X16" s="1072"/>
      <c r="Y16" s="1072"/>
      <c r="Z16" s="1072"/>
      <c r="AA16" s="1072"/>
      <c r="AB16" s="1072"/>
      <c r="AC16" s="1072"/>
      <c r="AD16" s="1072"/>
      <c r="AE16" s="1073"/>
      <c r="AF16" s="1047"/>
      <c r="AG16" s="1048"/>
      <c r="AH16" s="1048"/>
      <c r="AI16" s="1048"/>
      <c r="AJ16" s="1049"/>
      <c r="AK16" s="1116"/>
      <c r="AL16" s="1117"/>
      <c r="AM16" s="1117"/>
      <c r="AN16" s="1117"/>
      <c r="AO16" s="1117"/>
      <c r="AP16" s="1117"/>
      <c r="AQ16" s="1117"/>
      <c r="AR16" s="1117"/>
      <c r="AS16" s="1117"/>
      <c r="AT16" s="1117"/>
      <c r="AU16" s="1118"/>
      <c r="AV16" s="1118"/>
      <c r="AW16" s="1118"/>
      <c r="AX16" s="1118"/>
      <c r="AY16" s="1119"/>
      <c r="AZ16" s="334"/>
      <c r="BA16" s="334"/>
      <c r="BB16" s="334"/>
      <c r="BC16" s="334"/>
      <c r="BD16" s="334"/>
      <c r="BE16" s="196"/>
      <c r="BF16" s="196"/>
      <c r="BG16" s="196"/>
      <c r="BH16" s="196"/>
      <c r="BI16" s="196"/>
      <c r="BJ16" s="196"/>
      <c r="BK16" s="196"/>
      <c r="BL16" s="196"/>
      <c r="BM16" s="196"/>
      <c r="BN16" s="196"/>
      <c r="BO16" s="196"/>
      <c r="BP16" s="196"/>
      <c r="BQ16" s="204">
        <v>10</v>
      </c>
      <c r="BR16" s="205"/>
      <c r="BS16" s="1051"/>
      <c r="BT16" s="1052"/>
      <c r="BU16" s="1052"/>
      <c r="BV16" s="1052"/>
      <c r="BW16" s="1052"/>
      <c r="BX16" s="1052"/>
      <c r="BY16" s="1052"/>
      <c r="BZ16" s="1052"/>
      <c r="CA16" s="1052"/>
      <c r="CB16" s="1052"/>
      <c r="CC16" s="1052"/>
      <c r="CD16" s="1052"/>
      <c r="CE16" s="1052"/>
      <c r="CF16" s="1052"/>
      <c r="CG16" s="1053"/>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197"/>
    </row>
    <row r="17" spans="1:131" s="198" customFormat="1" ht="26.25" customHeight="1" x14ac:dyDescent="0.15">
      <c r="A17" s="203">
        <v>11</v>
      </c>
      <c r="B17" s="1057"/>
      <c r="C17" s="1058"/>
      <c r="D17" s="1058"/>
      <c r="E17" s="1058"/>
      <c r="F17" s="1058"/>
      <c r="G17" s="1058"/>
      <c r="H17" s="1058"/>
      <c r="I17" s="1058"/>
      <c r="J17" s="1058"/>
      <c r="K17" s="1058"/>
      <c r="L17" s="1058"/>
      <c r="M17" s="1058"/>
      <c r="N17" s="1058"/>
      <c r="O17" s="1058"/>
      <c r="P17" s="1059"/>
      <c r="Q17" s="1071"/>
      <c r="R17" s="1072"/>
      <c r="S17" s="1072"/>
      <c r="T17" s="1072"/>
      <c r="U17" s="1072"/>
      <c r="V17" s="1072"/>
      <c r="W17" s="1072"/>
      <c r="X17" s="1072"/>
      <c r="Y17" s="1072"/>
      <c r="Z17" s="1072"/>
      <c r="AA17" s="1072"/>
      <c r="AB17" s="1072"/>
      <c r="AC17" s="1072"/>
      <c r="AD17" s="1072"/>
      <c r="AE17" s="1073"/>
      <c r="AF17" s="1047"/>
      <c r="AG17" s="1048"/>
      <c r="AH17" s="1048"/>
      <c r="AI17" s="1048"/>
      <c r="AJ17" s="1049"/>
      <c r="AK17" s="1116"/>
      <c r="AL17" s="1117"/>
      <c r="AM17" s="1117"/>
      <c r="AN17" s="1117"/>
      <c r="AO17" s="1117"/>
      <c r="AP17" s="1117"/>
      <c r="AQ17" s="1117"/>
      <c r="AR17" s="1117"/>
      <c r="AS17" s="1117"/>
      <c r="AT17" s="1117"/>
      <c r="AU17" s="1118"/>
      <c r="AV17" s="1118"/>
      <c r="AW17" s="1118"/>
      <c r="AX17" s="1118"/>
      <c r="AY17" s="1119"/>
      <c r="AZ17" s="334"/>
      <c r="BA17" s="334"/>
      <c r="BB17" s="334"/>
      <c r="BC17" s="334"/>
      <c r="BD17" s="334"/>
      <c r="BE17" s="196"/>
      <c r="BF17" s="196"/>
      <c r="BG17" s="196"/>
      <c r="BH17" s="196"/>
      <c r="BI17" s="196"/>
      <c r="BJ17" s="196"/>
      <c r="BK17" s="196"/>
      <c r="BL17" s="196"/>
      <c r="BM17" s="196"/>
      <c r="BN17" s="196"/>
      <c r="BO17" s="196"/>
      <c r="BP17" s="196"/>
      <c r="BQ17" s="204">
        <v>11</v>
      </c>
      <c r="BR17" s="205"/>
      <c r="BS17" s="1051"/>
      <c r="BT17" s="1052"/>
      <c r="BU17" s="1052"/>
      <c r="BV17" s="1052"/>
      <c r="BW17" s="1052"/>
      <c r="BX17" s="1052"/>
      <c r="BY17" s="1052"/>
      <c r="BZ17" s="1052"/>
      <c r="CA17" s="1052"/>
      <c r="CB17" s="1052"/>
      <c r="CC17" s="1052"/>
      <c r="CD17" s="1052"/>
      <c r="CE17" s="1052"/>
      <c r="CF17" s="1052"/>
      <c r="CG17" s="1053"/>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197"/>
    </row>
    <row r="18" spans="1:131" s="198" customFormat="1" ht="26.25" customHeight="1" x14ac:dyDescent="0.15">
      <c r="A18" s="203">
        <v>12</v>
      </c>
      <c r="B18" s="1057"/>
      <c r="C18" s="1058"/>
      <c r="D18" s="1058"/>
      <c r="E18" s="1058"/>
      <c r="F18" s="1058"/>
      <c r="G18" s="1058"/>
      <c r="H18" s="1058"/>
      <c r="I18" s="1058"/>
      <c r="J18" s="1058"/>
      <c r="K18" s="1058"/>
      <c r="L18" s="1058"/>
      <c r="M18" s="1058"/>
      <c r="N18" s="1058"/>
      <c r="O18" s="1058"/>
      <c r="P18" s="1059"/>
      <c r="Q18" s="1071"/>
      <c r="R18" s="1072"/>
      <c r="S18" s="1072"/>
      <c r="T18" s="1072"/>
      <c r="U18" s="1072"/>
      <c r="V18" s="1072"/>
      <c r="W18" s="1072"/>
      <c r="X18" s="1072"/>
      <c r="Y18" s="1072"/>
      <c r="Z18" s="1072"/>
      <c r="AA18" s="1072"/>
      <c r="AB18" s="1072"/>
      <c r="AC18" s="1072"/>
      <c r="AD18" s="1072"/>
      <c r="AE18" s="1073"/>
      <c r="AF18" s="1047"/>
      <c r="AG18" s="1048"/>
      <c r="AH18" s="1048"/>
      <c r="AI18" s="1048"/>
      <c r="AJ18" s="1049"/>
      <c r="AK18" s="1116"/>
      <c r="AL18" s="1117"/>
      <c r="AM18" s="1117"/>
      <c r="AN18" s="1117"/>
      <c r="AO18" s="1117"/>
      <c r="AP18" s="1117"/>
      <c r="AQ18" s="1117"/>
      <c r="AR18" s="1117"/>
      <c r="AS18" s="1117"/>
      <c r="AT18" s="1117"/>
      <c r="AU18" s="1118"/>
      <c r="AV18" s="1118"/>
      <c r="AW18" s="1118"/>
      <c r="AX18" s="1118"/>
      <c r="AY18" s="1119"/>
      <c r="AZ18" s="334"/>
      <c r="BA18" s="334"/>
      <c r="BB18" s="334"/>
      <c r="BC18" s="334"/>
      <c r="BD18" s="334"/>
      <c r="BE18" s="196"/>
      <c r="BF18" s="196"/>
      <c r="BG18" s="196"/>
      <c r="BH18" s="196"/>
      <c r="BI18" s="196"/>
      <c r="BJ18" s="196"/>
      <c r="BK18" s="196"/>
      <c r="BL18" s="196"/>
      <c r="BM18" s="196"/>
      <c r="BN18" s="196"/>
      <c r="BO18" s="196"/>
      <c r="BP18" s="196"/>
      <c r="BQ18" s="204">
        <v>12</v>
      </c>
      <c r="BR18" s="205"/>
      <c r="BS18" s="1051"/>
      <c r="BT18" s="1052"/>
      <c r="BU18" s="1052"/>
      <c r="BV18" s="1052"/>
      <c r="BW18" s="1052"/>
      <c r="BX18" s="1052"/>
      <c r="BY18" s="1052"/>
      <c r="BZ18" s="1052"/>
      <c r="CA18" s="1052"/>
      <c r="CB18" s="1052"/>
      <c r="CC18" s="1052"/>
      <c r="CD18" s="1052"/>
      <c r="CE18" s="1052"/>
      <c r="CF18" s="1052"/>
      <c r="CG18" s="1053"/>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197"/>
    </row>
    <row r="19" spans="1:131" s="198" customFormat="1" ht="26.25" customHeight="1" x14ac:dyDescent="0.15">
      <c r="A19" s="203">
        <v>13</v>
      </c>
      <c r="B19" s="1057"/>
      <c r="C19" s="1058"/>
      <c r="D19" s="1058"/>
      <c r="E19" s="1058"/>
      <c r="F19" s="1058"/>
      <c r="G19" s="1058"/>
      <c r="H19" s="1058"/>
      <c r="I19" s="1058"/>
      <c r="J19" s="1058"/>
      <c r="K19" s="1058"/>
      <c r="L19" s="1058"/>
      <c r="M19" s="1058"/>
      <c r="N19" s="1058"/>
      <c r="O19" s="1058"/>
      <c r="P19" s="1059"/>
      <c r="Q19" s="1071"/>
      <c r="R19" s="1072"/>
      <c r="S19" s="1072"/>
      <c r="T19" s="1072"/>
      <c r="U19" s="1072"/>
      <c r="V19" s="1072"/>
      <c r="W19" s="1072"/>
      <c r="X19" s="1072"/>
      <c r="Y19" s="1072"/>
      <c r="Z19" s="1072"/>
      <c r="AA19" s="1072"/>
      <c r="AB19" s="1072"/>
      <c r="AC19" s="1072"/>
      <c r="AD19" s="1072"/>
      <c r="AE19" s="1073"/>
      <c r="AF19" s="1047"/>
      <c r="AG19" s="1048"/>
      <c r="AH19" s="1048"/>
      <c r="AI19" s="1048"/>
      <c r="AJ19" s="1049"/>
      <c r="AK19" s="1116"/>
      <c r="AL19" s="1117"/>
      <c r="AM19" s="1117"/>
      <c r="AN19" s="1117"/>
      <c r="AO19" s="1117"/>
      <c r="AP19" s="1117"/>
      <c r="AQ19" s="1117"/>
      <c r="AR19" s="1117"/>
      <c r="AS19" s="1117"/>
      <c r="AT19" s="1117"/>
      <c r="AU19" s="1118"/>
      <c r="AV19" s="1118"/>
      <c r="AW19" s="1118"/>
      <c r="AX19" s="1118"/>
      <c r="AY19" s="1119"/>
      <c r="AZ19" s="334"/>
      <c r="BA19" s="334"/>
      <c r="BB19" s="334"/>
      <c r="BC19" s="334"/>
      <c r="BD19" s="334"/>
      <c r="BE19" s="196"/>
      <c r="BF19" s="196"/>
      <c r="BG19" s="196"/>
      <c r="BH19" s="196"/>
      <c r="BI19" s="196"/>
      <c r="BJ19" s="196"/>
      <c r="BK19" s="196"/>
      <c r="BL19" s="196"/>
      <c r="BM19" s="196"/>
      <c r="BN19" s="196"/>
      <c r="BO19" s="196"/>
      <c r="BP19" s="196"/>
      <c r="BQ19" s="204">
        <v>13</v>
      </c>
      <c r="BR19" s="205"/>
      <c r="BS19" s="1051"/>
      <c r="BT19" s="1052"/>
      <c r="BU19" s="1052"/>
      <c r="BV19" s="1052"/>
      <c r="BW19" s="1052"/>
      <c r="BX19" s="1052"/>
      <c r="BY19" s="1052"/>
      <c r="BZ19" s="1052"/>
      <c r="CA19" s="1052"/>
      <c r="CB19" s="1052"/>
      <c r="CC19" s="1052"/>
      <c r="CD19" s="1052"/>
      <c r="CE19" s="1052"/>
      <c r="CF19" s="1052"/>
      <c r="CG19" s="1053"/>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197"/>
    </row>
    <row r="20" spans="1:131" s="198" customFormat="1" ht="26.25" customHeight="1" x14ac:dyDescent="0.15">
      <c r="A20" s="203">
        <v>14</v>
      </c>
      <c r="B20" s="1057"/>
      <c r="C20" s="1058"/>
      <c r="D20" s="1058"/>
      <c r="E20" s="1058"/>
      <c r="F20" s="1058"/>
      <c r="G20" s="1058"/>
      <c r="H20" s="1058"/>
      <c r="I20" s="1058"/>
      <c r="J20" s="1058"/>
      <c r="K20" s="1058"/>
      <c r="L20" s="1058"/>
      <c r="M20" s="1058"/>
      <c r="N20" s="1058"/>
      <c r="O20" s="1058"/>
      <c r="P20" s="1059"/>
      <c r="Q20" s="1071"/>
      <c r="R20" s="1072"/>
      <c r="S20" s="1072"/>
      <c r="T20" s="1072"/>
      <c r="U20" s="1072"/>
      <c r="V20" s="1072"/>
      <c r="W20" s="1072"/>
      <c r="X20" s="1072"/>
      <c r="Y20" s="1072"/>
      <c r="Z20" s="1072"/>
      <c r="AA20" s="1072"/>
      <c r="AB20" s="1072"/>
      <c r="AC20" s="1072"/>
      <c r="AD20" s="1072"/>
      <c r="AE20" s="1073"/>
      <c r="AF20" s="1047"/>
      <c r="AG20" s="1048"/>
      <c r="AH20" s="1048"/>
      <c r="AI20" s="1048"/>
      <c r="AJ20" s="1049"/>
      <c r="AK20" s="1116"/>
      <c r="AL20" s="1117"/>
      <c r="AM20" s="1117"/>
      <c r="AN20" s="1117"/>
      <c r="AO20" s="1117"/>
      <c r="AP20" s="1117"/>
      <c r="AQ20" s="1117"/>
      <c r="AR20" s="1117"/>
      <c r="AS20" s="1117"/>
      <c r="AT20" s="1117"/>
      <c r="AU20" s="1118"/>
      <c r="AV20" s="1118"/>
      <c r="AW20" s="1118"/>
      <c r="AX20" s="1118"/>
      <c r="AY20" s="1119"/>
      <c r="AZ20" s="334"/>
      <c r="BA20" s="334"/>
      <c r="BB20" s="334"/>
      <c r="BC20" s="334"/>
      <c r="BD20" s="334"/>
      <c r="BE20" s="196"/>
      <c r="BF20" s="196"/>
      <c r="BG20" s="196"/>
      <c r="BH20" s="196"/>
      <c r="BI20" s="196"/>
      <c r="BJ20" s="196"/>
      <c r="BK20" s="196"/>
      <c r="BL20" s="196"/>
      <c r="BM20" s="196"/>
      <c r="BN20" s="196"/>
      <c r="BO20" s="196"/>
      <c r="BP20" s="196"/>
      <c r="BQ20" s="204">
        <v>14</v>
      </c>
      <c r="BR20" s="205"/>
      <c r="BS20" s="1051"/>
      <c r="BT20" s="1052"/>
      <c r="BU20" s="1052"/>
      <c r="BV20" s="1052"/>
      <c r="BW20" s="1052"/>
      <c r="BX20" s="1052"/>
      <c r="BY20" s="1052"/>
      <c r="BZ20" s="1052"/>
      <c r="CA20" s="1052"/>
      <c r="CB20" s="1052"/>
      <c r="CC20" s="1052"/>
      <c r="CD20" s="1052"/>
      <c r="CE20" s="1052"/>
      <c r="CF20" s="1052"/>
      <c r="CG20" s="1053"/>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197"/>
    </row>
    <row r="21" spans="1:131" s="198" customFormat="1" ht="26.25" customHeight="1" thickBot="1" x14ac:dyDescent="0.2">
      <c r="A21" s="203">
        <v>15</v>
      </c>
      <c r="B21" s="1057"/>
      <c r="C21" s="1058"/>
      <c r="D21" s="1058"/>
      <c r="E21" s="1058"/>
      <c r="F21" s="1058"/>
      <c r="G21" s="1058"/>
      <c r="H21" s="1058"/>
      <c r="I21" s="1058"/>
      <c r="J21" s="1058"/>
      <c r="K21" s="1058"/>
      <c r="L21" s="1058"/>
      <c r="M21" s="1058"/>
      <c r="N21" s="1058"/>
      <c r="O21" s="1058"/>
      <c r="P21" s="1059"/>
      <c r="Q21" s="1071"/>
      <c r="R21" s="1072"/>
      <c r="S21" s="1072"/>
      <c r="T21" s="1072"/>
      <c r="U21" s="1072"/>
      <c r="V21" s="1072"/>
      <c r="W21" s="1072"/>
      <c r="X21" s="1072"/>
      <c r="Y21" s="1072"/>
      <c r="Z21" s="1072"/>
      <c r="AA21" s="1072"/>
      <c r="AB21" s="1072"/>
      <c r="AC21" s="1072"/>
      <c r="AD21" s="1072"/>
      <c r="AE21" s="1073"/>
      <c r="AF21" s="1047"/>
      <c r="AG21" s="1048"/>
      <c r="AH21" s="1048"/>
      <c r="AI21" s="1048"/>
      <c r="AJ21" s="1049"/>
      <c r="AK21" s="1116"/>
      <c r="AL21" s="1117"/>
      <c r="AM21" s="1117"/>
      <c r="AN21" s="1117"/>
      <c r="AO21" s="1117"/>
      <c r="AP21" s="1117"/>
      <c r="AQ21" s="1117"/>
      <c r="AR21" s="1117"/>
      <c r="AS21" s="1117"/>
      <c r="AT21" s="1117"/>
      <c r="AU21" s="1118"/>
      <c r="AV21" s="1118"/>
      <c r="AW21" s="1118"/>
      <c r="AX21" s="1118"/>
      <c r="AY21" s="1119"/>
      <c r="AZ21" s="334"/>
      <c r="BA21" s="334"/>
      <c r="BB21" s="334"/>
      <c r="BC21" s="334"/>
      <c r="BD21" s="334"/>
      <c r="BE21" s="196"/>
      <c r="BF21" s="196"/>
      <c r="BG21" s="196"/>
      <c r="BH21" s="196"/>
      <c r="BI21" s="196"/>
      <c r="BJ21" s="196"/>
      <c r="BK21" s="196"/>
      <c r="BL21" s="196"/>
      <c r="BM21" s="196"/>
      <c r="BN21" s="196"/>
      <c r="BO21" s="196"/>
      <c r="BP21" s="196"/>
      <c r="BQ21" s="204">
        <v>15</v>
      </c>
      <c r="BR21" s="205"/>
      <c r="BS21" s="1051"/>
      <c r="BT21" s="1052"/>
      <c r="BU21" s="1052"/>
      <c r="BV21" s="1052"/>
      <c r="BW21" s="1052"/>
      <c r="BX21" s="1052"/>
      <c r="BY21" s="1052"/>
      <c r="BZ21" s="1052"/>
      <c r="CA21" s="1052"/>
      <c r="CB21" s="1052"/>
      <c r="CC21" s="1052"/>
      <c r="CD21" s="1052"/>
      <c r="CE21" s="1052"/>
      <c r="CF21" s="1052"/>
      <c r="CG21" s="1053"/>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197"/>
    </row>
    <row r="22" spans="1:131" s="198" customFormat="1" ht="26.25" customHeight="1" x14ac:dyDescent="0.15">
      <c r="A22" s="203">
        <v>16</v>
      </c>
      <c r="B22" s="1057"/>
      <c r="C22" s="1058"/>
      <c r="D22" s="1058"/>
      <c r="E22" s="1058"/>
      <c r="F22" s="1058"/>
      <c r="G22" s="1058"/>
      <c r="H22" s="1058"/>
      <c r="I22" s="1058"/>
      <c r="J22" s="1058"/>
      <c r="K22" s="1058"/>
      <c r="L22" s="1058"/>
      <c r="M22" s="1058"/>
      <c r="N22" s="1058"/>
      <c r="O22" s="1058"/>
      <c r="P22" s="1059"/>
      <c r="Q22" s="1109"/>
      <c r="R22" s="1110"/>
      <c r="S22" s="1110"/>
      <c r="T22" s="1110"/>
      <c r="U22" s="1110"/>
      <c r="V22" s="1110"/>
      <c r="W22" s="1110"/>
      <c r="X22" s="1110"/>
      <c r="Y22" s="1110"/>
      <c r="Z22" s="1110"/>
      <c r="AA22" s="1110"/>
      <c r="AB22" s="1110"/>
      <c r="AC22" s="1110"/>
      <c r="AD22" s="1110"/>
      <c r="AE22" s="1111"/>
      <c r="AF22" s="1047"/>
      <c r="AG22" s="1048"/>
      <c r="AH22" s="1048"/>
      <c r="AI22" s="1048"/>
      <c r="AJ22" s="1049"/>
      <c r="AK22" s="1112"/>
      <c r="AL22" s="1113"/>
      <c r="AM22" s="1113"/>
      <c r="AN22" s="1113"/>
      <c r="AO22" s="1113"/>
      <c r="AP22" s="1113"/>
      <c r="AQ22" s="1113"/>
      <c r="AR22" s="1113"/>
      <c r="AS22" s="1113"/>
      <c r="AT22" s="1113"/>
      <c r="AU22" s="1114"/>
      <c r="AV22" s="1114"/>
      <c r="AW22" s="1114"/>
      <c r="AX22" s="1114"/>
      <c r="AY22" s="1115"/>
      <c r="AZ22" s="1065" t="s">
        <v>308</v>
      </c>
      <c r="BA22" s="1065"/>
      <c r="BB22" s="1065"/>
      <c r="BC22" s="1065"/>
      <c r="BD22" s="1066"/>
      <c r="BE22" s="196"/>
      <c r="BF22" s="196"/>
      <c r="BG22" s="196"/>
      <c r="BH22" s="196"/>
      <c r="BI22" s="196"/>
      <c r="BJ22" s="196"/>
      <c r="BK22" s="196"/>
      <c r="BL22" s="196"/>
      <c r="BM22" s="196"/>
      <c r="BN22" s="196"/>
      <c r="BO22" s="196"/>
      <c r="BP22" s="196"/>
      <c r="BQ22" s="204">
        <v>16</v>
      </c>
      <c r="BR22" s="205"/>
      <c r="BS22" s="1051"/>
      <c r="BT22" s="1052"/>
      <c r="BU22" s="1052"/>
      <c r="BV22" s="1052"/>
      <c r="BW22" s="1052"/>
      <c r="BX22" s="1052"/>
      <c r="BY22" s="1052"/>
      <c r="BZ22" s="1052"/>
      <c r="CA22" s="1052"/>
      <c r="CB22" s="1052"/>
      <c r="CC22" s="1052"/>
      <c r="CD22" s="1052"/>
      <c r="CE22" s="1052"/>
      <c r="CF22" s="1052"/>
      <c r="CG22" s="1053"/>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197"/>
    </row>
    <row r="23" spans="1:131" s="198" customFormat="1" ht="26.25" customHeight="1" thickBot="1" x14ac:dyDescent="0.2">
      <c r="A23" s="206" t="s">
        <v>309</v>
      </c>
      <c r="B23" s="967" t="s">
        <v>310</v>
      </c>
      <c r="C23" s="968"/>
      <c r="D23" s="968"/>
      <c r="E23" s="968"/>
      <c r="F23" s="968"/>
      <c r="G23" s="968"/>
      <c r="H23" s="968"/>
      <c r="I23" s="968"/>
      <c r="J23" s="968"/>
      <c r="K23" s="968"/>
      <c r="L23" s="968"/>
      <c r="M23" s="968"/>
      <c r="N23" s="968"/>
      <c r="O23" s="968"/>
      <c r="P23" s="969"/>
      <c r="Q23" s="1097">
        <v>13150</v>
      </c>
      <c r="R23" s="1098"/>
      <c r="S23" s="1098"/>
      <c r="T23" s="1098"/>
      <c r="U23" s="1098"/>
      <c r="V23" s="1098">
        <v>12397</v>
      </c>
      <c r="W23" s="1098"/>
      <c r="X23" s="1098"/>
      <c r="Y23" s="1098"/>
      <c r="Z23" s="1098"/>
      <c r="AA23" s="1098">
        <v>753</v>
      </c>
      <c r="AB23" s="1098"/>
      <c r="AC23" s="1098"/>
      <c r="AD23" s="1098"/>
      <c r="AE23" s="1099"/>
      <c r="AF23" s="1100">
        <v>568</v>
      </c>
      <c r="AG23" s="1098"/>
      <c r="AH23" s="1098"/>
      <c r="AI23" s="1098"/>
      <c r="AJ23" s="1101"/>
      <c r="AK23" s="1102"/>
      <c r="AL23" s="1103"/>
      <c r="AM23" s="1103"/>
      <c r="AN23" s="1103"/>
      <c r="AO23" s="1103"/>
      <c r="AP23" s="1098">
        <v>14215</v>
      </c>
      <c r="AQ23" s="1098"/>
      <c r="AR23" s="1098"/>
      <c r="AS23" s="1098"/>
      <c r="AT23" s="1098"/>
      <c r="AU23" s="1104"/>
      <c r="AV23" s="1104"/>
      <c r="AW23" s="1104"/>
      <c r="AX23" s="1104"/>
      <c r="AY23" s="1105"/>
      <c r="AZ23" s="1106" t="s">
        <v>504</v>
      </c>
      <c r="BA23" s="1107"/>
      <c r="BB23" s="1107"/>
      <c r="BC23" s="1107"/>
      <c r="BD23" s="1108"/>
      <c r="BE23" s="196"/>
      <c r="BF23" s="196"/>
      <c r="BG23" s="196"/>
      <c r="BH23" s="196"/>
      <c r="BI23" s="196"/>
      <c r="BJ23" s="196"/>
      <c r="BK23" s="196"/>
      <c r="BL23" s="196"/>
      <c r="BM23" s="196"/>
      <c r="BN23" s="196"/>
      <c r="BO23" s="196"/>
      <c r="BP23" s="196"/>
      <c r="BQ23" s="204">
        <v>17</v>
      </c>
      <c r="BR23" s="205"/>
      <c r="BS23" s="1051"/>
      <c r="BT23" s="1052"/>
      <c r="BU23" s="1052"/>
      <c r="BV23" s="1052"/>
      <c r="BW23" s="1052"/>
      <c r="BX23" s="1052"/>
      <c r="BY23" s="1052"/>
      <c r="BZ23" s="1052"/>
      <c r="CA23" s="1052"/>
      <c r="CB23" s="1052"/>
      <c r="CC23" s="1052"/>
      <c r="CD23" s="1052"/>
      <c r="CE23" s="1052"/>
      <c r="CF23" s="1052"/>
      <c r="CG23" s="1053"/>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197"/>
    </row>
    <row r="24" spans="1:131" s="198" customFormat="1" ht="26.25" customHeight="1" x14ac:dyDescent="0.15">
      <c r="A24" s="1095" t="s">
        <v>503</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334"/>
      <c r="BA24" s="334"/>
      <c r="BB24" s="334"/>
      <c r="BC24" s="334"/>
      <c r="BD24" s="334"/>
      <c r="BE24" s="196"/>
      <c r="BF24" s="196"/>
      <c r="BG24" s="196"/>
      <c r="BH24" s="196"/>
      <c r="BI24" s="196"/>
      <c r="BJ24" s="196"/>
      <c r="BK24" s="196"/>
      <c r="BL24" s="196"/>
      <c r="BM24" s="196"/>
      <c r="BN24" s="196"/>
      <c r="BO24" s="196"/>
      <c r="BP24" s="196"/>
      <c r="BQ24" s="204">
        <v>18</v>
      </c>
      <c r="BR24" s="205"/>
      <c r="BS24" s="1051"/>
      <c r="BT24" s="1052"/>
      <c r="BU24" s="1052"/>
      <c r="BV24" s="1052"/>
      <c r="BW24" s="1052"/>
      <c r="BX24" s="1052"/>
      <c r="BY24" s="1052"/>
      <c r="BZ24" s="1052"/>
      <c r="CA24" s="1052"/>
      <c r="CB24" s="1052"/>
      <c r="CC24" s="1052"/>
      <c r="CD24" s="1052"/>
      <c r="CE24" s="1052"/>
      <c r="CF24" s="1052"/>
      <c r="CG24" s="1053"/>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197"/>
    </row>
    <row r="25" spans="1:131" s="191" customFormat="1" ht="26.25" customHeight="1" thickBot="1" x14ac:dyDescent="0.2">
      <c r="A25" s="1096" t="s">
        <v>311</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334"/>
      <c r="BK25" s="334"/>
      <c r="BL25" s="334"/>
      <c r="BM25" s="334"/>
      <c r="BN25" s="334"/>
      <c r="BO25" s="207"/>
      <c r="BP25" s="207"/>
      <c r="BQ25" s="204">
        <v>19</v>
      </c>
      <c r="BR25" s="205"/>
      <c r="BS25" s="1051"/>
      <c r="BT25" s="1052"/>
      <c r="BU25" s="1052"/>
      <c r="BV25" s="1052"/>
      <c r="BW25" s="1052"/>
      <c r="BX25" s="1052"/>
      <c r="BY25" s="1052"/>
      <c r="BZ25" s="1052"/>
      <c r="CA25" s="1052"/>
      <c r="CB25" s="1052"/>
      <c r="CC25" s="1052"/>
      <c r="CD25" s="1052"/>
      <c r="CE25" s="1052"/>
      <c r="CF25" s="1052"/>
      <c r="CG25" s="1053"/>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190"/>
    </row>
    <row r="26" spans="1:131" s="191" customFormat="1" ht="26.25" customHeight="1" x14ac:dyDescent="0.15">
      <c r="A26" s="1026" t="s">
        <v>302</v>
      </c>
      <c r="B26" s="1027"/>
      <c r="C26" s="1027"/>
      <c r="D26" s="1027"/>
      <c r="E26" s="1027"/>
      <c r="F26" s="1027"/>
      <c r="G26" s="1027"/>
      <c r="H26" s="1027"/>
      <c r="I26" s="1027"/>
      <c r="J26" s="1027"/>
      <c r="K26" s="1027"/>
      <c r="L26" s="1027"/>
      <c r="M26" s="1027"/>
      <c r="N26" s="1027"/>
      <c r="O26" s="1027"/>
      <c r="P26" s="1028"/>
      <c r="Q26" s="1014" t="s">
        <v>502</v>
      </c>
      <c r="R26" s="1015"/>
      <c r="S26" s="1015"/>
      <c r="T26" s="1015"/>
      <c r="U26" s="1016"/>
      <c r="V26" s="1014" t="s">
        <v>501</v>
      </c>
      <c r="W26" s="1015"/>
      <c r="X26" s="1015"/>
      <c r="Y26" s="1015"/>
      <c r="Z26" s="1016"/>
      <c r="AA26" s="1014" t="s">
        <v>500</v>
      </c>
      <c r="AB26" s="1015"/>
      <c r="AC26" s="1015"/>
      <c r="AD26" s="1015"/>
      <c r="AE26" s="1015"/>
      <c r="AF26" s="1091" t="s">
        <v>499</v>
      </c>
      <c r="AG26" s="1033"/>
      <c r="AH26" s="1033"/>
      <c r="AI26" s="1033"/>
      <c r="AJ26" s="1092"/>
      <c r="AK26" s="1015" t="s">
        <v>483</v>
      </c>
      <c r="AL26" s="1015"/>
      <c r="AM26" s="1015"/>
      <c r="AN26" s="1015"/>
      <c r="AO26" s="1016"/>
      <c r="AP26" s="1014" t="s">
        <v>482</v>
      </c>
      <c r="AQ26" s="1015"/>
      <c r="AR26" s="1015"/>
      <c r="AS26" s="1015"/>
      <c r="AT26" s="1016"/>
      <c r="AU26" s="1014" t="s">
        <v>498</v>
      </c>
      <c r="AV26" s="1015"/>
      <c r="AW26" s="1015"/>
      <c r="AX26" s="1015"/>
      <c r="AY26" s="1016"/>
      <c r="AZ26" s="1014" t="s">
        <v>312</v>
      </c>
      <c r="BA26" s="1015"/>
      <c r="BB26" s="1015"/>
      <c r="BC26" s="1015"/>
      <c r="BD26" s="1016"/>
      <c r="BE26" s="1014" t="s">
        <v>305</v>
      </c>
      <c r="BF26" s="1015"/>
      <c r="BG26" s="1015"/>
      <c r="BH26" s="1015"/>
      <c r="BI26" s="1045"/>
      <c r="BJ26" s="334"/>
      <c r="BK26" s="334"/>
      <c r="BL26" s="334"/>
      <c r="BM26" s="334"/>
      <c r="BN26" s="334"/>
      <c r="BO26" s="207"/>
      <c r="BP26" s="207"/>
      <c r="BQ26" s="204">
        <v>20</v>
      </c>
      <c r="BR26" s="205"/>
      <c r="BS26" s="1051"/>
      <c r="BT26" s="1052"/>
      <c r="BU26" s="1052"/>
      <c r="BV26" s="1052"/>
      <c r="BW26" s="1052"/>
      <c r="BX26" s="1052"/>
      <c r="BY26" s="1052"/>
      <c r="BZ26" s="1052"/>
      <c r="CA26" s="1052"/>
      <c r="CB26" s="1052"/>
      <c r="CC26" s="1052"/>
      <c r="CD26" s="1052"/>
      <c r="CE26" s="1052"/>
      <c r="CF26" s="1052"/>
      <c r="CG26" s="1053"/>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190"/>
    </row>
    <row r="27" spans="1:131" s="191"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17"/>
      <c r="R27" s="1018"/>
      <c r="S27" s="1018"/>
      <c r="T27" s="1018"/>
      <c r="U27" s="1019"/>
      <c r="V27" s="1017"/>
      <c r="W27" s="1018"/>
      <c r="X27" s="1018"/>
      <c r="Y27" s="1018"/>
      <c r="Z27" s="1019"/>
      <c r="AA27" s="1017"/>
      <c r="AB27" s="1018"/>
      <c r="AC27" s="1018"/>
      <c r="AD27" s="1018"/>
      <c r="AE27" s="1018"/>
      <c r="AF27" s="1093"/>
      <c r="AG27" s="1036"/>
      <c r="AH27" s="1036"/>
      <c r="AI27" s="1036"/>
      <c r="AJ27" s="1094"/>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46"/>
      <c r="BJ27" s="334"/>
      <c r="BK27" s="334"/>
      <c r="BL27" s="334"/>
      <c r="BM27" s="334"/>
      <c r="BN27" s="334"/>
      <c r="BO27" s="207"/>
      <c r="BP27" s="207"/>
      <c r="BQ27" s="204">
        <v>21</v>
      </c>
      <c r="BR27" s="205"/>
      <c r="BS27" s="1051"/>
      <c r="BT27" s="1052"/>
      <c r="BU27" s="1052"/>
      <c r="BV27" s="1052"/>
      <c r="BW27" s="1052"/>
      <c r="BX27" s="1052"/>
      <c r="BY27" s="1052"/>
      <c r="BZ27" s="1052"/>
      <c r="CA27" s="1052"/>
      <c r="CB27" s="1052"/>
      <c r="CC27" s="1052"/>
      <c r="CD27" s="1052"/>
      <c r="CE27" s="1052"/>
      <c r="CF27" s="1052"/>
      <c r="CG27" s="1053"/>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190"/>
    </row>
    <row r="28" spans="1:131" s="191" customFormat="1" ht="26.25" customHeight="1" thickTop="1" x14ac:dyDescent="0.15">
      <c r="A28" s="208">
        <v>1</v>
      </c>
      <c r="B28" s="1078" t="s">
        <v>497</v>
      </c>
      <c r="C28" s="1079"/>
      <c r="D28" s="1079"/>
      <c r="E28" s="1079"/>
      <c r="F28" s="1079"/>
      <c r="G28" s="1079"/>
      <c r="H28" s="1079"/>
      <c r="I28" s="1079"/>
      <c r="J28" s="1079"/>
      <c r="K28" s="1079"/>
      <c r="L28" s="1079"/>
      <c r="M28" s="1079"/>
      <c r="N28" s="1079"/>
      <c r="O28" s="1079"/>
      <c r="P28" s="1080"/>
      <c r="Q28" s="1081">
        <v>4709</v>
      </c>
      <c r="R28" s="1082"/>
      <c r="S28" s="1082"/>
      <c r="T28" s="1082"/>
      <c r="U28" s="1082"/>
      <c r="V28" s="1082">
        <v>4706</v>
      </c>
      <c r="W28" s="1082"/>
      <c r="X28" s="1082"/>
      <c r="Y28" s="1082"/>
      <c r="Z28" s="1082"/>
      <c r="AA28" s="1082">
        <v>3</v>
      </c>
      <c r="AB28" s="1082"/>
      <c r="AC28" s="1082"/>
      <c r="AD28" s="1082"/>
      <c r="AE28" s="1083"/>
      <c r="AF28" s="1084">
        <v>3</v>
      </c>
      <c r="AG28" s="1082"/>
      <c r="AH28" s="1082"/>
      <c r="AI28" s="1082"/>
      <c r="AJ28" s="1085"/>
      <c r="AK28" s="1086">
        <v>218</v>
      </c>
      <c r="AL28" s="1087"/>
      <c r="AM28" s="1087"/>
      <c r="AN28" s="1087"/>
      <c r="AO28" s="1087"/>
      <c r="AP28" s="1087" t="s">
        <v>386</v>
      </c>
      <c r="AQ28" s="1087"/>
      <c r="AR28" s="1087"/>
      <c r="AS28" s="1087"/>
      <c r="AT28" s="1087"/>
      <c r="AU28" s="1087" t="s">
        <v>386</v>
      </c>
      <c r="AV28" s="1087"/>
      <c r="AW28" s="1087"/>
      <c r="AX28" s="1087"/>
      <c r="AY28" s="1087"/>
      <c r="AZ28" s="1088"/>
      <c r="BA28" s="1088"/>
      <c r="BB28" s="1088"/>
      <c r="BC28" s="1088"/>
      <c r="BD28" s="1088"/>
      <c r="BE28" s="1089"/>
      <c r="BF28" s="1089"/>
      <c r="BG28" s="1089"/>
      <c r="BH28" s="1089"/>
      <c r="BI28" s="1090"/>
      <c r="BJ28" s="334"/>
      <c r="BK28" s="334"/>
      <c r="BL28" s="334"/>
      <c r="BM28" s="334"/>
      <c r="BN28" s="334"/>
      <c r="BO28" s="207"/>
      <c r="BP28" s="207"/>
      <c r="BQ28" s="204">
        <v>22</v>
      </c>
      <c r="BR28" s="205"/>
      <c r="BS28" s="1051"/>
      <c r="BT28" s="1052"/>
      <c r="BU28" s="1052"/>
      <c r="BV28" s="1052"/>
      <c r="BW28" s="1052"/>
      <c r="BX28" s="1052"/>
      <c r="BY28" s="1052"/>
      <c r="BZ28" s="1052"/>
      <c r="CA28" s="1052"/>
      <c r="CB28" s="1052"/>
      <c r="CC28" s="1052"/>
      <c r="CD28" s="1052"/>
      <c r="CE28" s="1052"/>
      <c r="CF28" s="1052"/>
      <c r="CG28" s="1053"/>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190"/>
    </row>
    <row r="29" spans="1:131" s="191" customFormat="1" ht="26.25" customHeight="1" x14ac:dyDescent="0.15">
      <c r="A29" s="208">
        <v>2</v>
      </c>
      <c r="B29" s="1057" t="s">
        <v>496</v>
      </c>
      <c r="C29" s="1058"/>
      <c r="D29" s="1058"/>
      <c r="E29" s="1058"/>
      <c r="F29" s="1058"/>
      <c r="G29" s="1058"/>
      <c r="H29" s="1058"/>
      <c r="I29" s="1058"/>
      <c r="J29" s="1058"/>
      <c r="K29" s="1058"/>
      <c r="L29" s="1058"/>
      <c r="M29" s="1058"/>
      <c r="N29" s="1058"/>
      <c r="O29" s="1058"/>
      <c r="P29" s="1059"/>
      <c r="Q29" s="1071">
        <v>2903</v>
      </c>
      <c r="R29" s="1072"/>
      <c r="S29" s="1072"/>
      <c r="T29" s="1072"/>
      <c r="U29" s="1072"/>
      <c r="V29" s="1072">
        <v>2504</v>
      </c>
      <c r="W29" s="1072"/>
      <c r="X29" s="1072"/>
      <c r="Y29" s="1072"/>
      <c r="Z29" s="1072"/>
      <c r="AA29" s="1072">
        <v>399</v>
      </c>
      <c r="AB29" s="1072"/>
      <c r="AC29" s="1072"/>
      <c r="AD29" s="1072"/>
      <c r="AE29" s="1073"/>
      <c r="AF29" s="1047">
        <v>399</v>
      </c>
      <c r="AG29" s="1048"/>
      <c r="AH29" s="1048"/>
      <c r="AI29" s="1048"/>
      <c r="AJ29" s="1049"/>
      <c r="AK29" s="1009">
        <v>351</v>
      </c>
      <c r="AL29" s="1004"/>
      <c r="AM29" s="1004"/>
      <c r="AN29" s="1004"/>
      <c r="AO29" s="1004"/>
      <c r="AP29" s="1004" t="s">
        <v>386</v>
      </c>
      <c r="AQ29" s="1004"/>
      <c r="AR29" s="1004"/>
      <c r="AS29" s="1004"/>
      <c r="AT29" s="1004"/>
      <c r="AU29" s="1004" t="s">
        <v>386</v>
      </c>
      <c r="AV29" s="1004"/>
      <c r="AW29" s="1004"/>
      <c r="AX29" s="1004"/>
      <c r="AY29" s="1004"/>
      <c r="AZ29" s="1074"/>
      <c r="BA29" s="1074"/>
      <c r="BB29" s="1074"/>
      <c r="BC29" s="1074"/>
      <c r="BD29" s="1074"/>
      <c r="BE29" s="1062"/>
      <c r="BF29" s="1062"/>
      <c r="BG29" s="1062"/>
      <c r="BH29" s="1062"/>
      <c r="BI29" s="1063"/>
      <c r="BJ29" s="334"/>
      <c r="BK29" s="334"/>
      <c r="BL29" s="334"/>
      <c r="BM29" s="334"/>
      <c r="BN29" s="334"/>
      <c r="BO29" s="207"/>
      <c r="BP29" s="207"/>
      <c r="BQ29" s="204">
        <v>23</v>
      </c>
      <c r="BR29" s="205"/>
      <c r="BS29" s="1051"/>
      <c r="BT29" s="1052"/>
      <c r="BU29" s="1052"/>
      <c r="BV29" s="1052"/>
      <c r="BW29" s="1052"/>
      <c r="BX29" s="1052"/>
      <c r="BY29" s="1052"/>
      <c r="BZ29" s="1052"/>
      <c r="CA29" s="1052"/>
      <c r="CB29" s="1052"/>
      <c r="CC29" s="1052"/>
      <c r="CD29" s="1052"/>
      <c r="CE29" s="1052"/>
      <c r="CF29" s="1052"/>
      <c r="CG29" s="1053"/>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190"/>
    </row>
    <row r="30" spans="1:131" s="191" customFormat="1" ht="26.25" customHeight="1" x14ac:dyDescent="0.15">
      <c r="A30" s="208">
        <v>3</v>
      </c>
      <c r="B30" s="1057" t="s">
        <v>495</v>
      </c>
      <c r="C30" s="1058"/>
      <c r="D30" s="1058"/>
      <c r="E30" s="1058"/>
      <c r="F30" s="1058"/>
      <c r="G30" s="1058"/>
      <c r="H30" s="1058"/>
      <c r="I30" s="1058"/>
      <c r="J30" s="1058"/>
      <c r="K30" s="1058"/>
      <c r="L30" s="1058"/>
      <c r="M30" s="1058"/>
      <c r="N30" s="1058"/>
      <c r="O30" s="1058"/>
      <c r="P30" s="1059"/>
      <c r="Q30" s="1071">
        <v>445</v>
      </c>
      <c r="R30" s="1072"/>
      <c r="S30" s="1072"/>
      <c r="T30" s="1072"/>
      <c r="U30" s="1072"/>
      <c r="V30" s="1072">
        <v>444</v>
      </c>
      <c r="W30" s="1072"/>
      <c r="X30" s="1072"/>
      <c r="Y30" s="1072"/>
      <c r="Z30" s="1072"/>
      <c r="AA30" s="1072">
        <v>1</v>
      </c>
      <c r="AB30" s="1072"/>
      <c r="AC30" s="1072"/>
      <c r="AD30" s="1072"/>
      <c r="AE30" s="1073"/>
      <c r="AF30" s="1047">
        <v>1</v>
      </c>
      <c r="AG30" s="1048"/>
      <c r="AH30" s="1048"/>
      <c r="AI30" s="1048"/>
      <c r="AJ30" s="1049"/>
      <c r="AK30" s="1009">
        <v>82</v>
      </c>
      <c r="AL30" s="1004"/>
      <c r="AM30" s="1004"/>
      <c r="AN30" s="1004"/>
      <c r="AO30" s="1004"/>
      <c r="AP30" s="1004" t="s">
        <v>386</v>
      </c>
      <c r="AQ30" s="1004"/>
      <c r="AR30" s="1004"/>
      <c r="AS30" s="1004"/>
      <c r="AT30" s="1004"/>
      <c r="AU30" s="1004" t="s">
        <v>386</v>
      </c>
      <c r="AV30" s="1004"/>
      <c r="AW30" s="1004"/>
      <c r="AX30" s="1004"/>
      <c r="AY30" s="1004"/>
      <c r="AZ30" s="1074"/>
      <c r="BA30" s="1074"/>
      <c r="BB30" s="1074"/>
      <c r="BC30" s="1074"/>
      <c r="BD30" s="1074"/>
      <c r="BE30" s="1062"/>
      <c r="BF30" s="1062"/>
      <c r="BG30" s="1062"/>
      <c r="BH30" s="1062"/>
      <c r="BI30" s="1063"/>
      <c r="BJ30" s="334"/>
      <c r="BK30" s="334"/>
      <c r="BL30" s="334"/>
      <c r="BM30" s="334"/>
      <c r="BN30" s="334"/>
      <c r="BO30" s="207"/>
      <c r="BP30" s="207"/>
      <c r="BQ30" s="204">
        <v>24</v>
      </c>
      <c r="BR30" s="205"/>
      <c r="BS30" s="1051"/>
      <c r="BT30" s="1052"/>
      <c r="BU30" s="1052"/>
      <c r="BV30" s="1052"/>
      <c r="BW30" s="1052"/>
      <c r="BX30" s="1052"/>
      <c r="BY30" s="1052"/>
      <c r="BZ30" s="1052"/>
      <c r="CA30" s="1052"/>
      <c r="CB30" s="1052"/>
      <c r="CC30" s="1052"/>
      <c r="CD30" s="1052"/>
      <c r="CE30" s="1052"/>
      <c r="CF30" s="1052"/>
      <c r="CG30" s="1053"/>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190"/>
    </row>
    <row r="31" spans="1:131" s="191" customFormat="1" ht="26.25" customHeight="1" x14ac:dyDescent="0.15">
      <c r="A31" s="208">
        <v>4</v>
      </c>
      <c r="B31" s="1057" t="s">
        <v>494</v>
      </c>
      <c r="C31" s="1058"/>
      <c r="D31" s="1058"/>
      <c r="E31" s="1058"/>
      <c r="F31" s="1058"/>
      <c r="G31" s="1058"/>
      <c r="H31" s="1058"/>
      <c r="I31" s="1058"/>
      <c r="J31" s="1058"/>
      <c r="K31" s="1058"/>
      <c r="L31" s="1058"/>
      <c r="M31" s="1058"/>
      <c r="N31" s="1058"/>
      <c r="O31" s="1058"/>
      <c r="P31" s="1059"/>
      <c r="Q31" s="1071">
        <v>10</v>
      </c>
      <c r="R31" s="1072"/>
      <c r="S31" s="1072"/>
      <c r="T31" s="1072"/>
      <c r="U31" s="1072"/>
      <c r="V31" s="1072">
        <v>8</v>
      </c>
      <c r="W31" s="1072"/>
      <c r="X31" s="1072"/>
      <c r="Y31" s="1072"/>
      <c r="Z31" s="1072"/>
      <c r="AA31" s="1072">
        <v>2</v>
      </c>
      <c r="AB31" s="1072"/>
      <c r="AC31" s="1072"/>
      <c r="AD31" s="1072"/>
      <c r="AE31" s="1073"/>
      <c r="AF31" s="1047">
        <v>2</v>
      </c>
      <c r="AG31" s="1048"/>
      <c r="AH31" s="1048"/>
      <c r="AI31" s="1048"/>
      <c r="AJ31" s="1049"/>
      <c r="AK31" s="1009" t="s">
        <v>386</v>
      </c>
      <c r="AL31" s="1004"/>
      <c r="AM31" s="1004"/>
      <c r="AN31" s="1004"/>
      <c r="AO31" s="1004"/>
      <c r="AP31" s="1009" t="s">
        <v>386</v>
      </c>
      <c r="AQ31" s="1004"/>
      <c r="AR31" s="1004"/>
      <c r="AS31" s="1004"/>
      <c r="AT31" s="1004"/>
      <c r="AU31" s="1009" t="s">
        <v>386</v>
      </c>
      <c r="AV31" s="1004"/>
      <c r="AW31" s="1004"/>
      <c r="AX31" s="1004"/>
      <c r="AY31" s="1004"/>
      <c r="AZ31" s="1074"/>
      <c r="BA31" s="1074"/>
      <c r="BB31" s="1074"/>
      <c r="BC31" s="1074"/>
      <c r="BD31" s="1074"/>
      <c r="BE31" s="1062"/>
      <c r="BF31" s="1062"/>
      <c r="BG31" s="1062"/>
      <c r="BH31" s="1062"/>
      <c r="BI31" s="1063"/>
      <c r="BJ31" s="334"/>
      <c r="BK31" s="334"/>
      <c r="BL31" s="334"/>
      <c r="BM31" s="334"/>
      <c r="BN31" s="334"/>
      <c r="BO31" s="207"/>
      <c r="BP31" s="207"/>
      <c r="BQ31" s="204">
        <v>25</v>
      </c>
      <c r="BR31" s="205"/>
      <c r="BS31" s="1051"/>
      <c r="BT31" s="1052"/>
      <c r="BU31" s="1052"/>
      <c r="BV31" s="1052"/>
      <c r="BW31" s="1052"/>
      <c r="BX31" s="1052"/>
      <c r="BY31" s="1052"/>
      <c r="BZ31" s="1052"/>
      <c r="CA31" s="1052"/>
      <c r="CB31" s="1052"/>
      <c r="CC31" s="1052"/>
      <c r="CD31" s="1052"/>
      <c r="CE31" s="1052"/>
      <c r="CF31" s="1052"/>
      <c r="CG31" s="1053"/>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190"/>
    </row>
    <row r="32" spans="1:131" s="191" customFormat="1" ht="26.25" customHeight="1" x14ac:dyDescent="0.15">
      <c r="A32" s="208">
        <v>5</v>
      </c>
      <c r="B32" s="1057" t="s">
        <v>493</v>
      </c>
      <c r="C32" s="1058"/>
      <c r="D32" s="1058"/>
      <c r="E32" s="1058"/>
      <c r="F32" s="1058"/>
      <c r="G32" s="1058"/>
      <c r="H32" s="1058"/>
      <c r="I32" s="1058"/>
      <c r="J32" s="1058"/>
      <c r="K32" s="1058"/>
      <c r="L32" s="1058"/>
      <c r="M32" s="1058"/>
      <c r="N32" s="1058"/>
      <c r="O32" s="1058"/>
      <c r="P32" s="1059"/>
      <c r="Q32" s="1071">
        <v>745</v>
      </c>
      <c r="R32" s="1072"/>
      <c r="S32" s="1072"/>
      <c r="T32" s="1072"/>
      <c r="U32" s="1072"/>
      <c r="V32" s="1072">
        <v>629</v>
      </c>
      <c r="W32" s="1072"/>
      <c r="X32" s="1072"/>
      <c r="Y32" s="1072"/>
      <c r="Z32" s="1072"/>
      <c r="AA32" s="1072">
        <v>116</v>
      </c>
      <c r="AB32" s="1072"/>
      <c r="AC32" s="1072"/>
      <c r="AD32" s="1072"/>
      <c r="AE32" s="1073"/>
      <c r="AF32" s="1047">
        <v>485</v>
      </c>
      <c r="AG32" s="1048"/>
      <c r="AH32" s="1048"/>
      <c r="AI32" s="1048"/>
      <c r="AJ32" s="1049"/>
      <c r="AK32" s="1009">
        <v>2</v>
      </c>
      <c r="AL32" s="1004"/>
      <c r="AM32" s="1004"/>
      <c r="AN32" s="1004"/>
      <c r="AO32" s="1004"/>
      <c r="AP32" s="1004">
        <v>664</v>
      </c>
      <c r="AQ32" s="1004"/>
      <c r="AR32" s="1004"/>
      <c r="AS32" s="1004"/>
      <c r="AT32" s="1004"/>
      <c r="AU32" s="1010" t="s">
        <v>386</v>
      </c>
      <c r="AV32" s="1008"/>
      <c r="AW32" s="1008"/>
      <c r="AX32" s="1008"/>
      <c r="AY32" s="1009"/>
      <c r="AZ32" s="1075" t="s">
        <v>386</v>
      </c>
      <c r="BA32" s="1076"/>
      <c r="BB32" s="1076"/>
      <c r="BC32" s="1076"/>
      <c r="BD32" s="1077"/>
      <c r="BE32" s="1062" t="s">
        <v>491</v>
      </c>
      <c r="BF32" s="1062"/>
      <c r="BG32" s="1062"/>
      <c r="BH32" s="1062"/>
      <c r="BI32" s="1063"/>
      <c r="BJ32" s="334"/>
      <c r="BK32" s="334"/>
      <c r="BL32" s="334"/>
      <c r="BM32" s="334"/>
      <c r="BN32" s="334"/>
      <c r="BO32" s="207"/>
      <c r="BP32" s="207"/>
      <c r="BQ32" s="204">
        <v>26</v>
      </c>
      <c r="BR32" s="205"/>
      <c r="BS32" s="1051"/>
      <c r="BT32" s="1052"/>
      <c r="BU32" s="1052"/>
      <c r="BV32" s="1052"/>
      <c r="BW32" s="1052"/>
      <c r="BX32" s="1052"/>
      <c r="BY32" s="1052"/>
      <c r="BZ32" s="1052"/>
      <c r="CA32" s="1052"/>
      <c r="CB32" s="1052"/>
      <c r="CC32" s="1052"/>
      <c r="CD32" s="1052"/>
      <c r="CE32" s="1052"/>
      <c r="CF32" s="1052"/>
      <c r="CG32" s="1053"/>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190"/>
    </row>
    <row r="33" spans="1:131" s="191" customFormat="1" ht="26.25" customHeight="1" x14ac:dyDescent="0.15">
      <c r="A33" s="208">
        <v>6</v>
      </c>
      <c r="B33" s="1057" t="s">
        <v>492</v>
      </c>
      <c r="C33" s="1058"/>
      <c r="D33" s="1058"/>
      <c r="E33" s="1058"/>
      <c r="F33" s="1058"/>
      <c r="G33" s="1058"/>
      <c r="H33" s="1058"/>
      <c r="I33" s="1058"/>
      <c r="J33" s="1058"/>
      <c r="K33" s="1058"/>
      <c r="L33" s="1058"/>
      <c r="M33" s="1058"/>
      <c r="N33" s="1058"/>
      <c r="O33" s="1058"/>
      <c r="P33" s="1059"/>
      <c r="Q33" s="1071">
        <v>1012</v>
      </c>
      <c r="R33" s="1072"/>
      <c r="S33" s="1072"/>
      <c r="T33" s="1072"/>
      <c r="U33" s="1072"/>
      <c r="V33" s="1072">
        <v>892</v>
      </c>
      <c r="W33" s="1072"/>
      <c r="X33" s="1072"/>
      <c r="Y33" s="1072"/>
      <c r="Z33" s="1072"/>
      <c r="AA33" s="1072">
        <v>120</v>
      </c>
      <c r="AB33" s="1072"/>
      <c r="AC33" s="1072"/>
      <c r="AD33" s="1072"/>
      <c r="AE33" s="1073"/>
      <c r="AF33" s="1047">
        <v>1391</v>
      </c>
      <c r="AG33" s="1048"/>
      <c r="AH33" s="1048"/>
      <c r="AI33" s="1048"/>
      <c r="AJ33" s="1049"/>
      <c r="AK33" s="1009">
        <v>165</v>
      </c>
      <c r="AL33" s="1004"/>
      <c r="AM33" s="1004"/>
      <c r="AN33" s="1004"/>
      <c r="AO33" s="1004"/>
      <c r="AP33" s="1004">
        <v>2838</v>
      </c>
      <c r="AQ33" s="1004"/>
      <c r="AR33" s="1004"/>
      <c r="AS33" s="1004"/>
      <c r="AT33" s="1004"/>
      <c r="AU33" s="1004">
        <v>1521</v>
      </c>
      <c r="AV33" s="1004"/>
      <c r="AW33" s="1004"/>
      <c r="AX33" s="1004"/>
      <c r="AY33" s="1004"/>
      <c r="AZ33" s="1075" t="s">
        <v>386</v>
      </c>
      <c r="BA33" s="1076"/>
      <c r="BB33" s="1076"/>
      <c r="BC33" s="1076"/>
      <c r="BD33" s="1077"/>
      <c r="BE33" s="1062" t="s">
        <v>491</v>
      </c>
      <c r="BF33" s="1062"/>
      <c r="BG33" s="1062"/>
      <c r="BH33" s="1062"/>
      <c r="BI33" s="1063"/>
      <c r="BJ33" s="334"/>
      <c r="BK33" s="334"/>
      <c r="BL33" s="334"/>
      <c r="BM33" s="334"/>
      <c r="BN33" s="334"/>
      <c r="BO33" s="207"/>
      <c r="BP33" s="207"/>
      <c r="BQ33" s="204">
        <v>27</v>
      </c>
      <c r="BR33" s="205"/>
      <c r="BS33" s="1051"/>
      <c r="BT33" s="1052"/>
      <c r="BU33" s="1052"/>
      <c r="BV33" s="1052"/>
      <c r="BW33" s="1052"/>
      <c r="BX33" s="1052"/>
      <c r="BY33" s="1052"/>
      <c r="BZ33" s="1052"/>
      <c r="CA33" s="1052"/>
      <c r="CB33" s="1052"/>
      <c r="CC33" s="1052"/>
      <c r="CD33" s="1052"/>
      <c r="CE33" s="1052"/>
      <c r="CF33" s="1052"/>
      <c r="CG33" s="1053"/>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190"/>
    </row>
    <row r="34" spans="1:131" s="191" customFormat="1" ht="26.25" customHeight="1" x14ac:dyDescent="0.15">
      <c r="A34" s="208">
        <v>7</v>
      </c>
      <c r="B34" s="1057" t="s">
        <v>490</v>
      </c>
      <c r="C34" s="1058"/>
      <c r="D34" s="1058"/>
      <c r="E34" s="1058"/>
      <c r="F34" s="1058"/>
      <c r="G34" s="1058"/>
      <c r="H34" s="1058"/>
      <c r="I34" s="1058"/>
      <c r="J34" s="1058"/>
      <c r="K34" s="1058"/>
      <c r="L34" s="1058"/>
      <c r="M34" s="1058"/>
      <c r="N34" s="1058"/>
      <c r="O34" s="1058"/>
      <c r="P34" s="1059"/>
      <c r="Q34" s="1071">
        <v>798</v>
      </c>
      <c r="R34" s="1072"/>
      <c r="S34" s="1072"/>
      <c r="T34" s="1072"/>
      <c r="U34" s="1072"/>
      <c r="V34" s="1072">
        <v>793</v>
      </c>
      <c r="W34" s="1072"/>
      <c r="X34" s="1072"/>
      <c r="Y34" s="1072"/>
      <c r="Z34" s="1072"/>
      <c r="AA34" s="1072">
        <v>5</v>
      </c>
      <c r="AB34" s="1072"/>
      <c r="AC34" s="1072"/>
      <c r="AD34" s="1072"/>
      <c r="AE34" s="1073"/>
      <c r="AF34" s="1047" t="s">
        <v>489</v>
      </c>
      <c r="AG34" s="1048"/>
      <c r="AH34" s="1048"/>
      <c r="AI34" s="1048"/>
      <c r="AJ34" s="1049"/>
      <c r="AK34" s="1009">
        <v>498</v>
      </c>
      <c r="AL34" s="1004"/>
      <c r="AM34" s="1004"/>
      <c r="AN34" s="1004"/>
      <c r="AO34" s="1004"/>
      <c r="AP34" s="1004">
        <v>325</v>
      </c>
      <c r="AQ34" s="1004"/>
      <c r="AR34" s="1004"/>
      <c r="AS34" s="1004"/>
      <c r="AT34" s="1004"/>
      <c r="AU34" s="1010" t="s">
        <v>386</v>
      </c>
      <c r="AV34" s="1008"/>
      <c r="AW34" s="1008"/>
      <c r="AX34" s="1008"/>
      <c r="AY34" s="1009"/>
      <c r="AZ34" s="1075" t="s">
        <v>386</v>
      </c>
      <c r="BA34" s="1076"/>
      <c r="BB34" s="1076"/>
      <c r="BC34" s="1076"/>
      <c r="BD34" s="1077"/>
      <c r="BE34" s="1062" t="s">
        <v>488</v>
      </c>
      <c r="BF34" s="1062"/>
      <c r="BG34" s="1062"/>
      <c r="BH34" s="1062"/>
      <c r="BI34" s="1063"/>
      <c r="BJ34" s="334"/>
      <c r="BK34" s="334"/>
      <c r="BL34" s="334"/>
      <c r="BM34" s="334"/>
      <c r="BN34" s="334"/>
      <c r="BO34" s="207"/>
      <c r="BP34" s="207"/>
      <c r="BQ34" s="204">
        <v>28</v>
      </c>
      <c r="BR34" s="205"/>
      <c r="BS34" s="1051"/>
      <c r="BT34" s="1052"/>
      <c r="BU34" s="1052"/>
      <c r="BV34" s="1052"/>
      <c r="BW34" s="1052"/>
      <c r="BX34" s="1052"/>
      <c r="BY34" s="1052"/>
      <c r="BZ34" s="1052"/>
      <c r="CA34" s="1052"/>
      <c r="CB34" s="1052"/>
      <c r="CC34" s="1052"/>
      <c r="CD34" s="1052"/>
      <c r="CE34" s="1052"/>
      <c r="CF34" s="1052"/>
      <c r="CG34" s="1053"/>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190"/>
    </row>
    <row r="35" spans="1:131" s="191" customFormat="1" ht="26.25" customHeight="1" x14ac:dyDescent="0.15">
      <c r="A35" s="208">
        <v>8</v>
      </c>
      <c r="B35" s="1057"/>
      <c r="C35" s="1058"/>
      <c r="D35" s="1058"/>
      <c r="E35" s="1058"/>
      <c r="F35" s="1058"/>
      <c r="G35" s="1058"/>
      <c r="H35" s="1058"/>
      <c r="I35" s="1058"/>
      <c r="J35" s="1058"/>
      <c r="K35" s="1058"/>
      <c r="L35" s="1058"/>
      <c r="M35" s="1058"/>
      <c r="N35" s="1058"/>
      <c r="O35" s="1058"/>
      <c r="P35" s="1059"/>
      <c r="Q35" s="1071"/>
      <c r="R35" s="1072"/>
      <c r="S35" s="1072"/>
      <c r="T35" s="1072"/>
      <c r="U35" s="1072"/>
      <c r="V35" s="1072"/>
      <c r="W35" s="1072"/>
      <c r="X35" s="1072"/>
      <c r="Y35" s="1072"/>
      <c r="Z35" s="1072"/>
      <c r="AA35" s="1072"/>
      <c r="AB35" s="1072"/>
      <c r="AC35" s="1072"/>
      <c r="AD35" s="1072"/>
      <c r="AE35" s="1073"/>
      <c r="AF35" s="1047"/>
      <c r="AG35" s="1048"/>
      <c r="AH35" s="1048"/>
      <c r="AI35" s="1048"/>
      <c r="AJ35" s="1049"/>
      <c r="AK35" s="1009"/>
      <c r="AL35" s="1004"/>
      <c r="AM35" s="1004"/>
      <c r="AN35" s="1004"/>
      <c r="AO35" s="1004"/>
      <c r="AP35" s="1004"/>
      <c r="AQ35" s="1004"/>
      <c r="AR35" s="1004"/>
      <c r="AS35" s="1004"/>
      <c r="AT35" s="1004"/>
      <c r="AU35" s="1004"/>
      <c r="AV35" s="1004"/>
      <c r="AW35" s="1004"/>
      <c r="AX35" s="1004"/>
      <c r="AY35" s="1004"/>
      <c r="AZ35" s="1074"/>
      <c r="BA35" s="1074"/>
      <c r="BB35" s="1074"/>
      <c r="BC35" s="1074"/>
      <c r="BD35" s="1074"/>
      <c r="BE35" s="1062"/>
      <c r="BF35" s="1062"/>
      <c r="BG35" s="1062"/>
      <c r="BH35" s="1062"/>
      <c r="BI35" s="1063"/>
      <c r="BJ35" s="334"/>
      <c r="BK35" s="334"/>
      <c r="BL35" s="334"/>
      <c r="BM35" s="334"/>
      <c r="BN35" s="334"/>
      <c r="BO35" s="207"/>
      <c r="BP35" s="207"/>
      <c r="BQ35" s="204">
        <v>29</v>
      </c>
      <c r="BR35" s="205"/>
      <c r="BS35" s="1051"/>
      <c r="BT35" s="1052"/>
      <c r="BU35" s="1052"/>
      <c r="BV35" s="1052"/>
      <c r="BW35" s="1052"/>
      <c r="BX35" s="1052"/>
      <c r="BY35" s="1052"/>
      <c r="BZ35" s="1052"/>
      <c r="CA35" s="1052"/>
      <c r="CB35" s="1052"/>
      <c r="CC35" s="1052"/>
      <c r="CD35" s="1052"/>
      <c r="CE35" s="1052"/>
      <c r="CF35" s="1052"/>
      <c r="CG35" s="1053"/>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190"/>
    </row>
    <row r="36" spans="1:131" s="191" customFormat="1" ht="26.25" customHeight="1" x14ac:dyDescent="0.15">
      <c r="A36" s="208">
        <v>9</v>
      </c>
      <c r="B36" s="1057"/>
      <c r="C36" s="1058"/>
      <c r="D36" s="1058"/>
      <c r="E36" s="1058"/>
      <c r="F36" s="1058"/>
      <c r="G36" s="1058"/>
      <c r="H36" s="1058"/>
      <c r="I36" s="1058"/>
      <c r="J36" s="1058"/>
      <c r="K36" s="1058"/>
      <c r="L36" s="1058"/>
      <c r="M36" s="1058"/>
      <c r="N36" s="1058"/>
      <c r="O36" s="1058"/>
      <c r="P36" s="1059"/>
      <c r="Q36" s="1071"/>
      <c r="R36" s="1072"/>
      <c r="S36" s="1072"/>
      <c r="T36" s="1072"/>
      <c r="U36" s="1072"/>
      <c r="V36" s="1072"/>
      <c r="W36" s="1072"/>
      <c r="X36" s="1072"/>
      <c r="Y36" s="1072"/>
      <c r="Z36" s="1072"/>
      <c r="AA36" s="1072"/>
      <c r="AB36" s="1072"/>
      <c r="AC36" s="1072"/>
      <c r="AD36" s="1072"/>
      <c r="AE36" s="1073"/>
      <c r="AF36" s="1047"/>
      <c r="AG36" s="1048"/>
      <c r="AH36" s="1048"/>
      <c r="AI36" s="1048"/>
      <c r="AJ36" s="1049"/>
      <c r="AK36" s="1009"/>
      <c r="AL36" s="1004"/>
      <c r="AM36" s="1004"/>
      <c r="AN36" s="1004"/>
      <c r="AO36" s="1004"/>
      <c r="AP36" s="1004"/>
      <c r="AQ36" s="1004"/>
      <c r="AR36" s="1004"/>
      <c r="AS36" s="1004"/>
      <c r="AT36" s="1004"/>
      <c r="AU36" s="1004"/>
      <c r="AV36" s="1004"/>
      <c r="AW36" s="1004"/>
      <c r="AX36" s="1004"/>
      <c r="AY36" s="1004"/>
      <c r="AZ36" s="1074"/>
      <c r="BA36" s="1074"/>
      <c r="BB36" s="1074"/>
      <c r="BC36" s="1074"/>
      <c r="BD36" s="1074"/>
      <c r="BE36" s="1062"/>
      <c r="BF36" s="1062"/>
      <c r="BG36" s="1062"/>
      <c r="BH36" s="1062"/>
      <c r="BI36" s="1063"/>
      <c r="BJ36" s="334"/>
      <c r="BK36" s="334"/>
      <c r="BL36" s="334"/>
      <c r="BM36" s="334"/>
      <c r="BN36" s="334"/>
      <c r="BO36" s="207"/>
      <c r="BP36" s="207"/>
      <c r="BQ36" s="204">
        <v>30</v>
      </c>
      <c r="BR36" s="205"/>
      <c r="BS36" s="1051"/>
      <c r="BT36" s="1052"/>
      <c r="BU36" s="1052"/>
      <c r="BV36" s="1052"/>
      <c r="BW36" s="1052"/>
      <c r="BX36" s="1052"/>
      <c r="BY36" s="1052"/>
      <c r="BZ36" s="1052"/>
      <c r="CA36" s="1052"/>
      <c r="CB36" s="1052"/>
      <c r="CC36" s="1052"/>
      <c r="CD36" s="1052"/>
      <c r="CE36" s="1052"/>
      <c r="CF36" s="1052"/>
      <c r="CG36" s="1053"/>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190"/>
    </row>
    <row r="37" spans="1:131" s="191" customFormat="1" ht="26.25" customHeight="1" x14ac:dyDescent="0.15">
      <c r="A37" s="208">
        <v>10</v>
      </c>
      <c r="B37" s="1057"/>
      <c r="C37" s="1058"/>
      <c r="D37" s="1058"/>
      <c r="E37" s="1058"/>
      <c r="F37" s="1058"/>
      <c r="G37" s="1058"/>
      <c r="H37" s="1058"/>
      <c r="I37" s="1058"/>
      <c r="J37" s="1058"/>
      <c r="K37" s="1058"/>
      <c r="L37" s="1058"/>
      <c r="M37" s="1058"/>
      <c r="N37" s="1058"/>
      <c r="O37" s="1058"/>
      <c r="P37" s="1059"/>
      <c r="Q37" s="1071"/>
      <c r="R37" s="1072"/>
      <c r="S37" s="1072"/>
      <c r="T37" s="1072"/>
      <c r="U37" s="1072"/>
      <c r="V37" s="1072"/>
      <c r="W37" s="1072"/>
      <c r="X37" s="1072"/>
      <c r="Y37" s="1072"/>
      <c r="Z37" s="1072"/>
      <c r="AA37" s="1072"/>
      <c r="AB37" s="1072"/>
      <c r="AC37" s="1072"/>
      <c r="AD37" s="1072"/>
      <c r="AE37" s="1073"/>
      <c r="AF37" s="1047"/>
      <c r="AG37" s="1048"/>
      <c r="AH37" s="1048"/>
      <c r="AI37" s="1048"/>
      <c r="AJ37" s="1049"/>
      <c r="AK37" s="1009"/>
      <c r="AL37" s="1004"/>
      <c r="AM37" s="1004"/>
      <c r="AN37" s="1004"/>
      <c r="AO37" s="1004"/>
      <c r="AP37" s="1004"/>
      <c r="AQ37" s="1004"/>
      <c r="AR37" s="1004"/>
      <c r="AS37" s="1004"/>
      <c r="AT37" s="1004"/>
      <c r="AU37" s="1004"/>
      <c r="AV37" s="1004"/>
      <c r="AW37" s="1004"/>
      <c r="AX37" s="1004"/>
      <c r="AY37" s="1004"/>
      <c r="AZ37" s="1074"/>
      <c r="BA37" s="1074"/>
      <c r="BB37" s="1074"/>
      <c r="BC37" s="1074"/>
      <c r="BD37" s="1074"/>
      <c r="BE37" s="1062"/>
      <c r="BF37" s="1062"/>
      <c r="BG37" s="1062"/>
      <c r="BH37" s="1062"/>
      <c r="BI37" s="1063"/>
      <c r="BJ37" s="334"/>
      <c r="BK37" s="334"/>
      <c r="BL37" s="334"/>
      <c r="BM37" s="334"/>
      <c r="BN37" s="334"/>
      <c r="BO37" s="207"/>
      <c r="BP37" s="207"/>
      <c r="BQ37" s="204">
        <v>31</v>
      </c>
      <c r="BR37" s="205"/>
      <c r="BS37" s="1051"/>
      <c r="BT37" s="1052"/>
      <c r="BU37" s="1052"/>
      <c r="BV37" s="1052"/>
      <c r="BW37" s="1052"/>
      <c r="BX37" s="1052"/>
      <c r="BY37" s="1052"/>
      <c r="BZ37" s="1052"/>
      <c r="CA37" s="1052"/>
      <c r="CB37" s="1052"/>
      <c r="CC37" s="1052"/>
      <c r="CD37" s="1052"/>
      <c r="CE37" s="1052"/>
      <c r="CF37" s="1052"/>
      <c r="CG37" s="1053"/>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190"/>
    </row>
    <row r="38" spans="1:131" s="191" customFormat="1" ht="26.25" customHeight="1" x14ac:dyDescent="0.15">
      <c r="A38" s="208">
        <v>11</v>
      </c>
      <c r="B38" s="1057"/>
      <c r="C38" s="1058"/>
      <c r="D38" s="1058"/>
      <c r="E38" s="1058"/>
      <c r="F38" s="1058"/>
      <c r="G38" s="1058"/>
      <c r="H38" s="1058"/>
      <c r="I38" s="1058"/>
      <c r="J38" s="1058"/>
      <c r="K38" s="1058"/>
      <c r="L38" s="1058"/>
      <c r="M38" s="1058"/>
      <c r="N38" s="1058"/>
      <c r="O38" s="1058"/>
      <c r="P38" s="1059"/>
      <c r="Q38" s="1071"/>
      <c r="R38" s="1072"/>
      <c r="S38" s="1072"/>
      <c r="T38" s="1072"/>
      <c r="U38" s="1072"/>
      <c r="V38" s="1072"/>
      <c r="W38" s="1072"/>
      <c r="X38" s="1072"/>
      <c r="Y38" s="1072"/>
      <c r="Z38" s="1072"/>
      <c r="AA38" s="1072"/>
      <c r="AB38" s="1072"/>
      <c r="AC38" s="1072"/>
      <c r="AD38" s="1072"/>
      <c r="AE38" s="1073"/>
      <c r="AF38" s="1047"/>
      <c r="AG38" s="1048"/>
      <c r="AH38" s="1048"/>
      <c r="AI38" s="1048"/>
      <c r="AJ38" s="1049"/>
      <c r="AK38" s="1009"/>
      <c r="AL38" s="1004"/>
      <c r="AM38" s="1004"/>
      <c r="AN38" s="1004"/>
      <c r="AO38" s="1004"/>
      <c r="AP38" s="1004"/>
      <c r="AQ38" s="1004"/>
      <c r="AR38" s="1004"/>
      <c r="AS38" s="1004"/>
      <c r="AT38" s="1004"/>
      <c r="AU38" s="1004"/>
      <c r="AV38" s="1004"/>
      <c r="AW38" s="1004"/>
      <c r="AX38" s="1004"/>
      <c r="AY38" s="1004"/>
      <c r="AZ38" s="1074"/>
      <c r="BA38" s="1074"/>
      <c r="BB38" s="1074"/>
      <c r="BC38" s="1074"/>
      <c r="BD38" s="1074"/>
      <c r="BE38" s="1062"/>
      <c r="BF38" s="1062"/>
      <c r="BG38" s="1062"/>
      <c r="BH38" s="1062"/>
      <c r="BI38" s="1063"/>
      <c r="BJ38" s="334"/>
      <c r="BK38" s="334"/>
      <c r="BL38" s="334"/>
      <c r="BM38" s="334"/>
      <c r="BN38" s="334"/>
      <c r="BO38" s="207"/>
      <c r="BP38" s="207"/>
      <c r="BQ38" s="204">
        <v>32</v>
      </c>
      <c r="BR38" s="205"/>
      <c r="BS38" s="1051"/>
      <c r="BT38" s="1052"/>
      <c r="BU38" s="1052"/>
      <c r="BV38" s="1052"/>
      <c r="BW38" s="1052"/>
      <c r="BX38" s="1052"/>
      <c r="BY38" s="1052"/>
      <c r="BZ38" s="1052"/>
      <c r="CA38" s="1052"/>
      <c r="CB38" s="1052"/>
      <c r="CC38" s="1052"/>
      <c r="CD38" s="1052"/>
      <c r="CE38" s="1052"/>
      <c r="CF38" s="1052"/>
      <c r="CG38" s="1053"/>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190"/>
    </row>
    <row r="39" spans="1:131" s="191" customFormat="1" ht="26.25" customHeight="1" x14ac:dyDescent="0.15">
      <c r="A39" s="208">
        <v>12</v>
      </c>
      <c r="B39" s="1057"/>
      <c r="C39" s="1058"/>
      <c r="D39" s="1058"/>
      <c r="E39" s="1058"/>
      <c r="F39" s="1058"/>
      <c r="G39" s="1058"/>
      <c r="H39" s="1058"/>
      <c r="I39" s="1058"/>
      <c r="J39" s="1058"/>
      <c r="K39" s="1058"/>
      <c r="L39" s="1058"/>
      <c r="M39" s="1058"/>
      <c r="N39" s="1058"/>
      <c r="O39" s="1058"/>
      <c r="P39" s="1059"/>
      <c r="Q39" s="1071"/>
      <c r="R39" s="1072"/>
      <c r="S39" s="1072"/>
      <c r="T39" s="1072"/>
      <c r="U39" s="1072"/>
      <c r="V39" s="1072"/>
      <c r="W39" s="1072"/>
      <c r="X39" s="1072"/>
      <c r="Y39" s="1072"/>
      <c r="Z39" s="1072"/>
      <c r="AA39" s="1072"/>
      <c r="AB39" s="1072"/>
      <c r="AC39" s="1072"/>
      <c r="AD39" s="1072"/>
      <c r="AE39" s="1073"/>
      <c r="AF39" s="1047"/>
      <c r="AG39" s="1048"/>
      <c r="AH39" s="1048"/>
      <c r="AI39" s="1048"/>
      <c r="AJ39" s="1049"/>
      <c r="AK39" s="1009"/>
      <c r="AL39" s="1004"/>
      <c r="AM39" s="1004"/>
      <c r="AN39" s="1004"/>
      <c r="AO39" s="1004"/>
      <c r="AP39" s="1004"/>
      <c r="AQ39" s="1004"/>
      <c r="AR39" s="1004"/>
      <c r="AS39" s="1004"/>
      <c r="AT39" s="1004"/>
      <c r="AU39" s="1004"/>
      <c r="AV39" s="1004"/>
      <c r="AW39" s="1004"/>
      <c r="AX39" s="1004"/>
      <c r="AY39" s="1004"/>
      <c r="AZ39" s="1074"/>
      <c r="BA39" s="1074"/>
      <c r="BB39" s="1074"/>
      <c r="BC39" s="1074"/>
      <c r="BD39" s="1074"/>
      <c r="BE39" s="1062"/>
      <c r="BF39" s="1062"/>
      <c r="BG39" s="1062"/>
      <c r="BH39" s="1062"/>
      <c r="BI39" s="1063"/>
      <c r="BJ39" s="334"/>
      <c r="BK39" s="334"/>
      <c r="BL39" s="334"/>
      <c r="BM39" s="334"/>
      <c r="BN39" s="334"/>
      <c r="BO39" s="207"/>
      <c r="BP39" s="207"/>
      <c r="BQ39" s="204">
        <v>33</v>
      </c>
      <c r="BR39" s="205"/>
      <c r="BS39" s="1051"/>
      <c r="BT39" s="1052"/>
      <c r="BU39" s="1052"/>
      <c r="BV39" s="1052"/>
      <c r="BW39" s="1052"/>
      <c r="BX39" s="1052"/>
      <c r="BY39" s="1052"/>
      <c r="BZ39" s="1052"/>
      <c r="CA39" s="1052"/>
      <c r="CB39" s="1052"/>
      <c r="CC39" s="1052"/>
      <c r="CD39" s="1052"/>
      <c r="CE39" s="1052"/>
      <c r="CF39" s="1052"/>
      <c r="CG39" s="1053"/>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190"/>
    </row>
    <row r="40" spans="1:131" s="191" customFormat="1" ht="26.25" customHeight="1" x14ac:dyDescent="0.15">
      <c r="A40" s="203">
        <v>13</v>
      </c>
      <c r="B40" s="1057"/>
      <c r="C40" s="1058"/>
      <c r="D40" s="1058"/>
      <c r="E40" s="1058"/>
      <c r="F40" s="1058"/>
      <c r="G40" s="1058"/>
      <c r="H40" s="1058"/>
      <c r="I40" s="1058"/>
      <c r="J40" s="1058"/>
      <c r="K40" s="1058"/>
      <c r="L40" s="1058"/>
      <c r="M40" s="1058"/>
      <c r="N40" s="1058"/>
      <c r="O40" s="1058"/>
      <c r="P40" s="1059"/>
      <c r="Q40" s="1071"/>
      <c r="R40" s="1072"/>
      <c r="S40" s="1072"/>
      <c r="T40" s="1072"/>
      <c r="U40" s="1072"/>
      <c r="V40" s="1072"/>
      <c r="W40" s="1072"/>
      <c r="X40" s="1072"/>
      <c r="Y40" s="1072"/>
      <c r="Z40" s="1072"/>
      <c r="AA40" s="1072"/>
      <c r="AB40" s="1072"/>
      <c r="AC40" s="1072"/>
      <c r="AD40" s="1072"/>
      <c r="AE40" s="1073"/>
      <c r="AF40" s="1047"/>
      <c r="AG40" s="1048"/>
      <c r="AH40" s="1048"/>
      <c r="AI40" s="1048"/>
      <c r="AJ40" s="1049"/>
      <c r="AK40" s="1009"/>
      <c r="AL40" s="1004"/>
      <c r="AM40" s="1004"/>
      <c r="AN40" s="1004"/>
      <c r="AO40" s="1004"/>
      <c r="AP40" s="1004"/>
      <c r="AQ40" s="1004"/>
      <c r="AR40" s="1004"/>
      <c r="AS40" s="1004"/>
      <c r="AT40" s="1004"/>
      <c r="AU40" s="1004"/>
      <c r="AV40" s="1004"/>
      <c r="AW40" s="1004"/>
      <c r="AX40" s="1004"/>
      <c r="AY40" s="1004"/>
      <c r="AZ40" s="1074"/>
      <c r="BA40" s="1074"/>
      <c r="BB40" s="1074"/>
      <c r="BC40" s="1074"/>
      <c r="BD40" s="1074"/>
      <c r="BE40" s="1062"/>
      <c r="BF40" s="1062"/>
      <c r="BG40" s="1062"/>
      <c r="BH40" s="1062"/>
      <c r="BI40" s="1063"/>
      <c r="BJ40" s="334"/>
      <c r="BK40" s="334"/>
      <c r="BL40" s="334"/>
      <c r="BM40" s="334"/>
      <c r="BN40" s="334"/>
      <c r="BO40" s="207"/>
      <c r="BP40" s="207"/>
      <c r="BQ40" s="204">
        <v>34</v>
      </c>
      <c r="BR40" s="205"/>
      <c r="BS40" s="1051"/>
      <c r="BT40" s="1052"/>
      <c r="BU40" s="1052"/>
      <c r="BV40" s="1052"/>
      <c r="BW40" s="1052"/>
      <c r="BX40" s="1052"/>
      <c r="BY40" s="1052"/>
      <c r="BZ40" s="1052"/>
      <c r="CA40" s="1052"/>
      <c r="CB40" s="1052"/>
      <c r="CC40" s="1052"/>
      <c r="CD40" s="1052"/>
      <c r="CE40" s="1052"/>
      <c r="CF40" s="1052"/>
      <c r="CG40" s="1053"/>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190"/>
    </row>
    <row r="41" spans="1:131" s="191" customFormat="1" ht="26.25" customHeight="1" x14ac:dyDescent="0.15">
      <c r="A41" s="203">
        <v>14</v>
      </c>
      <c r="B41" s="1057"/>
      <c r="C41" s="1058"/>
      <c r="D41" s="1058"/>
      <c r="E41" s="1058"/>
      <c r="F41" s="1058"/>
      <c r="G41" s="1058"/>
      <c r="H41" s="1058"/>
      <c r="I41" s="1058"/>
      <c r="J41" s="1058"/>
      <c r="K41" s="1058"/>
      <c r="L41" s="1058"/>
      <c r="M41" s="1058"/>
      <c r="N41" s="1058"/>
      <c r="O41" s="1058"/>
      <c r="P41" s="1059"/>
      <c r="Q41" s="1071"/>
      <c r="R41" s="1072"/>
      <c r="S41" s="1072"/>
      <c r="T41" s="1072"/>
      <c r="U41" s="1072"/>
      <c r="V41" s="1072"/>
      <c r="W41" s="1072"/>
      <c r="X41" s="1072"/>
      <c r="Y41" s="1072"/>
      <c r="Z41" s="1072"/>
      <c r="AA41" s="1072"/>
      <c r="AB41" s="1072"/>
      <c r="AC41" s="1072"/>
      <c r="AD41" s="1072"/>
      <c r="AE41" s="1073"/>
      <c r="AF41" s="1047"/>
      <c r="AG41" s="1048"/>
      <c r="AH41" s="1048"/>
      <c r="AI41" s="1048"/>
      <c r="AJ41" s="1049"/>
      <c r="AK41" s="1009"/>
      <c r="AL41" s="1004"/>
      <c r="AM41" s="1004"/>
      <c r="AN41" s="1004"/>
      <c r="AO41" s="1004"/>
      <c r="AP41" s="1004"/>
      <c r="AQ41" s="1004"/>
      <c r="AR41" s="1004"/>
      <c r="AS41" s="1004"/>
      <c r="AT41" s="1004"/>
      <c r="AU41" s="1004"/>
      <c r="AV41" s="1004"/>
      <c r="AW41" s="1004"/>
      <c r="AX41" s="1004"/>
      <c r="AY41" s="1004"/>
      <c r="AZ41" s="1074"/>
      <c r="BA41" s="1074"/>
      <c r="BB41" s="1074"/>
      <c r="BC41" s="1074"/>
      <c r="BD41" s="1074"/>
      <c r="BE41" s="1062"/>
      <c r="BF41" s="1062"/>
      <c r="BG41" s="1062"/>
      <c r="BH41" s="1062"/>
      <c r="BI41" s="1063"/>
      <c r="BJ41" s="334"/>
      <c r="BK41" s="334"/>
      <c r="BL41" s="334"/>
      <c r="BM41" s="334"/>
      <c r="BN41" s="334"/>
      <c r="BO41" s="207"/>
      <c r="BP41" s="207"/>
      <c r="BQ41" s="204">
        <v>35</v>
      </c>
      <c r="BR41" s="205"/>
      <c r="BS41" s="1051"/>
      <c r="BT41" s="1052"/>
      <c r="BU41" s="1052"/>
      <c r="BV41" s="1052"/>
      <c r="BW41" s="1052"/>
      <c r="BX41" s="1052"/>
      <c r="BY41" s="1052"/>
      <c r="BZ41" s="1052"/>
      <c r="CA41" s="1052"/>
      <c r="CB41" s="1052"/>
      <c r="CC41" s="1052"/>
      <c r="CD41" s="1052"/>
      <c r="CE41" s="1052"/>
      <c r="CF41" s="1052"/>
      <c r="CG41" s="1053"/>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190"/>
    </row>
    <row r="42" spans="1:131" s="191" customFormat="1" ht="26.25" customHeight="1" x14ac:dyDescent="0.15">
      <c r="A42" s="203">
        <v>15</v>
      </c>
      <c r="B42" s="1057"/>
      <c r="C42" s="1058"/>
      <c r="D42" s="1058"/>
      <c r="E42" s="1058"/>
      <c r="F42" s="1058"/>
      <c r="G42" s="1058"/>
      <c r="H42" s="1058"/>
      <c r="I42" s="1058"/>
      <c r="J42" s="1058"/>
      <c r="K42" s="1058"/>
      <c r="L42" s="1058"/>
      <c r="M42" s="1058"/>
      <c r="N42" s="1058"/>
      <c r="O42" s="1058"/>
      <c r="P42" s="1059"/>
      <c r="Q42" s="1071"/>
      <c r="R42" s="1072"/>
      <c r="S42" s="1072"/>
      <c r="T42" s="1072"/>
      <c r="U42" s="1072"/>
      <c r="V42" s="1072"/>
      <c r="W42" s="1072"/>
      <c r="X42" s="1072"/>
      <c r="Y42" s="1072"/>
      <c r="Z42" s="1072"/>
      <c r="AA42" s="1072"/>
      <c r="AB42" s="1072"/>
      <c r="AC42" s="1072"/>
      <c r="AD42" s="1072"/>
      <c r="AE42" s="1073"/>
      <c r="AF42" s="1047"/>
      <c r="AG42" s="1048"/>
      <c r="AH42" s="1048"/>
      <c r="AI42" s="1048"/>
      <c r="AJ42" s="1049"/>
      <c r="AK42" s="1009"/>
      <c r="AL42" s="1004"/>
      <c r="AM42" s="1004"/>
      <c r="AN42" s="1004"/>
      <c r="AO42" s="1004"/>
      <c r="AP42" s="1004"/>
      <c r="AQ42" s="1004"/>
      <c r="AR42" s="1004"/>
      <c r="AS42" s="1004"/>
      <c r="AT42" s="1004"/>
      <c r="AU42" s="1004"/>
      <c r="AV42" s="1004"/>
      <c r="AW42" s="1004"/>
      <c r="AX42" s="1004"/>
      <c r="AY42" s="1004"/>
      <c r="AZ42" s="1074"/>
      <c r="BA42" s="1074"/>
      <c r="BB42" s="1074"/>
      <c r="BC42" s="1074"/>
      <c r="BD42" s="1074"/>
      <c r="BE42" s="1062"/>
      <c r="BF42" s="1062"/>
      <c r="BG42" s="1062"/>
      <c r="BH42" s="1062"/>
      <c r="BI42" s="1063"/>
      <c r="BJ42" s="334"/>
      <c r="BK42" s="334"/>
      <c r="BL42" s="334"/>
      <c r="BM42" s="334"/>
      <c r="BN42" s="334"/>
      <c r="BO42" s="207"/>
      <c r="BP42" s="207"/>
      <c r="BQ42" s="204">
        <v>36</v>
      </c>
      <c r="BR42" s="205"/>
      <c r="BS42" s="1051"/>
      <c r="BT42" s="1052"/>
      <c r="BU42" s="1052"/>
      <c r="BV42" s="1052"/>
      <c r="BW42" s="1052"/>
      <c r="BX42" s="1052"/>
      <c r="BY42" s="1052"/>
      <c r="BZ42" s="1052"/>
      <c r="CA42" s="1052"/>
      <c r="CB42" s="1052"/>
      <c r="CC42" s="1052"/>
      <c r="CD42" s="1052"/>
      <c r="CE42" s="1052"/>
      <c r="CF42" s="1052"/>
      <c r="CG42" s="1053"/>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190"/>
    </row>
    <row r="43" spans="1:131" s="191" customFormat="1" ht="26.25" customHeight="1" x14ac:dyDescent="0.15">
      <c r="A43" s="203">
        <v>16</v>
      </c>
      <c r="B43" s="1057"/>
      <c r="C43" s="1058"/>
      <c r="D43" s="1058"/>
      <c r="E43" s="1058"/>
      <c r="F43" s="1058"/>
      <c r="G43" s="1058"/>
      <c r="H43" s="1058"/>
      <c r="I43" s="1058"/>
      <c r="J43" s="1058"/>
      <c r="K43" s="1058"/>
      <c r="L43" s="1058"/>
      <c r="M43" s="1058"/>
      <c r="N43" s="1058"/>
      <c r="O43" s="1058"/>
      <c r="P43" s="1059"/>
      <c r="Q43" s="1071"/>
      <c r="R43" s="1072"/>
      <c r="S43" s="1072"/>
      <c r="T43" s="1072"/>
      <c r="U43" s="1072"/>
      <c r="V43" s="1072"/>
      <c r="W43" s="1072"/>
      <c r="X43" s="1072"/>
      <c r="Y43" s="1072"/>
      <c r="Z43" s="1072"/>
      <c r="AA43" s="1072"/>
      <c r="AB43" s="1072"/>
      <c r="AC43" s="1072"/>
      <c r="AD43" s="1072"/>
      <c r="AE43" s="1073"/>
      <c r="AF43" s="1047"/>
      <c r="AG43" s="1048"/>
      <c r="AH43" s="1048"/>
      <c r="AI43" s="1048"/>
      <c r="AJ43" s="1049"/>
      <c r="AK43" s="1009"/>
      <c r="AL43" s="1004"/>
      <c r="AM43" s="1004"/>
      <c r="AN43" s="1004"/>
      <c r="AO43" s="1004"/>
      <c r="AP43" s="1004"/>
      <c r="AQ43" s="1004"/>
      <c r="AR43" s="1004"/>
      <c r="AS43" s="1004"/>
      <c r="AT43" s="1004"/>
      <c r="AU43" s="1004"/>
      <c r="AV43" s="1004"/>
      <c r="AW43" s="1004"/>
      <c r="AX43" s="1004"/>
      <c r="AY43" s="1004"/>
      <c r="AZ43" s="1074"/>
      <c r="BA43" s="1074"/>
      <c r="BB43" s="1074"/>
      <c r="BC43" s="1074"/>
      <c r="BD43" s="1074"/>
      <c r="BE43" s="1062"/>
      <c r="BF43" s="1062"/>
      <c r="BG43" s="1062"/>
      <c r="BH43" s="1062"/>
      <c r="BI43" s="1063"/>
      <c r="BJ43" s="334"/>
      <c r="BK43" s="334"/>
      <c r="BL43" s="334"/>
      <c r="BM43" s="334"/>
      <c r="BN43" s="334"/>
      <c r="BO43" s="207"/>
      <c r="BP43" s="207"/>
      <c r="BQ43" s="204">
        <v>37</v>
      </c>
      <c r="BR43" s="205"/>
      <c r="BS43" s="1051"/>
      <c r="BT43" s="1052"/>
      <c r="BU43" s="1052"/>
      <c r="BV43" s="1052"/>
      <c r="BW43" s="1052"/>
      <c r="BX43" s="1052"/>
      <c r="BY43" s="1052"/>
      <c r="BZ43" s="1052"/>
      <c r="CA43" s="1052"/>
      <c r="CB43" s="1052"/>
      <c r="CC43" s="1052"/>
      <c r="CD43" s="1052"/>
      <c r="CE43" s="1052"/>
      <c r="CF43" s="1052"/>
      <c r="CG43" s="1053"/>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190"/>
    </row>
    <row r="44" spans="1:131" s="191" customFormat="1" ht="26.25" customHeight="1" x14ac:dyDescent="0.15">
      <c r="A44" s="203">
        <v>17</v>
      </c>
      <c r="B44" s="1057"/>
      <c r="C44" s="1058"/>
      <c r="D44" s="1058"/>
      <c r="E44" s="1058"/>
      <c r="F44" s="1058"/>
      <c r="G44" s="1058"/>
      <c r="H44" s="1058"/>
      <c r="I44" s="1058"/>
      <c r="J44" s="1058"/>
      <c r="K44" s="1058"/>
      <c r="L44" s="1058"/>
      <c r="M44" s="1058"/>
      <c r="N44" s="1058"/>
      <c r="O44" s="1058"/>
      <c r="P44" s="1059"/>
      <c r="Q44" s="1071"/>
      <c r="R44" s="1072"/>
      <c r="S44" s="1072"/>
      <c r="T44" s="1072"/>
      <c r="U44" s="1072"/>
      <c r="V44" s="1072"/>
      <c r="W44" s="1072"/>
      <c r="X44" s="1072"/>
      <c r="Y44" s="1072"/>
      <c r="Z44" s="1072"/>
      <c r="AA44" s="1072"/>
      <c r="AB44" s="1072"/>
      <c r="AC44" s="1072"/>
      <c r="AD44" s="1072"/>
      <c r="AE44" s="1073"/>
      <c r="AF44" s="1047"/>
      <c r="AG44" s="1048"/>
      <c r="AH44" s="1048"/>
      <c r="AI44" s="1048"/>
      <c r="AJ44" s="1049"/>
      <c r="AK44" s="1009"/>
      <c r="AL44" s="1004"/>
      <c r="AM44" s="1004"/>
      <c r="AN44" s="1004"/>
      <c r="AO44" s="1004"/>
      <c r="AP44" s="1004"/>
      <c r="AQ44" s="1004"/>
      <c r="AR44" s="1004"/>
      <c r="AS44" s="1004"/>
      <c r="AT44" s="1004"/>
      <c r="AU44" s="1004"/>
      <c r="AV44" s="1004"/>
      <c r="AW44" s="1004"/>
      <c r="AX44" s="1004"/>
      <c r="AY44" s="1004"/>
      <c r="AZ44" s="1074"/>
      <c r="BA44" s="1074"/>
      <c r="BB44" s="1074"/>
      <c r="BC44" s="1074"/>
      <c r="BD44" s="1074"/>
      <c r="BE44" s="1062"/>
      <c r="BF44" s="1062"/>
      <c r="BG44" s="1062"/>
      <c r="BH44" s="1062"/>
      <c r="BI44" s="1063"/>
      <c r="BJ44" s="334"/>
      <c r="BK44" s="334"/>
      <c r="BL44" s="334"/>
      <c r="BM44" s="334"/>
      <c r="BN44" s="334"/>
      <c r="BO44" s="207"/>
      <c r="BP44" s="207"/>
      <c r="BQ44" s="204">
        <v>38</v>
      </c>
      <c r="BR44" s="205"/>
      <c r="BS44" s="1051"/>
      <c r="BT44" s="1052"/>
      <c r="BU44" s="1052"/>
      <c r="BV44" s="1052"/>
      <c r="BW44" s="1052"/>
      <c r="BX44" s="1052"/>
      <c r="BY44" s="1052"/>
      <c r="BZ44" s="1052"/>
      <c r="CA44" s="1052"/>
      <c r="CB44" s="1052"/>
      <c r="CC44" s="1052"/>
      <c r="CD44" s="1052"/>
      <c r="CE44" s="1052"/>
      <c r="CF44" s="1052"/>
      <c r="CG44" s="1053"/>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190"/>
    </row>
    <row r="45" spans="1:131" s="191" customFormat="1" ht="26.25" customHeight="1" x14ac:dyDescent="0.15">
      <c r="A45" s="203">
        <v>18</v>
      </c>
      <c r="B45" s="1057"/>
      <c r="C45" s="1058"/>
      <c r="D45" s="1058"/>
      <c r="E45" s="1058"/>
      <c r="F45" s="1058"/>
      <c r="G45" s="1058"/>
      <c r="H45" s="1058"/>
      <c r="I45" s="1058"/>
      <c r="J45" s="1058"/>
      <c r="K45" s="1058"/>
      <c r="L45" s="1058"/>
      <c r="M45" s="1058"/>
      <c r="N45" s="1058"/>
      <c r="O45" s="1058"/>
      <c r="P45" s="1059"/>
      <c r="Q45" s="1071"/>
      <c r="R45" s="1072"/>
      <c r="S45" s="1072"/>
      <c r="T45" s="1072"/>
      <c r="U45" s="1072"/>
      <c r="V45" s="1072"/>
      <c r="W45" s="1072"/>
      <c r="X45" s="1072"/>
      <c r="Y45" s="1072"/>
      <c r="Z45" s="1072"/>
      <c r="AA45" s="1072"/>
      <c r="AB45" s="1072"/>
      <c r="AC45" s="1072"/>
      <c r="AD45" s="1072"/>
      <c r="AE45" s="1073"/>
      <c r="AF45" s="1047"/>
      <c r="AG45" s="1048"/>
      <c r="AH45" s="1048"/>
      <c r="AI45" s="1048"/>
      <c r="AJ45" s="1049"/>
      <c r="AK45" s="1009"/>
      <c r="AL45" s="1004"/>
      <c r="AM45" s="1004"/>
      <c r="AN45" s="1004"/>
      <c r="AO45" s="1004"/>
      <c r="AP45" s="1004"/>
      <c r="AQ45" s="1004"/>
      <c r="AR45" s="1004"/>
      <c r="AS45" s="1004"/>
      <c r="AT45" s="1004"/>
      <c r="AU45" s="1004"/>
      <c r="AV45" s="1004"/>
      <c r="AW45" s="1004"/>
      <c r="AX45" s="1004"/>
      <c r="AY45" s="1004"/>
      <c r="AZ45" s="1074"/>
      <c r="BA45" s="1074"/>
      <c r="BB45" s="1074"/>
      <c r="BC45" s="1074"/>
      <c r="BD45" s="1074"/>
      <c r="BE45" s="1062"/>
      <c r="BF45" s="1062"/>
      <c r="BG45" s="1062"/>
      <c r="BH45" s="1062"/>
      <c r="BI45" s="1063"/>
      <c r="BJ45" s="334"/>
      <c r="BK45" s="334"/>
      <c r="BL45" s="334"/>
      <c r="BM45" s="334"/>
      <c r="BN45" s="334"/>
      <c r="BO45" s="207"/>
      <c r="BP45" s="207"/>
      <c r="BQ45" s="204">
        <v>39</v>
      </c>
      <c r="BR45" s="205"/>
      <c r="BS45" s="1051"/>
      <c r="BT45" s="1052"/>
      <c r="BU45" s="1052"/>
      <c r="BV45" s="1052"/>
      <c r="BW45" s="1052"/>
      <c r="BX45" s="1052"/>
      <c r="BY45" s="1052"/>
      <c r="BZ45" s="1052"/>
      <c r="CA45" s="1052"/>
      <c r="CB45" s="1052"/>
      <c r="CC45" s="1052"/>
      <c r="CD45" s="1052"/>
      <c r="CE45" s="1052"/>
      <c r="CF45" s="1052"/>
      <c r="CG45" s="1053"/>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190"/>
    </row>
    <row r="46" spans="1:131" s="191" customFormat="1" ht="26.25" customHeight="1" x14ac:dyDescent="0.15">
      <c r="A46" s="203">
        <v>19</v>
      </c>
      <c r="B46" s="1057"/>
      <c r="C46" s="1058"/>
      <c r="D46" s="1058"/>
      <c r="E46" s="1058"/>
      <c r="F46" s="1058"/>
      <c r="G46" s="1058"/>
      <c r="H46" s="1058"/>
      <c r="I46" s="1058"/>
      <c r="J46" s="1058"/>
      <c r="K46" s="1058"/>
      <c r="L46" s="1058"/>
      <c r="M46" s="1058"/>
      <c r="N46" s="1058"/>
      <c r="O46" s="1058"/>
      <c r="P46" s="1059"/>
      <c r="Q46" s="1071"/>
      <c r="R46" s="1072"/>
      <c r="S46" s="1072"/>
      <c r="T46" s="1072"/>
      <c r="U46" s="1072"/>
      <c r="V46" s="1072"/>
      <c r="W46" s="1072"/>
      <c r="X46" s="1072"/>
      <c r="Y46" s="1072"/>
      <c r="Z46" s="1072"/>
      <c r="AA46" s="1072"/>
      <c r="AB46" s="1072"/>
      <c r="AC46" s="1072"/>
      <c r="AD46" s="1072"/>
      <c r="AE46" s="1073"/>
      <c r="AF46" s="1047"/>
      <c r="AG46" s="1048"/>
      <c r="AH46" s="1048"/>
      <c r="AI46" s="1048"/>
      <c r="AJ46" s="1049"/>
      <c r="AK46" s="1009"/>
      <c r="AL46" s="1004"/>
      <c r="AM46" s="1004"/>
      <c r="AN46" s="1004"/>
      <c r="AO46" s="1004"/>
      <c r="AP46" s="1004"/>
      <c r="AQ46" s="1004"/>
      <c r="AR46" s="1004"/>
      <c r="AS46" s="1004"/>
      <c r="AT46" s="1004"/>
      <c r="AU46" s="1004"/>
      <c r="AV46" s="1004"/>
      <c r="AW46" s="1004"/>
      <c r="AX46" s="1004"/>
      <c r="AY46" s="1004"/>
      <c r="AZ46" s="1074"/>
      <c r="BA46" s="1074"/>
      <c r="BB46" s="1074"/>
      <c r="BC46" s="1074"/>
      <c r="BD46" s="1074"/>
      <c r="BE46" s="1062"/>
      <c r="BF46" s="1062"/>
      <c r="BG46" s="1062"/>
      <c r="BH46" s="1062"/>
      <c r="BI46" s="1063"/>
      <c r="BJ46" s="334"/>
      <c r="BK46" s="334"/>
      <c r="BL46" s="334"/>
      <c r="BM46" s="334"/>
      <c r="BN46" s="334"/>
      <c r="BO46" s="207"/>
      <c r="BP46" s="207"/>
      <c r="BQ46" s="204">
        <v>40</v>
      </c>
      <c r="BR46" s="205"/>
      <c r="BS46" s="1051"/>
      <c r="BT46" s="1052"/>
      <c r="BU46" s="1052"/>
      <c r="BV46" s="1052"/>
      <c r="BW46" s="1052"/>
      <c r="BX46" s="1052"/>
      <c r="BY46" s="1052"/>
      <c r="BZ46" s="1052"/>
      <c r="CA46" s="1052"/>
      <c r="CB46" s="1052"/>
      <c r="CC46" s="1052"/>
      <c r="CD46" s="1052"/>
      <c r="CE46" s="1052"/>
      <c r="CF46" s="1052"/>
      <c r="CG46" s="1053"/>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190"/>
    </row>
    <row r="47" spans="1:131" s="191" customFormat="1" ht="26.25" customHeight="1" x14ac:dyDescent="0.15">
      <c r="A47" s="203">
        <v>20</v>
      </c>
      <c r="B47" s="1057"/>
      <c r="C47" s="1058"/>
      <c r="D47" s="1058"/>
      <c r="E47" s="1058"/>
      <c r="F47" s="1058"/>
      <c r="G47" s="1058"/>
      <c r="H47" s="1058"/>
      <c r="I47" s="1058"/>
      <c r="J47" s="1058"/>
      <c r="K47" s="1058"/>
      <c r="L47" s="1058"/>
      <c r="M47" s="1058"/>
      <c r="N47" s="1058"/>
      <c r="O47" s="1058"/>
      <c r="P47" s="1059"/>
      <c r="Q47" s="1071"/>
      <c r="R47" s="1072"/>
      <c r="S47" s="1072"/>
      <c r="T47" s="1072"/>
      <c r="U47" s="1072"/>
      <c r="V47" s="1072"/>
      <c r="W47" s="1072"/>
      <c r="X47" s="1072"/>
      <c r="Y47" s="1072"/>
      <c r="Z47" s="1072"/>
      <c r="AA47" s="1072"/>
      <c r="AB47" s="1072"/>
      <c r="AC47" s="1072"/>
      <c r="AD47" s="1072"/>
      <c r="AE47" s="1073"/>
      <c r="AF47" s="1047"/>
      <c r="AG47" s="1048"/>
      <c r="AH47" s="1048"/>
      <c r="AI47" s="1048"/>
      <c r="AJ47" s="1049"/>
      <c r="AK47" s="1009"/>
      <c r="AL47" s="1004"/>
      <c r="AM47" s="1004"/>
      <c r="AN47" s="1004"/>
      <c r="AO47" s="1004"/>
      <c r="AP47" s="1004"/>
      <c r="AQ47" s="1004"/>
      <c r="AR47" s="1004"/>
      <c r="AS47" s="1004"/>
      <c r="AT47" s="1004"/>
      <c r="AU47" s="1004"/>
      <c r="AV47" s="1004"/>
      <c r="AW47" s="1004"/>
      <c r="AX47" s="1004"/>
      <c r="AY47" s="1004"/>
      <c r="AZ47" s="1074"/>
      <c r="BA47" s="1074"/>
      <c r="BB47" s="1074"/>
      <c r="BC47" s="1074"/>
      <c r="BD47" s="1074"/>
      <c r="BE47" s="1062"/>
      <c r="BF47" s="1062"/>
      <c r="BG47" s="1062"/>
      <c r="BH47" s="1062"/>
      <c r="BI47" s="1063"/>
      <c r="BJ47" s="334"/>
      <c r="BK47" s="334"/>
      <c r="BL47" s="334"/>
      <c r="BM47" s="334"/>
      <c r="BN47" s="334"/>
      <c r="BO47" s="207"/>
      <c r="BP47" s="207"/>
      <c r="BQ47" s="204">
        <v>41</v>
      </c>
      <c r="BR47" s="205"/>
      <c r="BS47" s="1051"/>
      <c r="BT47" s="1052"/>
      <c r="BU47" s="1052"/>
      <c r="BV47" s="1052"/>
      <c r="BW47" s="1052"/>
      <c r="BX47" s="1052"/>
      <c r="BY47" s="1052"/>
      <c r="BZ47" s="1052"/>
      <c r="CA47" s="1052"/>
      <c r="CB47" s="1052"/>
      <c r="CC47" s="1052"/>
      <c r="CD47" s="1052"/>
      <c r="CE47" s="1052"/>
      <c r="CF47" s="1052"/>
      <c r="CG47" s="1053"/>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190"/>
    </row>
    <row r="48" spans="1:131" s="191" customFormat="1" ht="26.25" customHeight="1" x14ac:dyDescent="0.15">
      <c r="A48" s="203">
        <v>21</v>
      </c>
      <c r="B48" s="1057"/>
      <c r="C48" s="1058"/>
      <c r="D48" s="1058"/>
      <c r="E48" s="1058"/>
      <c r="F48" s="1058"/>
      <c r="G48" s="1058"/>
      <c r="H48" s="1058"/>
      <c r="I48" s="1058"/>
      <c r="J48" s="1058"/>
      <c r="K48" s="1058"/>
      <c r="L48" s="1058"/>
      <c r="M48" s="1058"/>
      <c r="N48" s="1058"/>
      <c r="O48" s="1058"/>
      <c r="P48" s="1059"/>
      <c r="Q48" s="1071"/>
      <c r="R48" s="1072"/>
      <c r="S48" s="1072"/>
      <c r="T48" s="1072"/>
      <c r="U48" s="1072"/>
      <c r="V48" s="1072"/>
      <c r="W48" s="1072"/>
      <c r="X48" s="1072"/>
      <c r="Y48" s="1072"/>
      <c r="Z48" s="1072"/>
      <c r="AA48" s="1072"/>
      <c r="AB48" s="1072"/>
      <c r="AC48" s="1072"/>
      <c r="AD48" s="1072"/>
      <c r="AE48" s="1073"/>
      <c r="AF48" s="1047"/>
      <c r="AG48" s="1048"/>
      <c r="AH48" s="1048"/>
      <c r="AI48" s="1048"/>
      <c r="AJ48" s="1049"/>
      <c r="AK48" s="1009"/>
      <c r="AL48" s="1004"/>
      <c r="AM48" s="1004"/>
      <c r="AN48" s="1004"/>
      <c r="AO48" s="1004"/>
      <c r="AP48" s="1004"/>
      <c r="AQ48" s="1004"/>
      <c r="AR48" s="1004"/>
      <c r="AS48" s="1004"/>
      <c r="AT48" s="1004"/>
      <c r="AU48" s="1004"/>
      <c r="AV48" s="1004"/>
      <c r="AW48" s="1004"/>
      <c r="AX48" s="1004"/>
      <c r="AY48" s="1004"/>
      <c r="AZ48" s="1074"/>
      <c r="BA48" s="1074"/>
      <c r="BB48" s="1074"/>
      <c r="BC48" s="1074"/>
      <c r="BD48" s="1074"/>
      <c r="BE48" s="1062"/>
      <c r="BF48" s="1062"/>
      <c r="BG48" s="1062"/>
      <c r="BH48" s="1062"/>
      <c r="BI48" s="1063"/>
      <c r="BJ48" s="334"/>
      <c r="BK48" s="334"/>
      <c r="BL48" s="334"/>
      <c r="BM48" s="334"/>
      <c r="BN48" s="334"/>
      <c r="BO48" s="207"/>
      <c r="BP48" s="207"/>
      <c r="BQ48" s="204">
        <v>42</v>
      </c>
      <c r="BR48" s="205"/>
      <c r="BS48" s="1051"/>
      <c r="BT48" s="1052"/>
      <c r="BU48" s="1052"/>
      <c r="BV48" s="1052"/>
      <c r="BW48" s="1052"/>
      <c r="BX48" s="1052"/>
      <c r="BY48" s="1052"/>
      <c r="BZ48" s="1052"/>
      <c r="CA48" s="1052"/>
      <c r="CB48" s="1052"/>
      <c r="CC48" s="1052"/>
      <c r="CD48" s="1052"/>
      <c r="CE48" s="1052"/>
      <c r="CF48" s="1052"/>
      <c r="CG48" s="1053"/>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190"/>
    </row>
    <row r="49" spans="1:131" s="191" customFormat="1" ht="26.25" customHeight="1" x14ac:dyDescent="0.15">
      <c r="A49" s="203">
        <v>22</v>
      </c>
      <c r="B49" s="1057"/>
      <c r="C49" s="1058"/>
      <c r="D49" s="1058"/>
      <c r="E49" s="1058"/>
      <c r="F49" s="1058"/>
      <c r="G49" s="1058"/>
      <c r="H49" s="1058"/>
      <c r="I49" s="1058"/>
      <c r="J49" s="1058"/>
      <c r="K49" s="1058"/>
      <c r="L49" s="1058"/>
      <c r="M49" s="1058"/>
      <c r="N49" s="1058"/>
      <c r="O49" s="1058"/>
      <c r="P49" s="1059"/>
      <c r="Q49" s="1071"/>
      <c r="R49" s="1072"/>
      <c r="S49" s="1072"/>
      <c r="T49" s="1072"/>
      <c r="U49" s="1072"/>
      <c r="V49" s="1072"/>
      <c r="W49" s="1072"/>
      <c r="X49" s="1072"/>
      <c r="Y49" s="1072"/>
      <c r="Z49" s="1072"/>
      <c r="AA49" s="1072"/>
      <c r="AB49" s="1072"/>
      <c r="AC49" s="1072"/>
      <c r="AD49" s="1072"/>
      <c r="AE49" s="1073"/>
      <c r="AF49" s="1047"/>
      <c r="AG49" s="1048"/>
      <c r="AH49" s="1048"/>
      <c r="AI49" s="1048"/>
      <c r="AJ49" s="1049"/>
      <c r="AK49" s="1009"/>
      <c r="AL49" s="1004"/>
      <c r="AM49" s="1004"/>
      <c r="AN49" s="1004"/>
      <c r="AO49" s="1004"/>
      <c r="AP49" s="1004"/>
      <c r="AQ49" s="1004"/>
      <c r="AR49" s="1004"/>
      <c r="AS49" s="1004"/>
      <c r="AT49" s="1004"/>
      <c r="AU49" s="1004"/>
      <c r="AV49" s="1004"/>
      <c r="AW49" s="1004"/>
      <c r="AX49" s="1004"/>
      <c r="AY49" s="1004"/>
      <c r="AZ49" s="1074"/>
      <c r="BA49" s="1074"/>
      <c r="BB49" s="1074"/>
      <c r="BC49" s="1074"/>
      <c r="BD49" s="1074"/>
      <c r="BE49" s="1062"/>
      <c r="BF49" s="1062"/>
      <c r="BG49" s="1062"/>
      <c r="BH49" s="1062"/>
      <c r="BI49" s="1063"/>
      <c r="BJ49" s="334"/>
      <c r="BK49" s="334"/>
      <c r="BL49" s="334"/>
      <c r="BM49" s="334"/>
      <c r="BN49" s="334"/>
      <c r="BO49" s="207"/>
      <c r="BP49" s="207"/>
      <c r="BQ49" s="204">
        <v>43</v>
      </c>
      <c r="BR49" s="205"/>
      <c r="BS49" s="1051"/>
      <c r="BT49" s="1052"/>
      <c r="BU49" s="1052"/>
      <c r="BV49" s="1052"/>
      <c r="BW49" s="1052"/>
      <c r="BX49" s="1052"/>
      <c r="BY49" s="1052"/>
      <c r="BZ49" s="1052"/>
      <c r="CA49" s="1052"/>
      <c r="CB49" s="1052"/>
      <c r="CC49" s="1052"/>
      <c r="CD49" s="1052"/>
      <c r="CE49" s="1052"/>
      <c r="CF49" s="1052"/>
      <c r="CG49" s="1053"/>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190"/>
    </row>
    <row r="50" spans="1:131" s="191" customFormat="1" ht="26.25" customHeight="1" x14ac:dyDescent="0.15">
      <c r="A50" s="203">
        <v>23</v>
      </c>
      <c r="B50" s="1057"/>
      <c r="C50" s="1058"/>
      <c r="D50" s="1058"/>
      <c r="E50" s="1058"/>
      <c r="F50" s="1058"/>
      <c r="G50" s="1058"/>
      <c r="H50" s="1058"/>
      <c r="I50" s="1058"/>
      <c r="J50" s="1058"/>
      <c r="K50" s="1058"/>
      <c r="L50" s="1058"/>
      <c r="M50" s="1058"/>
      <c r="N50" s="1058"/>
      <c r="O50" s="1058"/>
      <c r="P50" s="1059"/>
      <c r="Q50" s="1060"/>
      <c r="R50" s="1044"/>
      <c r="S50" s="1044"/>
      <c r="T50" s="1044"/>
      <c r="U50" s="1044"/>
      <c r="V50" s="1044"/>
      <c r="W50" s="1044"/>
      <c r="X50" s="1044"/>
      <c r="Y50" s="1044"/>
      <c r="Z50" s="1044"/>
      <c r="AA50" s="1044"/>
      <c r="AB50" s="1044"/>
      <c r="AC50" s="1044"/>
      <c r="AD50" s="1044"/>
      <c r="AE50" s="1061"/>
      <c r="AF50" s="1047"/>
      <c r="AG50" s="1048"/>
      <c r="AH50" s="1048"/>
      <c r="AI50" s="1048"/>
      <c r="AJ50" s="1049"/>
      <c r="AK50" s="1043"/>
      <c r="AL50" s="1044"/>
      <c r="AM50" s="1044"/>
      <c r="AN50" s="1044"/>
      <c r="AO50" s="1044"/>
      <c r="AP50" s="1044"/>
      <c r="AQ50" s="1044"/>
      <c r="AR50" s="1044"/>
      <c r="AS50" s="1044"/>
      <c r="AT50" s="1044"/>
      <c r="AU50" s="1044"/>
      <c r="AV50" s="1044"/>
      <c r="AW50" s="1044"/>
      <c r="AX50" s="1044"/>
      <c r="AY50" s="1044"/>
      <c r="AZ50" s="1050"/>
      <c r="BA50" s="1050"/>
      <c r="BB50" s="1050"/>
      <c r="BC50" s="1050"/>
      <c r="BD50" s="1050"/>
      <c r="BE50" s="1062"/>
      <c r="BF50" s="1062"/>
      <c r="BG50" s="1062"/>
      <c r="BH50" s="1062"/>
      <c r="BI50" s="1063"/>
      <c r="BJ50" s="334"/>
      <c r="BK50" s="334"/>
      <c r="BL50" s="334"/>
      <c r="BM50" s="334"/>
      <c r="BN50" s="334"/>
      <c r="BO50" s="207"/>
      <c r="BP50" s="207"/>
      <c r="BQ50" s="204">
        <v>44</v>
      </c>
      <c r="BR50" s="205"/>
      <c r="BS50" s="1051"/>
      <c r="BT50" s="1052"/>
      <c r="BU50" s="1052"/>
      <c r="BV50" s="1052"/>
      <c r="BW50" s="1052"/>
      <c r="BX50" s="1052"/>
      <c r="BY50" s="1052"/>
      <c r="BZ50" s="1052"/>
      <c r="CA50" s="1052"/>
      <c r="CB50" s="1052"/>
      <c r="CC50" s="1052"/>
      <c r="CD50" s="1052"/>
      <c r="CE50" s="1052"/>
      <c r="CF50" s="1052"/>
      <c r="CG50" s="1053"/>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190"/>
    </row>
    <row r="51" spans="1:131" s="191" customFormat="1" ht="26.25" customHeight="1" x14ac:dyDescent="0.15">
      <c r="A51" s="203">
        <v>24</v>
      </c>
      <c r="B51" s="1057"/>
      <c r="C51" s="1058"/>
      <c r="D51" s="1058"/>
      <c r="E51" s="1058"/>
      <c r="F51" s="1058"/>
      <c r="G51" s="1058"/>
      <c r="H51" s="1058"/>
      <c r="I51" s="1058"/>
      <c r="J51" s="1058"/>
      <c r="K51" s="1058"/>
      <c r="L51" s="1058"/>
      <c r="M51" s="1058"/>
      <c r="N51" s="1058"/>
      <c r="O51" s="1058"/>
      <c r="P51" s="1059"/>
      <c r="Q51" s="1060"/>
      <c r="R51" s="1044"/>
      <c r="S51" s="1044"/>
      <c r="T51" s="1044"/>
      <c r="U51" s="1044"/>
      <c r="V51" s="1044"/>
      <c r="W51" s="1044"/>
      <c r="X51" s="1044"/>
      <c r="Y51" s="1044"/>
      <c r="Z51" s="1044"/>
      <c r="AA51" s="1044"/>
      <c r="AB51" s="1044"/>
      <c r="AC51" s="1044"/>
      <c r="AD51" s="1044"/>
      <c r="AE51" s="1061"/>
      <c r="AF51" s="1047"/>
      <c r="AG51" s="1048"/>
      <c r="AH51" s="1048"/>
      <c r="AI51" s="1048"/>
      <c r="AJ51" s="1049"/>
      <c r="AK51" s="1043"/>
      <c r="AL51" s="1044"/>
      <c r="AM51" s="1044"/>
      <c r="AN51" s="1044"/>
      <c r="AO51" s="1044"/>
      <c r="AP51" s="1044"/>
      <c r="AQ51" s="1044"/>
      <c r="AR51" s="1044"/>
      <c r="AS51" s="1044"/>
      <c r="AT51" s="1044"/>
      <c r="AU51" s="1044"/>
      <c r="AV51" s="1044"/>
      <c r="AW51" s="1044"/>
      <c r="AX51" s="1044"/>
      <c r="AY51" s="1044"/>
      <c r="AZ51" s="1050"/>
      <c r="BA51" s="1050"/>
      <c r="BB51" s="1050"/>
      <c r="BC51" s="1050"/>
      <c r="BD51" s="1050"/>
      <c r="BE51" s="1062"/>
      <c r="BF51" s="1062"/>
      <c r="BG51" s="1062"/>
      <c r="BH51" s="1062"/>
      <c r="BI51" s="1063"/>
      <c r="BJ51" s="334"/>
      <c r="BK51" s="334"/>
      <c r="BL51" s="334"/>
      <c r="BM51" s="334"/>
      <c r="BN51" s="334"/>
      <c r="BO51" s="207"/>
      <c r="BP51" s="207"/>
      <c r="BQ51" s="204">
        <v>45</v>
      </c>
      <c r="BR51" s="205"/>
      <c r="BS51" s="1051"/>
      <c r="BT51" s="1052"/>
      <c r="BU51" s="1052"/>
      <c r="BV51" s="1052"/>
      <c r="BW51" s="1052"/>
      <c r="BX51" s="1052"/>
      <c r="BY51" s="1052"/>
      <c r="BZ51" s="1052"/>
      <c r="CA51" s="1052"/>
      <c r="CB51" s="1052"/>
      <c r="CC51" s="1052"/>
      <c r="CD51" s="1052"/>
      <c r="CE51" s="1052"/>
      <c r="CF51" s="1052"/>
      <c r="CG51" s="1053"/>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190"/>
    </row>
    <row r="52" spans="1:131" s="191" customFormat="1" ht="26.25" customHeight="1" x14ac:dyDescent="0.15">
      <c r="A52" s="203">
        <v>25</v>
      </c>
      <c r="B52" s="1057"/>
      <c r="C52" s="1058"/>
      <c r="D52" s="1058"/>
      <c r="E52" s="1058"/>
      <c r="F52" s="1058"/>
      <c r="G52" s="1058"/>
      <c r="H52" s="1058"/>
      <c r="I52" s="1058"/>
      <c r="J52" s="1058"/>
      <c r="K52" s="1058"/>
      <c r="L52" s="1058"/>
      <c r="M52" s="1058"/>
      <c r="N52" s="1058"/>
      <c r="O52" s="1058"/>
      <c r="P52" s="1059"/>
      <c r="Q52" s="1060"/>
      <c r="R52" s="1044"/>
      <c r="S52" s="1044"/>
      <c r="T52" s="1044"/>
      <c r="U52" s="1044"/>
      <c r="V52" s="1044"/>
      <c r="W52" s="1044"/>
      <c r="X52" s="1044"/>
      <c r="Y52" s="1044"/>
      <c r="Z52" s="1044"/>
      <c r="AA52" s="1044"/>
      <c r="AB52" s="1044"/>
      <c r="AC52" s="1044"/>
      <c r="AD52" s="1044"/>
      <c r="AE52" s="1061"/>
      <c r="AF52" s="1047"/>
      <c r="AG52" s="1048"/>
      <c r="AH52" s="1048"/>
      <c r="AI52" s="1048"/>
      <c r="AJ52" s="1049"/>
      <c r="AK52" s="1043"/>
      <c r="AL52" s="1044"/>
      <c r="AM52" s="1044"/>
      <c r="AN52" s="1044"/>
      <c r="AO52" s="1044"/>
      <c r="AP52" s="1044"/>
      <c r="AQ52" s="1044"/>
      <c r="AR52" s="1044"/>
      <c r="AS52" s="1044"/>
      <c r="AT52" s="1044"/>
      <c r="AU52" s="1044"/>
      <c r="AV52" s="1044"/>
      <c r="AW52" s="1044"/>
      <c r="AX52" s="1044"/>
      <c r="AY52" s="1044"/>
      <c r="AZ52" s="1050"/>
      <c r="BA52" s="1050"/>
      <c r="BB52" s="1050"/>
      <c r="BC52" s="1050"/>
      <c r="BD52" s="1050"/>
      <c r="BE52" s="1062"/>
      <c r="BF52" s="1062"/>
      <c r="BG52" s="1062"/>
      <c r="BH52" s="1062"/>
      <c r="BI52" s="1063"/>
      <c r="BJ52" s="334"/>
      <c r="BK52" s="334"/>
      <c r="BL52" s="334"/>
      <c r="BM52" s="334"/>
      <c r="BN52" s="334"/>
      <c r="BO52" s="207"/>
      <c r="BP52" s="207"/>
      <c r="BQ52" s="204">
        <v>46</v>
      </c>
      <c r="BR52" s="205"/>
      <c r="BS52" s="1051"/>
      <c r="BT52" s="1052"/>
      <c r="BU52" s="1052"/>
      <c r="BV52" s="1052"/>
      <c r="BW52" s="1052"/>
      <c r="BX52" s="1052"/>
      <c r="BY52" s="1052"/>
      <c r="BZ52" s="1052"/>
      <c r="CA52" s="1052"/>
      <c r="CB52" s="1052"/>
      <c r="CC52" s="1052"/>
      <c r="CD52" s="1052"/>
      <c r="CE52" s="1052"/>
      <c r="CF52" s="1052"/>
      <c r="CG52" s="1053"/>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190"/>
    </row>
    <row r="53" spans="1:131" s="191" customFormat="1" ht="26.25" customHeight="1" x14ac:dyDescent="0.15">
      <c r="A53" s="203">
        <v>26</v>
      </c>
      <c r="B53" s="1057"/>
      <c r="C53" s="1058"/>
      <c r="D53" s="1058"/>
      <c r="E53" s="1058"/>
      <c r="F53" s="1058"/>
      <c r="G53" s="1058"/>
      <c r="H53" s="1058"/>
      <c r="I53" s="1058"/>
      <c r="J53" s="1058"/>
      <c r="K53" s="1058"/>
      <c r="L53" s="1058"/>
      <c r="M53" s="1058"/>
      <c r="N53" s="1058"/>
      <c r="O53" s="1058"/>
      <c r="P53" s="1059"/>
      <c r="Q53" s="1060"/>
      <c r="R53" s="1044"/>
      <c r="S53" s="1044"/>
      <c r="T53" s="1044"/>
      <c r="U53" s="1044"/>
      <c r="V53" s="1044"/>
      <c r="W53" s="1044"/>
      <c r="X53" s="1044"/>
      <c r="Y53" s="1044"/>
      <c r="Z53" s="1044"/>
      <c r="AA53" s="1044"/>
      <c r="AB53" s="1044"/>
      <c r="AC53" s="1044"/>
      <c r="AD53" s="1044"/>
      <c r="AE53" s="1061"/>
      <c r="AF53" s="1047"/>
      <c r="AG53" s="1048"/>
      <c r="AH53" s="1048"/>
      <c r="AI53" s="1048"/>
      <c r="AJ53" s="1049"/>
      <c r="AK53" s="1043"/>
      <c r="AL53" s="1044"/>
      <c r="AM53" s="1044"/>
      <c r="AN53" s="1044"/>
      <c r="AO53" s="1044"/>
      <c r="AP53" s="1044"/>
      <c r="AQ53" s="1044"/>
      <c r="AR53" s="1044"/>
      <c r="AS53" s="1044"/>
      <c r="AT53" s="1044"/>
      <c r="AU53" s="1044"/>
      <c r="AV53" s="1044"/>
      <c r="AW53" s="1044"/>
      <c r="AX53" s="1044"/>
      <c r="AY53" s="1044"/>
      <c r="AZ53" s="1050"/>
      <c r="BA53" s="1050"/>
      <c r="BB53" s="1050"/>
      <c r="BC53" s="1050"/>
      <c r="BD53" s="1050"/>
      <c r="BE53" s="1062"/>
      <c r="BF53" s="1062"/>
      <c r="BG53" s="1062"/>
      <c r="BH53" s="1062"/>
      <c r="BI53" s="1063"/>
      <c r="BJ53" s="334"/>
      <c r="BK53" s="334"/>
      <c r="BL53" s="334"/>
      <c r="BM53" s="334"/>
      <c r="BN53" s="334"/>
      <c r="BO53" s="207"/>
      <c r="BP53" s="207"/>
      <c r="BQ53" s="204">
        <v>47</v>
      </c>
      <c r="BR53" s="205"/>
      <c r="BS53" s="1051"/>
      <c r="BT53" s="1052"/>
      <c r="BU53" s="1052"/>
      <c r="BV53" s="1052"/>
      <c r="BW53" s="1052"/>
      <c r="BX53" s="1052"/>
      <c r="BY53" s="1052"/>
      <c r="BZ53" s="1052"/>
      <c r="CA53" s="1052"/>
      <c r="CB53" s="1052"/>
      <c r="CC53" s="1052"/>
      <c r="CD53" s="1052"/>
      <c r="CE53" s="1052"/>
      <c r="CF53" s="1052"/>
      <c r="CG53" s="1053"/>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190"/>
    </row>
    <row r="54" spans="1:131" s="191" customFormat="1" ht="26.25" customHeight="1" x14ac:dyDescent="0.15">
      <c r="A54" s="203">
        <v>27</v>
      </c>
      <c r="B54" s="1057"/>
      <c r="C54" s="1058"/>
      <c r="D54" s="1058"/>
      <c r="E54" s="1058"/>
      <c r="F54" s="1058"/>
      <c r="G54" s="1058"/>
      <c r="H54" s="1058"/>
      <c r="I54" s="1058"/>
      <c r="J54" s="1058"/>
      <c r="K54" s="1058"/>
      <c r="L54" s="1058"/>
      <c r="M54" s="1058"/>
      <c r="N54" s="1058"/>
      <c r="O54" s="1058"/>
      <c r="P54" s="1059"/>
      <c r="Q54" s="1060"/>
      <c r="R54" s="1044"/>
      <c r="S54" s="1044"/>
      <c r="T54" s="1044"/>
      <c r="U54" s="1044"/>
      <c r="V54" s="1044"/>
      <c r="W54" s="1044"/>
      <c r="X54" s="1044"/>
      <c r="Y54" s="1044"/>
      <c r="Z54" s="1044"/>
      <c r="AA54" s="1044"/>
      <c r="AB54" s="1044"/>
      <c r="AC54" s="1044"/>
      <c r="AD54" s="1044"/>
      <c r="AE54" s="1061"/>
      <c r="AF54" s="1047"/>
      <c r="AG54" s="1048"/>
      <c r="AH54" s="1048"/>
      <c r="AI54" s="1048"/>
      <c r="AJ54" s="1049"/>
      <c r="AK54" s="1043"/>
      <c r="AL54" s="1044"/>
      <c r="AM54" s="1044"/>
      <c r="AN54" s="1044"/>
      <c r="AO54" s="1044"/>
      <c r="AP54" s="1044"/>
      <c r="AQ54" s="1044"/>
      <c r="AR54" s="1044"/>
      <c r="AS54" s="1044"/>
      <c r="AT54" s="1044"/>
      <c r="AU54" s="1044"/>
      <c r="AV54" s="1044"/>
      <c r="AW54" s="1044"/>
      <c r="AX54" s="1044"/>
      <c r="AY54" s="1044"/>
      <c r="AZ54" s="1050"/>
      <c r="BA54" s="1050"/>
      <c r="BB54" s="1050"/>
      <c r="BC54" s="1050"/>
      <c r="BD54" s="1050"/>
      <c r="BE54" s="1062"/>
      <c r="BF54" s="1062"/>
      <c r="BG54" s="1062"/>
      <c r="BH54" s="1062"/>
      <c r="BI54" s="1063"/>
      <c r="BJ54" s="334"/>
      <c r="BK54" s="334"/>
      <c r="BL54" s="334"/>
      <c r="BM54" s="334"/>
      <c r="BN54" s="334"/>
      <c r="BO54" s="207"/>
      <c r="BP54" s="207"/>
      <c r="BQ54" s="204">
        <v>48</v>
      </c>
      <c r="BR54" s="205"/>
      <c r="BS54" s="1051"/>
      <c r="BT54" s="1052"/>
      <c r="BU54" s="1052"/>
      <c r="BV54" s="1052"/>
      <c r="BW54" s="1052"/>
      <c r="BX54" s="1052"/>
      <c r="BY54" s="1052"/>
      <c r="BZ54" s="1052"/>
      <c r="CA54" s="1052"/>
      <c r="CB54" s="1052"/>
      <c r="CC54" s="1052"/>
      <c r="CD54" s="1052"/>
      <c r="CE54" s="1052"/>
      <c r="CF54" s="1052"/>
      <c r="CG54" s="1053"/>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190"/>
    </row>
    <row r="55" spans="1:131" s="191" customFormat="1" ht="26.25" customHeight="1" x14ac:dyDescent="0.15">
      <c r="A55" s="203">
        <v>28</v>
      </c>
      <c r="B55" s="1057"/>
      <c r="C55" s="1058"/>
      <c r="D55" s="1058"/>
      <c r="E55" s="1058"/>
      <c r="F55" s="1058"/>
      <c r="G55" s="1058"/>
      <c r="H55" s="1058"/>
      <c r="I55" s="1058"/>
      <c r="J55" s="1058"/>
      <c r="K55" s="1058"/>
      <c r="L55" s="1058"/>
      <c r="M55" s="1058"/>
      <c r="N55" s="1058"/>
      <c r="O55" s="1058"/>
      <c r="P55" s="1059"/>
      <c r="Q55" s="1060"/>
      <c r="R55" s="1044"/>
      <c r="S55" s="1044"/>
      <c r="T55" s="1044"/>
      <c r="U55" s="1044"/>
      <c r="V55" s="1044"/>
      <c r="W55" s="1044"/>
      <c r="X55" s="1044"/>
      <c r="Y55" s="1044"/>
      <c r="Z55" s="1044"/>
      <c r="AA55" s="1044"/>
      <c r="AB55" s="1044"/>
      <c r="AC55" s="1044"/>
      <c r="AD55" s="1044"/>
      <c r="AE55" s="1061"/>
      <c r="AF55" s="1047"/>
      <c r="AG55" s="1048"/>
      <c r="AH55" s="1048"/>
      <c r="AI55" s="1048"/>
      <c r="AJ55" s="1049"/>
      <c r="AK55" s="1043"/>
      <c r="AL55" s="1044"/>
      <c r="AM55" s="1044"/>
      <c r="AN55" s="1044"/>
      <c r="AO55" s="1044"/>
      <c r="AP55" s="1044"/>
      <c r="AQ55" s="1044"/>
      <c r="AR55" s="1044"/>
      <c r="AS55" s="1044"/>
      <c r="AT55" s="1044"/>
      <c r="AU55" s="1044"/>
      <c r="AV55" s="1044"/>
      <c r="AW55" s="1044"/>
      <c r="AX55" s="1044"/>
      <c r="AY55" s="1044"/>
      <c r="AZ55" s="1050"/>
      <c r="BA55" s="1050"/>
      <c r="BB55" s="1050"/>
      <c r="BC55" s="1050"/>
      <c r="BD55" s="1050"/>
      <c r="BE55" s="1062"/>
      <c r="BF55" s="1062"/>
      <c r="BG55" s="1062"/>
      <c r="BH55" s="1062"/>
      <c r="BI55" s="1063"/>
      <c r="BJ55" s="334"/>
      <c r="BK55" s="334"/>
      <c r="BL55" s="334"/>
      <c r="BM55" s="334"/>
      <c r="BN55" s="334"/>
      <c r="BO55" s="207"/>
      <c r="BP55" s="207"/>
      <c r="BQ55" s="204">
        <v>49</v>
      </c>
      <c r="BR55" s="205"/>
      <c r="BS55" s="1051"/>
      <c r="BT55" s="1052"/>
      <c r="BU55" s="1052"/>
      <c r="BV55" s="1052"/>
      <c r="BW55" s="1052"/>
      <c r="BX55" s="1052"/>
      <c r="BY55" s="1052"/>
      <c r="BZ55" s="1052"/>
      <c r="CA55" s="1052"/>
      <c r="CB55" s="1052"/>
      <c r="CC55" s="1052"/>
      <c r="CD55" s="1052"/>
      <c r="CE55" s="1052"/>
      <c r="CF55" s="1052"/>
      <c r="CG55" s="1053"/>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190"/>
    </row>
    <row r="56" spans="1:131" s="191" customFormat="1" ht="26.25" customHeight="1" x14ac:dyDescent="0.15">
      <c r="A56" s="203">
        <v>29</v>
      </c>
      <c r="B56" s="1057"/>
      <c r="C56" s="1058"/>
      <c r="D56" s="1058"/>
      <c r="E56" s="1058"/>
      <c r="F56" s="1058"/>
      <c r="G56" s="1058"/>
      <c r="H56" s="1058"/>
      <c r="I56" s="1058"/>
      <c r="J56" s="1058"/>
      <c r="K56" s="1058"/>
      <c r="L56" s="1058"/>
      <c r="M56" s="1058"/>
      <c r="N56" s="1058"/>
      <c r="O56" s="1058"/>
      <c r="P56" s="1059"/>
      <c r="Q56" s="1060"/>
      <c r="R56" s="1044"/>
      <c r="S56" s="1044"/>
      <c r="T56" s="1044"/>
      <c r="U56" s="1044"/>
      <c r="V56" s="1044"/>
      <c r="W56" s="1044"/>
      <c r="X56" s="1044"/>
      <c r="Y56" s="1044"/>
      <c r="Z56" s="1044"/>
      <c r="AA56" s="1044"/>
      <c r="AB56" s="1044"/>
      <c r="AC56" s="1044"/>
      <c r="AD56" s="1044"/>
      <c r="AE56" s="1061"/>
      <c r="AF56" s="1047"/>
      <c r="AG56" s="1048"/>
      <c r="AH56" s="1048"/>
      <c r="AI56" s="1048"/>
      <c r="AJ56" s="1049"/>
      <c r="AK56" s="1043"/>
      <c r="AL56" s="1044"/>
      <c r="AM56" s="1044"/>
      <c r="AN56" s="1044"/>
      <c r="AO56" s="1044"/>
      <c r="AP56" s="1044"/>
      <c r="AQ56" s="1044"/>
      <c r="AR56" s="1044"/>
      <c r="AS56" s="1044"/>
      <c r="AT56" s="1044"/>
      <c r="AU56" s="1044"/>
      <c r="AV56" s="1044"/>
      <c r="AW56" s="1044"/>
      <c r="AX56" s="1044"/>
      <c r="AY56" s="1044"/>
      <c r="AZ56" s="1050"/>
      <c r="BA56" s="1050"/>
      <c r="BB56" s="1050"/>
      <c r="BC56" s="1050"/>
      <c r="BD56" s="1050"/>
      <c r="BE56" s="1062"/>
      <c r="BF56" s="1062"/>
      <c r="BG56" s="1062"/>
      <c r="BH56" s="1062"/>
      <c r="BI56" s="1063"/>
      <c r="BJ56" s="334"/>
      <c r="BK56" s="334"/>
      <c r="BL56" s="334"/>
      <c r="BM56" s="334"/>
      <c r="BN56" s="334"/>
      <c r="BO56" s="207"/>
      <c r="BP56" s="207"/>
      <c r="BQ56" s="204">
        <v>50</v>
      </c>
      <c r="BR56" s="205"/>
      <c r="BS56" s="1051"/>
      <c r="BT56" s="1052"/>
      <c r="BU56" s="1052"/>
      <c r="BV56" s="1052"/>
      <c r="BW56" s="1052"/>
      <c r="BX56" s="1052"/>
      <c r="BY56" s="1052"/>
      <c r="BZ56" s="1052"/>
      <c r="CA56" s="1052"/>
      <c r="CB56" s="1052"/>
      <c r="CC56" s="1052"/>
      <c r="CD56" s="1052"/>
      <c r="CE56" s="1052"/>
      <c r="CF56" s="1052"/>
      <c r="CG56" s="1053"/>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190"/>
    </row>
    <row r="57" spans="1:131" s="191" customFormat="1" ht="26.25" customHeight="1" x14ac:dyDescent="0.15">
      <c r="A57" s="203">
        <v>30</v>
      </c>
      <c r="B57" s="1057"/>
      <c r="C57" s="1058"/>
      <c r="D57" s="1058"/>
      <c r="E57" s="1058"/>
      <c r="F57" s="1058"/>
      <c r="G57" s="1058"/>
      <c r="H57" s="1058"/>
      <c r="I57" s="1058"/>
      <c r="J57" s="1058"/>
      <c r="K57" s="1058"/>
      <c r="L57" s="1058"/>
      <c r="M57" s="1058"/>
      <c r="N57" s="1058"/>
      <c r="O57" s="1058"/>
      <c r="P57" s="1059"/>
      <c r="Q57" s="1060"/>
      <c r="R57" s="1044"/>
      <c r="S57" s="1044"/>
      <c r="T57" s="1044"/>
      <c r="U57" s="1044"/>
      <c r="V57" s="1044"/>
      <c r="W57" s="1044"/>
      <c r="X57" s="1044"/>
      <c r="Y57" s="1044"/>
      <c r="Z57" s="1044"/>
      <c r="AA57" s="1044"/>
      <c r="AB57" s="1044"/>
      <c r="AC57" s="1044"/>
      <c r="AD57" s="1044"/>
      <c r="AE57" s="1061"/>
      <c r="AF57" s="1047"/>
      <c r="AG57" s="1048"/>
      <c r="AH57" s="1048"/>
      <c r="AI57" s="1048"/>
      <c r="AJ57" s="1049"/>
      <c r="AK57" s="1043"/>
      <c r="AL57" s="1044"/>
      <c r="AM57" s="1044"/>
      <c r="AN57" s="1044"/>
      <c r="AO57" s="1044"/>
      <c r="AP57" s="1044"/>
      <c r="AQ57" s="1044"/>
      <c r="AR57" s="1044"/>
      <c r="AS57" s="1044"/>
      <c r="AT57" s="1044"/>
      <c r="AU57" s="1044"/>
      <c r="AV57" s="1044"/>
      <c r="AW57" s="1044"/>
      <c r="AX57" s="1044"/>
      <c r="AY57" s="1044"/>
      <c r="AZ57" s="1050"/>
      <c r="BA57" s="1050"/>
      <c r="BB57" s="1050"/>
      <c r="BC57" s="1050"/>
      <c r="BD57" s="1050"/>
      <c r="BE57" s="1062"/>
      <c r="BF57" s="1062"/>
      <c r="BG57" s="1062"/>
      <c r="BH57" s="1062"/>
      <c r="BI57" s="1063"/>
      <c r="BJ57" s="334"/>
      <c r="BK57" s="334"/>
      <c r="BL57" s="334"/>
      <c r="BM57" s="334"/>
      <c r="BN57" s="334"/>
      <c r="BO57" s="207"/>
      <c r="BP57" s="207"/>
      <c r="BQ57" s="204">
        <v>51</v>
      </c>
      <c r="BR57" s="205"/>
      <c r="BS57" s="1051"/>
      <c r="BT57" s="1052"/>
      <c r="BU57" s="1052"/>
      <c r="BV57" s="1052"/>
      <c r="BW57" s="1052"/>
      <c r="BX57" s="1052"/>
      <c r="BY57" s="1052"/>
      <c r="BZ57" s="1052"/>
      <c r="CA57" s="1052"/>
      <c r="CB57" s="1052"/>
      <c r="CC57" s="1052"/>
      <c r="CD57" s="1052"/>
      <c r="CE57" s="1052"/>
      <c r="CF57" s="1052"/>
      <c r="CG57" s="1053"/>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190"/>
    </row>
    <row r="58" spans="1:131" s="191" customFormat="1" ht="26.25" customHeight="1" x14ac:dyDescent="0.15">
      <c r="A58" s="203">
        <v>31</v>
      </c>
      <c r="B58" s="1057"/>
      <c r="C58" s="1058"/>
      <c r="D58" s="1058"/>
      <c r="E58" s="1058"/>
      <c r="F58" s="1058"/>
      <c r="G58" s="1058"/>
      <c r="H58" s="1058"/>
      <c r="I58" s="1058"/>
      <c r="J58" s="1058"/>
      <c r="K58" s="1058"/>
      <c r="L58" s="1058"/>
      <c r="M58" s="1058"/>
      <c r="N58" s="1058"/>
      <c r="O58" s="1058"/>
      <c r="P58" s="1059"/>
      <c r="Q58" s="1060"/>
      <c r="R58" s="1044"/>
      <c r="S58" s="1044"/>
      <c r="T58" s="1044"/>
      <c r="U58" s="1044"/>
      <c r="V58" s="1044"/>
      <c r="W58" s="1044"/>
      <c r="X58" s="1044"/>
      <c r="Y58" s="1044"/>
      <c r="Z58" s="1044"/>
      <c r="AA58" s="1044"/>
      <c r="AB58" s="1044"/>
      <c r="AC58" s="1044"/>
      <c r="AD58" s="1044"/>
      <c r="AE58" s="1061"/>
      <c r="AF58" s="1047"/>
      <c r="AG58" s="1048"/>
      <c r="AH58" s="1048"/>
      <c r="AI58" s="1048"/>
      <c r="AJ58" s="1049"/>
      <c r="AK58" s="1043"/>
      <c r="AL58" s="1044"/>
      <c r="AM58" s="1044"/>
      <c r="AN58" s="1044"/>
      <c r="AO58" s="1044"/>
      <c r="AP58" s="1044"/>
      <c r="AQ58" s="1044"/>
      <c r="AR58" s="1044"/>
      <c r="AS58" s="1044"/>
      <c r="AT58" s="1044"/>
      <c r="AU58" s="1044"/>
      <c r="AV58" s="1044"/>
      <c r="AW58" s="1044"/>
      <c r="AX58" s="1044"/>
      <c r="AY58" s="1044"/>
      <c r="AZ58" s="1050"/>
      <c r="BA58" s="1050"/>
      <c r="BB58" s="1050"/>
      <c r="BC58" s="1050"/>
      <c r="BD58" s="1050"/>
      <c r="BE58" s="1062"/>
      <c r="BF58" s="1062"/>
      <c r="BG58" s="1062"/>
      <c r="BH58" s="1062"/>
      <c r="BI58" s="1063"/>
      <c r="BJ58" s="334"/>
      <c r="BK58" s="334"/>
      <c r="BL58" s="334"/>
      <c r="BM58" s="334"/>
      <c r="BN58" s="334"/>
      <c r="BO58" s="207"/>
      <c r="BP58" s="207"/>
      <c r="BQ58" s="204">
        <v>52</v>
      </c>
      <c r="BR58" s="205"/>
      <c r="BS58" s="1051"/>
      <c r="BT58" s="1052"/>
      <c r="BU58" s="1052"/>
      <c r="BV58" s="1052"/>
      <c r="BW58" s="1052"/>
      <c r="BX58" s="1052"/>
      <c r="BY58" s="1052"/>
      <c r="BZ58" s="1052"/>
      <c r="CA58" s="1052"/>
      <c r="CB58" s="1052"/>
      <c r="CC58" s="1052"/>
      <c r="CD58" s="1052"/>
      <c r="CE58" s="1052"/>
      <c r="CF58" s="1052"/>
      <c r="CG58" s="1053"/>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190"/>
    </row>
    <row r="59" spans="1:131" s="191" customFormat="1" ht="26.25" customHeight="1" x14ac:dyDescent="0.15">
      <c r="A59" s="203">
        <v>32</v>
      </c>
      <c r="B59" s="1057"/>
      <c r="C59" s="1058"/>
      <c r="D59" s="1058"/>
      <c r="E59" s="1058"/>
      <c r="F59" s="1058"/>
      <c r="G59" s="1058"/>
      <c r="H59" s="1058"/>
      <c r="I59" s="1058"/>
      <c r="J59" s="1058"/>
      <c r="K59" s="1058"/>
      <c r="L59" s="1058"/>
      <c r="M59" s="1058"/>
      <c r="N59" s="1058"/>
      <c r="O59" s="1058"/>
      <c r="P59" s="1059"/>
      <c r="Q59" s="1060"/>
      <c r="R59" s="1044"/>
      <c r="S59" s="1044"/>
      <c r="T59" s="1044"/>
      <c r="U59" s="1044"/>
      <c r="V59" s="1044"/>
      <c r="W59" s="1044"/>
      <c r="X59" s="1044"/>
      <c r="Y59" s="1044"/>
      <c r="Z59" s="1044"/>
      <c r="AA59" s="1044"/>
      <c r="AB59" s="1044"/>
      <c r="AC59" s="1044"/>
      <c r="AD59" s="1044"/>
      <c r="AE59" s="1061"/>
      <c r="AF59" s="1047"/>
      <c r="AG59" s="1048"/>
      <c r="AH59" s="1048"/>
      <c r="AI59" s="1048"/>
      <c r="AJ59" s="1049"/>
      <c r="AK59" s="1043"/>
      <c r="AL59" s="1044"/>
      <c r="AM59" s="1044"/>
      <c r="AN59" s="1044"/>
      <c r="AO59" s="1044"/>
      <c r="AP59" s="1044"/>
      <c r="AQ59" s="1044"/>
      <c r="AR59" s="1044"/>
      <c r="AS59" s="1044"/>
      <c r="AT59" s="1044"/>
      <c r="AU59" s="1044"/>
      <c r="AV59" s="1044"/>
      <c r="AW59" s="1044"/>
      <c r="AX59" s="1044"/>
      <c r="AY59" s="1044"/>
      <c r="AZ59" s="1050"/>
      <c r="BA59" s="1050"/>
      <c r="BB59" s="1050"/>
      <c r="BC59" s="1050"/>
      <c r="BD59" s="1050"/>
      <c r="BE59" s="1062"/>
      <c r="BF59" s="1062"/>
      <c r="BG59" s="1062"/>
      <c r="BH59" s="1062"/>
      <c r="BI59" s="1063"/>
      <c r="BJ59" s="334"/>
      <c r="BK59" s="334"/>
      <c r="BL59" s="334"/>
      <c r="BM59" s="334"/>
      <c r="BN59" s="334"/>
      <c r="BO59" s="207"/>
      <c r="BP59" s="207"/>
      <c r="BQ59" s="204">
        <v>53</v>
      </c>
      <c r="BR59" s="205"/>
      <c r="BS59" s="1051"/>
      <c r="BT59" s="1052"/>
      <c r="BU59" s="1052"/>
      <c r="BV59" s="1052"/>
      <c r="BW59" s="1052"/>
      <c r="BX59" s="1052"/>
      <c r="BY59" s="1052"/>
      <c r="BZ59" s="1052"/>
      <c r="CA59" s="1052"/>
      <c r="CB59" s="1052"/>
      <c r="CC59" s="1052"/>
      <c r="CD59" s="1052"/>
      <c r="CE59" s="1052"/>
      <c r="CF59" s="1052"/>
      <c r="CG59" s="1053"/>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190"/>
    </row>
    <row r="60" spans="1:131" s="191" customFormat="1" ht="26.25" customHeight="1" x14ac:dyDescent="0.15">
      <c r="A60" s="203">
        <v>33</v>
      </c>
      <c r="B60" s="1057"/>
      <c r="C60" s="1058"/>
      <c r="D60" s="1058"/>
      <c r="E60" s="1058"/>
      <c r="F60" s="1058"/>
      <c r="G60" s="1058"/>
      <c r="H60" s="1058"/>
      <c r="I60" s="1058"/>
      <c r="J60" s="1058"/>
      <c r="K60" s="1058"/>
      <c r="L60" s="1058"/>
      <c r="M60" s="1058"/>
      <c r="N60" s="1058"/>
      <c r="O60" s="1058"/>
      <c r="P60" s="1059"/>
      <c r="Q60" s="1060"/>
      <c r="R60" s="1044"/>
      <c r="S60" s="1044"/>
      <c r="T60" s="1044"/>
      <c r="U60" s="1044"/>
      <c r="V60" s="1044"/>
      <c r="W60" s="1044"/>
      <c r="X60" s="1044"/>
      <c r="Y60" s="1044"/>
      <c r="Z60" s="1044"/>
      <c r="AA60" s="1044"/>
      <c r="AB60" s="1044"/>
      <c r="AC60" s="1044"/>
      <c r="AD60" s="1044"/>
      <c r="AE60" s="1061"/>
      <c r="AF60" s="1047"/>
      <c r="AG60" s="1048"/>
      <c r="AH60" s="1048"/>
      <c r="AI60" s="1048"/>
      <c r="AJ60" s="1049"/>
      <c r="AK60" s="1043"/>
      <c r="AL60" s="1044"/>
      <c r="AM60" s="1044"/>
      <c r="AN60" s="1044"/>
      <c r="AO60" s="1044"/>
      <c r="AP60" s="1044"/>
      <c r="AQ60" s="1044"/>
      <c r="AR60" s="1044"/>
      <c r="AS60" s="1044"/>
      <c r="AT60" s="1044"/>
      <c r="AU60" s="1044"/>
      <c r="AV60" s="1044"/>
      <c r="AW60" s="1044"/>
      <c r="AX60" s="1044"/>
      <c r="AY60" s="1044"/>
      <c r="AZ60" s="1050"/>
      <c r="BA60" s="1050"/>
      <c r="BB60" s="1050"/>
      <c r="BC60" s="1050"/>
      <c r="BD60" s="1050"/>
      <c r="BE60" s="1062"/>
      <c r="BF60" s="1062"/>
      <c r="BG60" s="1062"/>
      <c r="BH60" s="1062"/>
      <c r="BI60" s="1063"/>
      <c r="BJ60" s="334"/>
      <c r="BK60" s="334"/>
      <c r="BL60" s="334"/>
      <c r="BM60" s="334"/>
      <c r="BN60" s="334"/>
      <c r="BO60" s="207"/>
      <c r="BP60" s="207"/>
      <c r="BQ60" s="204">
        <v>54</v>
      </c>
      <c r="BR60" s="205"/>
      <c r="BS60" s="1051"/>
      <c r="BT60" s="1052"/>
      <c r="BU60" s="1052"/>
      <c r="BV60" s="1052"/>
      <c r="BW60" s="1052"/>
      <c r="BX60" s="1052"/>
      <c r="BY60" s="1052"/>
      <c r="BZ60" s="1052"/>
      <c r="CA60" s="1052"/>
      <c r="CB60" s="1052"/>
      <c r="CC60" s="1052"/>
      <c r="CD60" s="1052"/>
      <c r="CE60" s="1052"/>
      <c r="CF60" s="1052"/>
      <c r="CG60" s="1053"/>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190"/>
    </row>
    <row r="61" spans="1:131" s="191" customFormat="1" ht="26.25" customHeight="1" thickBot="1" x14ac:dyDescent="0.2">
      <c r="A61" s="203">
        <v>34</v>
      </c>
      <c r="B61" s="1057"/>
      <c r="C61" s="1058"/>
      <c r="D61" s="1058"/>
      <c r="E61" s="1058"/>
      <c r="F61" s="1058"/>
      <c r="G61" s="1058"/>
      <c r="H61" s="1058"/>
      <c r="I61" s="1058"/>
      <c r="J61" s="1058"/>
      <c r="K61" s="1058"/>
      <c r="L61" s="1058"/>
      <c r="M61" s="1058"/>
      <c r="N61" s="1058"/>
      <c r="O61" s="1058"/>
      <c r="P61" s="1059"/>
      <c r="Q61" s="1060"/>
      <c r="R61" s="1044"/>
      <c r="S61" s="1044"/>
      <c r="T61" s="1044"/>
      <c r="U61" s="1044"/>
      <c r="V61" s="1044"/>
      <c r="W61" s="1044"/>
      <c r="X61" s="1044"/>
      <c r="Y61" s="1044"/>
      <c r="Z61" s="1044"/>
      <c r="AA61" s="1044"/>
      <c r="AB61" s="1044"/>
      <c r="AC61" s="1044"/>
      <c r="AD61" s="1044"/>
      <c r="AE61" s="1061"/>
      <c r="AF61" s="1047"/>
      <c r="AG61" s="1048"/>
      <c r="AH61" s="1048"/>
      <c r="AI61" s="1048"/>
      <c r="AJ61" s="1049"/>
      <c r="AK61" s="1043"/>
      <c r="AL61" s="1044"/>
      <c r="AM61" s="1044"/>
      <c r="AN61" s="1044"/>
      <c r="AO61" s="1044"/>
      <c r="AP61" s="1044"/>
      <c r="AQ61" s="1044"/>
      <c r="AR61" s="1044"/>
      <c r="AS61" s="1044"/>
      <c r="AT61" s="1044"/>
      <c r="AU61" s="1044"/>
      <c r="AV61" s="1044"/>
      <c r="AW61" s="1044"/>
      <c r="AX61" s="1044"/>
      <c r="AY61" s="1044"/>
      <c r="AZ61" s="1050"/>
      <c r="BA61" s="1050"/>
      <c r="BB61" s="1050"/>
      <c r="BC61" s="1050"/>
      <c r="BD61" s="1050"/>
      <c r="BE61" s="1062"/>
      <c r="BF61" s="1062"/>
      <c r="BG61" s="1062"/>
      <c r="BH61" s="1062"/>
      <c r="BI61" s="1063"/>
      <c r="BJ61" s="334"/>
      <c r="BK61" s="334"/>
      <c r="BL61" s="334"/>
      <c r="BM61" s="334"/>
      <c r="BN61" s="334"/>
      <c r="BO61" s="207"/>
      <c r="BP61" s="207"/>
      <c r="BQ61" s="204">
        <v>55</v>
      </c>
      <c r="BR61" s="205"/>
      <c r="BS61" s="1051"/>
      <c r="BT61" s="1052"/>
      <c r="BU61" s="1052"/>
      <c r="BV61" s="1052"/>
      <c r="BW61" s="1052"/>
      <c r="BX61" s="1052"/>
      <c r="BY61" s="1052"/>
      <c r="BZ61" s="1052"/>
      <c r="CA61" s="1052"/>
      <c r="CB61" s="1052"/>
      <c r="CC61" s="1052"/>
      <c r="CD61" s="1052"/>
      <c r="CE61" s="1052"/>
      <c r="CF61" s="1052"/>
      <c r="CG61" s="1053"/>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190"/>
    </row>
    <row r="62" spans="1:131" s="191" customFormat="1" ht="26.25" customHeight="1" x14ac:dyDescent="0.15">
      <c r="A62" s="203">
        <v>35</v>
      </c>
      <c r="B62" s="1057"/>
      <c r="C62" s="1058"/>
      <c r="D62" s="1058"/>
      <c r="E62" s="1058"/>
      <c r="F62" s="1058"/>
      <c r="G62" s="1058"/>
      <c r="H62" s="1058"/>
      <c r="I62" s="1058"/>
      <c r="J62" s="1058"/>
      <c r="K62" s="1058"/>
      <c r="L62" s="1058"/>
      <c r="M62" s="1058"/>
      <c r="N62" s="1058"/>
      <c r="O62" s="1058"/>
      <c r="P62" s="1059"/>
      <c r="Q62" s="1060"/>
      <c r="R62" s="1044"/>
      <c r="S62" s="1044"/>
      <c r="T62" s="1044"/>
      <c r="U62" s="1044"/>
      <c r="V62" s="1044"/>
      <c r="W62" s="1044"/>
      <c r="X62" s="1044"/>
      <c r="Y62" s="1044"/>
      <c r="Z62" s="1044"/>
      <c r="AA62" s="1044"/>
      <c r="AB62" s="1044"/>
      <c r="AC62" s="1044"/>
      <c r="AD62" s="1044"/>
      <c r="AE62" s="1061"/>
      <c r="AF62" s="1047"/>
      <c r="AG62" s="1048"/>
      <c r="AH62" s="1048"/>
      <c r="AI62" s="1048"/>
      <c r="AJ62" s="1049"/>
      <c r="AK62" s="1043"/>
      <c r="AL62" s="1044"/>
      <c r="AM62" s="1044"/>
      <c r="AN62" s="1044"/>
      <c r="AO62" s="1044"/>
      <c r="AP62" s="1044"/>
      <c r="AQ62" s="1044"/>
      <c r="AR62" s="1044"/>
      <c r="AS62" s="1044"/>
      <c r="AT62" s="1044"/>
      <c r="AU62" s="1044"/>
      <c r="AV62" s="1044"/>
      <c r="AW62" s="1044"/>
      <c r="AX62" s="1044"/>
      <c r="AY62" s="1044"/>
      <c r="AZ62" s="1050"/>
      <c r="BA62" s="1050"/>
      <c r="BB62" s="1050"/>
      <c r="BC62" s="1050"/>
      <c r="BD62" s="1050"/>
      <c r="BE62" s="1062"/>
      <c r="BF62" s="1062"/>
      <c r="BG62" s="1062"/>
      <c r="BH62" s="1062"/>
      <c r="BI62" s="1063"/>
      <c r="BJ62" s="1064" t="s">
        <v>313</v>
      </c>
      <c r="BK62" s="1065"/>
      <c r="BL62" s="1065"/>
      <c r="BM62" s="1065"/>
      <c r="BN62" s="1066"/>
      <c r="BO62" s="207"/>
      <c r="BP62" s="207"/>
      <c r="BQ62" s="204">
        <v>56</v>
      </c>
      <c r="BR62" s="205"/>
      <c r="BS62" s="1051"/>
      <c r="BT62" s="1052"/>
      <c r="BU62" s="1052"/>
      <c r="BV62" s="1052"/>
      <c r="BW62" s="1052"/>
      <c r="BX62" s="1052"/>
      <c r="BY62" s="1052"/>
      <c r="BZ62" s="1052"/>
      <c r="CA62" s="1052"/>
      <c r="CB62" s="1052"/>
      <c r="CC62" s="1052"/>
      <c r="CD62" s="1052"/>
      <c r="CE62" s="1052"/>
      <c r="CF62" s="1052"/>
      <c r="CG62" s="1053"/>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190"/>
    </row>
    <row r="63" spans="1:131" s="191" customFormat="1" ht="26.25" customHeight="1" thickBot="1" x14ac:dyDescent="0.2">
      <c r="A63" s="206" t="s">
        <v>309</v>
      </c>
      <c r="B63" s="967" t="s">
        <v>314</v>
      </c>
      <c r="C63" s="968"/>
      <c r="D63" s="968"/>
      <c r="E63" s="968"/>
      <c r="F63" s="968"/>
      <c r="G63" s="968"/>
      <c r="H63" s="968"/>
      <c r="I63" s="968"/>
      <c r="J63" s="968"/>
      <c r="K63" s="968"/>
      <c r="L63" s="968"/>
      <c r="M63" s="968"/>
      <c r="N63" s="968"/>
      <c r="O63" s="968"/>
      <c r="P63" s="969"/>
      <c r="Q63" s="988"/>
      <c r="R63" s="989"/>
      <c r="S63" s="989"/>
      <c r="T63" s="989"/>
      <c r="U63" s="989"/>
      <c r="V63" s="989"/>
      <c r="W63" s="989"/>
      <c r="X63" s="989"/>
      <c r="Y63" s="989"/>
      <c r="Z63" s="989"/>
      <c r="AA63" s="989"/>
      <c r="AB63" s="989"/>
      <c r="AC63" s="989"/>
      <c r="AD63" s="989"/>
      <c r="AE63" s="1067"/>
      <c r="AF63" s="1068">
        <v>2281</v>
      </c>
      <c r="AG63" s="990"/>
      <c r="AH63" s="990"/>
      <c r="AI63" s="990"/>
      <c r="AJ63" s="1069"/>
      <c r="AK63" s="1070"/>
      <c r="AL63" s="989"/>
      <c r="AM63" s="989"/>
      <c r="AN63" s="989"/>
      <c r="AO63" s="989"/>
      <c r="AP63" s="990">
        <v>3827</v>
      </c>
      <c r="AQ63" s="990"/>
      <c r="AR63" s="990"/>
      <c r="AS63" s="990"/>
      <c r="AT63" s="990"/>
      <c r="AU63" s="990">
        <v>1521</v>
      </c>
      <c r="AV63" s="990"/>
      <c r="AW63" s="990"/>
      <c r="AX63" s="990"/>
      <c r="AY63" s="990"/>
      <c r="AZ63" s="1054"/>
      <c r="BA63" s="1054"/>
      <c r="BB63" s="1054"/>
      <c r="BC63" s="1054"/>
      <c r="BD63" s="1054"/>
      <c r="BE63" s="991"/>
      <c r="BF63" s="991"/>
      <c r="BG63" s="991"/>
      <c r="BH63" s="991"/>
      <c r="BI63" s="992"/>
      <c r="BJ63" s="1055" t="s">
        <v>468</v>
      </c>
      <c r="BK63" s="974"/>
      <c r="BL63" s="974"/>
      <c r="BM63" s="974"/>
      <c r="BN63" s="1056"/>
      <c r="BO63" s="207"/>
      <c r="BP63" s="207"/>
      <c r="BQ63" s="204">
        <v>57</v>
      </c>
      <c r="BR63" s="205"/>
      <c r="BS63" s="1051"/>
      <c r="BT63" s="1052"/>
      <c r="BU63" s="1052"/>
      <c r="BV63" s="1052"/>
      <c r="BW63" s="1052"/>
      <c r="BX63" s="1052"/>
      <c r="BY63" s="1052"/>
      <c r="BZ63" s="1052"/>
      <c r="CA63" s="1052"/>
      <c r="CB63" s="1052"/>
      <c r="CC63" s="1052"/>
      <c r="CD63" s="1052"/>
      <c r="CE63" s="1052"/>
      <c r="CF63" s="1052"/>
      <c r="CG63" s="1053"/>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190"/>
    </row>
    <row r="64" spans="1:131" s="191" customFormat="1" ht="26.25" customHeight="1" x14ac:dyDescent="0.15">
      <c r="A64" s="207"/>
      <c r="B64" s="207"/>
      <c r="C64" s="207"/>
      <c r="D64" s="207"/>
      <c r="E64" s="207"/>
      <c r="F64" s="207"/>
      <c r="G64" s="207"/>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7"/>
      <c r="AT64" s="207"/>
      <c r="AU64" s="207"/>
      <c r="AV64" s="207"/>
      <c r="AW64" s="207"/>
      <c r="AX64" s="207"/>
      <c r="AY64" s="207"/>
      <c r="AZ64" s="207"/>
      <c r="BA64" s="207"/>
      <c r="BB64" s="207"/>
      <c r="BC64" s="207"/>
      <c r="BD64" s="207"/>
      <c r="BE64" s="207"/>
      <c r="BF64" s="207"/>
      <c r="BG64" s="207"/>
      <c r="BH64" s="207"/>
      <c r="BI64" s="207"/>
      <c r="BJ64" s="207"/>
      <c r="BK64" s="207"/>
      <c r="BL64" s="207"/>
      <c r="BM64" s="207"/>
      <c r="BN64" s="207"/>
      <c r="BO64" s="207"/>
      <c r="BP64" s="207"/>
      <c r="BQ64" s="204">
        <v>58</v>
      </c>
      <c r="BR64" s="205"/>
      <c r="BS64" s="1051"/>
      <c r="BT64" s="1052"/>
      <c r="BU64" s="1052"/>
      <c r="BV64" s="1052"/>
      <c r="BW64" s="1052"/>
      <c r="BX64" s="1052"/>
      <c r="BY64" s="1052"/>
      <c r="BZ64" s="1052"/>
      <c r="CA64" s="1052"/>
      <c r="CB64" s="1052"/>
      <c r="CC64" s="1052"/>
      <c r="CD64" s="1052"/>
      <c r="CE64" s="1052"/>
      <c r="CF64" s="1052"/>
      <c r="CG64" s="1053"/>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190"/>
    </row>
    <row r="65" spans="1:131" s="191" customFormat="1" ht="26.25" customHeight="1" thickBot="1" x14ac:dyDescent="0.2">
      <c r="A65" s="334" t="s">
        <v>315</v>
      </c>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207"/>
      <c r="BF65" s="207"/>
      <c r="BG65" s="207"/>
      <c r="BH65" s="207"/>
      <c r="BI65" s="207"/>
      <c r="BJ65" s="207"/>
      <c r="BK65" s="207"/>
      <c r="BL65" s="207"/>
      <c r="BM65" s="207"/>
      <c r="BN65" s="207"/>
      <c r="BO65" s="207"/>
      <c r="BP65" s="207"/>
      <c r="BQ65" s="204">
        <v>59</v>
      </c>
      <c r="BR65" s="205"/>
      <c r="BS65" s="1051"/>
      <c r="BT65" s="1052"/>
      <c r="BU65" s="1052"/>
      <c r="BV65" s="1052"/>
      <c r="BW65" s="1052"/>
      <c r="BX65" s="1052"/>
      <c r="BY65" s="1052"/>
      <c r="BZ65" s="1052"/>
      <c r="CA65" s="1052"/>
      <c r="CB65" s="1052"/>
      <c r="CC65" s="1052"/>
      <c r="CD65" s="1052"/>
      <c r="CE65" s="1052"/>
      <c r="CF65" s="1052"/>
      <c r="CG65" s="1053"/>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190"/>
    </row>
    <row r="66" spans="1:131" s="191" customFormat="1" ht="26.25" customHeight="1" x14ac:dyDescent="0.15">
      <c r="A66" s="1026" t="s">
        <v>316</v>
      </c>
      <c r="B66" s="1027"/>
      <c r="C66" s="1027"/>
      <c r="D66" s="1027"/>
      <c r="E66" s="1027"/>
      <c r="F66" s="1027"/>
      <c r="G66" s="1027"/>
      <c r="H66" s="1027"/>
      <c r="I66" s="1027"/>
      <c r="J66" s="1027"/>
      <c r="K66" s="1027"/>
      <c r="L66" s="1027"/>
      <c r="M66" s="1027"/>
      <c r="N66" s="1027"/>
      <c r="O66" s="1027"/>
      <c r="P66" s="1028"/>
      <c r="Q66" s="1014" t="s">
        <v>487</v>
      </c>
      <c r="R66" s="1015"/>
      <c r="S66" s="1015"/>
      <c r="T66" s="1015"/>
      <c r="U66" s="1016"/>
      <c r="V66" s="1014" t="s">
        <v>486</v>
      </c>
      <c r="W66" s="1015"/>
      <c r="X66" s="1015"/>
      <c r="Y66" s="1015"/>
      <c r="Z66" s="1016"/>
      <c r="AA66" s="1014" t="s">
        <v>485</v>
      </c>
      <c r="AB66" s="1015"/>
      <c r="AC66" s="1015"/>
      <c r="AD66" s="1015"/>
      <c r="AE66" s="1016"/>
      <c r="AF66" s="1032" t="s">
        <v>484</v>
      </c>
      <c r="AG66" s="1033"/>
      <c r="AH66" s="1033"/>
      <c r="AI66" s="1033"/>
      <c r="AJ66" s="1034"/>
      <c r="AK66" s="1014" t="s">
        <v>483</v>
      </c>
      <c r="AL66" s="1027"/>
      <c r="AM66" s="1027"/>
      <c r="AN66" s="1027"/>
      <c r="AO66" s="1028"/>
      <c r="AP66" s="1014" t="s">
        <v>482</v>
      </c>
      <c r="AQ66" s="1015"/>
      <c r="AR66" s="1015"/>
      <c r="AS66" s="1015"/>
      <c r="AT66" s="1016"/>
      <c r="AU66" s="1014" t="s">
        <v>481</v>
      </c>
      <c r="AV66" s="1015"/>
      <c r="AW66" s="1015"/>
      <c r="AX66" s="1015"/>
      <c r="AY66" s="1016"/>
      <c r="AZ66" s="1014" t="s">
        <v>305</v>
      </c>
      <c r="BA66" s="1015"/>
      <c r="BB66" s="1015"/>
      <c r="BC66" s="1015"/>
      <c r="BD66" s="1045"/>
      <c r="BE66" s="207"/>
      <c r="BF66" s="207"/>
      <c r="BG66" s="207"/>
      <c r="BH66" s="207"/>
      <c r="BI66" s="207"/>
      <c r="BJ66" s="207"/>
      <c r="BK66" s="207"/>
      <c r="BL66" s="207"/>
      <c r="BM66" s="207"/>
      <c r="BN66" s="207"/>
      <c r="BO66" s="207"/>
      <c r="BP66" s="207"/>
      <c r="BQ66" s="204">
        <v>60</v>
      </c>
      <c r="BR66" s="209"/>
      <c r="BS66" s="985"/>
      <c r="BT66" s="986"/>
      <c r="BU66" s="986"/>
      <c r="BV66" s="986"/>
      <c r="BW66" s="986"/>
      <c r="BX66" s="986"/>
      <c r="BY66" s="986"/>
      <c r="BZ66" s="986"/>
      <c r="CA66" s="986"/>
      <c r="CB66" s="986"/>
      <c r="CC66" s="986"/>
      <c r="CD66" s="986"/>
      <c r="CE66" s="986"/>
      <c r="CF66" s="986"/>
      <c r="CG66" s="987"/>
      <c r="CH66" s="961"/>
      <c r="CI66" s="962"/>
      <c r="CJ66" s="962"/>
      <c r="CK66" s="962"/>
      <c r="CL66" s="963"/>
      <c r="CM66" s="961"/>
      <c r="CN66" s="962"/>
      <c r="CO66" s="962"/>
      <c r="CP66" s="962"/>
      <c r="CQ66" s="963"/>
      <c r="CR66" s="961"/>
      <c r="CS66" s="962"/>
      <c r="CT66" s="962"/>
      <c r="CU66" s="962"/>
      <c r="CV66" s="963"/>
      <c r="CW66" s="961"/>
      <c r="CX66" s="962"/>
      <c r="CY66" s="962"/>
      <c r="CZ66" s="962"/>
      <c r="DA66" s="963"/>
      <c r="DB66" s="961"/>
      <c r="DC66" s="962"/>
      <c r="DD66" s="962"/>
      <c r="DE66" s="962"/>
      <c r="DF66" s="963"/>
      <c r="DG66" s="961"/>
      <c r="DH66" s="962"/>
      <c r="DI66" s="962"/>
      <c r="DJ66" s="962"/>
      <c r="DK66" s="963"/>
      <c r="DL66" s="961"/>
      <c r="DM66" s="962"/>
      <c r="DN66" s="962"/>
      <c r="DO66" s="962"/>
      <c r="DP66" s="963"/>
      <c r="DQ66" s="961"/>
      <c r="DR66" s="962"/>
      <c r="DS66" s="962"/>
      <c r="DT66" s="962"/>
      <c r="DU66" s="963"/>
      <c r="DV66" s="964"/>
      <c r="DW66" s="965"/>
      <c r="DX66" s="965"/>
      <c r="DY66" s="965"/>
      <c r="DZ66" s="966"/>
      <c r="EA66" s="190"/>
    </row>
    <row r="67" spans="1:131" s="191"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17"/>
      <c r="R67" s="1018"/>
      <c r="S67" s="1018"/>
      <c r="T67" s="1018"/>
      <c r="U67" s="1019"/>
      <c r="V67" s="1017"/>
      <c r="W67" s="1018"/>
      <c r="X67" s="1018"/>
      <c r="Y67" s="1018"/>
      <c r="Z67" s="1019"/>
      <c r="AA67" s="1017"/>
      <c r="AB67" s="1018"/>
      <c r="AC67" s="1018"/>
      <c r="AD67" s="1018"/>
      <c r="AE67" s="1019"/>
      <c r="AF67" s="1035"/>
      <c r="AG67" s="1036"/>
      <c r="AH67" s="1036"/>
      <c r="AI67" s="1036"/>
      <c r="AJ67" s="1037"/>
      <c r="AK67" s="1038"/>
      <c r="AL67" s="1030"/>
      <c r="AM67" s="1030"/>
      <c r="AN67" s="1030"/>
      <c r="AO67" s="1031"/>
      <c r="AP67" s="1017"/>
      <c r="AQ67" s="1018"/>
      <c r="AR67" s="1018"/>
      <c r="AS67" s="1018"/>
      <c r="AT67" s="1019"/>
      <c r="AU67" s="1017"/>
      <c r="AV67" s="1018"/>
      <c r="AW67" s="1018"/>
      <c r="AX67" s="1018"/>
      <c r="AY67" s="1019"/>
      <c r="AZ67" s="1017"/>
      <c r="BA67" s="1018"/>
      <c r="BB67" s="1018"/>
      <c r="BC67" s="1018"/>
      <c r="BD67" s="1046"/>
      <c r="BE67" s="207"/>
      <c r="BF67" s="207"/>
      <c r="BG67" s="207"/>
      <c r="BH67" s="207"/>
      <c r="BI67" s="207"/>
      <c r="BJ67" s="207"/>
      <c r="BK67" s="207"/>
      <c r="BL67" s="207"/>
      <c r="BM67" s="207"/>
      <c r="BN67" s="207"/>
      <c r="BO67" s="207"/>
      <c r="BP67" s="207"/>
      <c r="BQ67" s="204">
        <v>61</v>
      </c>
      <c r="BR67" s="209"/>
      <c r="BS67" s="985"/>
      <c r="BT67" s="986"/>
      <c r="BU67" s="986"/>
      <c r="BV67" s="986"/>
      <c r="BW67" s="986"/>
      <c r="BX67" s="986"/>
      <c r="BY67" s="986"/>
      <c r="BZ67" s="986"/>
      <c r="CA67" s="986"/>
      <c r="CB67" s="986"/>
      <c r="CC67" s="986"/>
      <c r="CD67" s="986"/>
      <c r="CE67" s="986"/>
      <c r="CF67" s="986"/>
      <c r="CG67" s="987"/>
      <c r="CH67" s="961"/>
      <c r="CI67" s="962"/>
      <c r="CJ67" s="962"/>
      <c r="CK67" s="962"/>
      <c r="CL67" s="963"/>
      <c r="CM67" s="961"/>
      <c r="CN67" s="962"/>
      <c r="CO67" s="962"/>
      <c r="CP67" s="962"/>
      <c r="CQ67" s="963"/>
      <c r="CR67" s="961"/>
      <c r="CS67" s="962"/>
      <c r="CT67" s="962"/>
      <c r="CU67" s="962"/>
      <c r="CV67" s="963"/>
      <c r="CW67" s="961"/>
      <c r="CX67" s="962"/>
      <c r="CY67" s="962"/>
      <c r="CZ67" s="962"/>
      <c r="DA67" s="963"/>
      <c r="DB67" s="961"/>
      <c r="DC67" s="962"/>
      <c r="DD67" s="962"/>
      <c r="DE67" s="962"/>
      <c r="DF67" s="963"/>
      <c r="DG67" s="961"/>
      <c r="DH67" s="962"/>
      <c r="DI67" s="962"/>
      <c r="DJ67" s="962"/>
      <c r="DK67" s="963"/>
      <c r="DL67" s="961"/>
      <c r="DM67" s="962"/>
      <c r="DN67" s="962"/>
      <c r="DO67" s="962"/>
      <c r="DP67" s="963"/>
      <c r="DQ67" s="961"/>
      <c r="DR67" s="962"/>
      <c r="DS67" s="962"/>
      <c r="DT67" s="962"/>
      <c r="DU67" s="963"/>
      <c r="DV67" s="964"/>
      <c r="DW67" s="965"/>
      <c r="DX67" s="965"/>
      <c r="DY67" s="965"/>
      <c r="DZ67" s="966"/>
      <c r="EA67" s="190"/>
    </row>
    <row r="68" spans="1:131" s="191" customFormat="1" ht="26.25" customHeight="1" thickTop="1" x14ac:dyDescent="0.15">
      <c r="A68" s="200">
        <v>1</v>
      </c>
      <c r="B68" s="1039" t="s">
        <v>447</v>
      </c>
      <c r="C68" s="1040"/>
      <c r="D68" s="1040"/>
      <c r="E68" s="1040"/>
      <c r="F68" s="1040"/>
      <c r="G68" s="1040"/>
      <c r="H68" s="1040"/>
      <c r="I68" s="1040"/>
      <c r="J68" s="1040"/>
      <c r="K68" s="1040"/>
      <c r="L68" s="1040"/>
      <c r="M68" s="1040"/>
      <c r="N68" s="1040"/>
      <c r="O68" s="1040"/>
      <c r="P68" s="1041"/>
      <c r="Q68" s="1042">
        <v>706</v>
      </c>
      <c r="R68" s="1011"/>
      <c r="S68" s="1011"/>
      <c r="T68" s="1011"/>
      <c r="U68" s="1011"/>
      <c r="V68" s="1011">
        <v>568</v>
      </c>
      <c r="W68" s="1011"/>
      <c r="X68" s="1011"/>
      <c r="Y68" s="1011"/>
      <c r="Z68" s="1011"/>
      <c r="AA68" s="1011">
        <v>138</v>
      </c>
      <c r="AB68" s="1011"/>
      <c r="AC68" s="1011"/>
      <c r="AD68" s="1011"/>
      <c r="AE68" s="1011"/>
      <c r="AF68" s="1011">
        <v>53</v>
      </c>
      <c r="AG68" s="1011"/>
      <c r="AH68" s="1011"/>
      <c r="AI68" s="1011"/>
      <c r="AJ68" s="1011"/>
      <c r="AK68" s="1011" t="s">
        <v>480</v>
      </c>
      <c r="AL68" s="1011"/>
      <c r="AM68" s="1011"/>
      <c r="AN68" s="1011"/>
      <c r="AO68" s="1011"/>
      <c r="AP68" s="1011">
        <v>1979</v>
      </c>
      <c r="AQ68" s="1011"/>
      <c r="AR68" s="1011"/>
      <c r="AS68" s="1011"/>
      <c r="AT68" s="1011"/>
      <c r="AU68" s="1011">
        <v>1466</v>
      </c>
      <c r="AV68" s="1011"/>
      <c r="AW68" s="1011"/>
      <c r="AX68" s="1011"/>
      <c r="AY68" s="1011"/>
      <c r="AZ68" s="1012"/>
      <c r="BA68" s="1012"/>
      <c r="BB68" s="1012"/>
      <c r="BC68" s="1012"/>
      <c r="BD68" s="1013"/>
      <c r="BE68" s="207"/>
      <c r="BF68" s="207"/>
      <c r="BG68" s="207"/>
      <c r="BH68" s="207"/>
      <c r="BI68" s="207"/>
      <c r="BJ68" s="207"/>
      <c r="BK68" s="207"/>
      <c r="BL68" s="207"/>
      <c r="BM68" s="207"/>
      <c r="BN68" s="207"/>
      <c r="BO68" s="207"/>
      <c r="BP68" s="207"/>
      <c r="BQ68" s="204">
        <v>62</v>
      </c>
      <c r="BR68" s="209"/>
      <c r="BS68" s="985"/>
      <c r="BT68" s="986"/>
      <c r="BU68" s="986"/>
      <c r="BV68" s="986"/>
      <c r="BW68" s="986"/>
      <c r="BX68" s="986"/>
      <c r="BY68" s="986"/>
      <c r="BZ68" s="986"/>
      <c r="CA68" s="986"/>
      <c r="CB68" s="986"/>
      <c r="CC68" s="986"/>
      <c r="CD68" s="986"/>
      <c r="CE68" s="986"/>
      <c r="CF68" s="986"/>
      <c r="CG68" s="987"/>
      <c r="CH68" s="961"/>
      <c r="CI68" s="962"/>
      <c r="CJ68" s="962"/>
      <c r="CK68" s="962"/>
      <c r="CL68" s="963"/>
      <c r="CM68" s="961"/>
      <c r="CN68" s="962"/>
      <c r="CO68" s="962"/>
      <c r="CP68" s="962"/>
      <c r="CQ68" s="963"/>
      <c r="CR68" s="961"/>
      <c r="CS68" s="962"/>
      <c r="CT68" s="962"/>
      <c r="CU68" s="962"/>
      <c r="CV68" s="963"/>
      <c r="CW68" s="961"/>
      <c r="CX68" s="962"/>
      <c r="CY68" s="962"/>
      <c r="CZ68" s="962"/>
      <c r="DA68" s="963"/>
      <c r="DB68" s="961"/>
      <c r="DC68" s="962"/>
      <c r="DD68" s="962"/>
      <c r="DE68" s="962"/>
      <c r="DF68" s="963"/>
      <c r="DG68" s="961"/>
      <c r="DH68" s="962"/>
      <c r="DI68" s="962"/>
      <c r="DJ68" s="962"/>
      <c r="DK68" s="963"/>
      <c r="DL68" s="961"/>
      <c r="DM68" s="962"/>
      <c r="DN68" s="962"/>
      <c r="DO68" s="962"/>
      <c r="DP68" s="963"/>
      <c r="DQ68" s="961"/>
      <c r="DR68" s="962"/>
      <c r="DS68" s="962"/>
      <c r="DT68" s="962"/>
      <c r="DU68" s="963"/>
      <c r="DV68" s="964"/>
      <c r="DW68" s="965"/>
      <c r="DX68" s="965"/>
      <c r="DY68" s="965"/>
      <c r="DZ68" s="966"/>
      <c r="EA68" s="190"/>
    </row>
    <row r="69" spans="1:131" s="191" customFormat="1" ht="26.25" customHeight="1" x14ac:dyDescent="0.15">
      <c r="A69" s="203">
        <v>2</v>
      </c>
      <c r="B69" s="1000" t="s">
        <v>448</v>
      </c>
      <c r="C69" s="1001"/>
      <c r="D69" s="1001"/>
      <c r="E69" s="1001"/>
      <c r="F69" s="1001"/>
      <c r="G69" s="1001"/>
      <c r="H69" s="1001"/>
      <c r="I69" s="1001"/>
      <c r="J69" s="1001"/>
      <c r="K69" s="1001"/>
      <c r="L69" s="1001"/>
      <c r="M69" s="1001"/>
      <c r="N69" s="1001"/>
      <c r="O69" s="1001"/>
      <c r="P69" s="1002"/>
      <c r="Q69" s="1003">
        <v>12817</v>
      </c>
      <c r="R69" s="1004"/>
      <c r="S69" s="1004"/>
      <c r="T69" s="1004"/>
      <c r="U69" s="1004"/>
      <c r="V69" s="1004">
        <v>10223</v>
      </c>
      <c r="W69" s="1004"/>
      <c r="X69" s="1004"/>
      <c r="Y69" s="1004"/>
      <c r="Z69" s="1004"/>
      <c r="AA69" s="1004">
        <v>2594</v>
      </c>
      <c r="AB69" s="1004"/>
      <c r="AC69" s="1004"/>
      <c r="AD69" s="1004"/>
      <c r="AE69" s="1004"/>
      <c r="AF69" s="1004">
        <v>2594</v>
      </c>
      <c r="AG69" s="1004"/>
      <c r="AH69" s="1004"/>
      <c r="AI69" s="1004"/>
      <c r="AJ69" s="1004"/>
      <c r="AK69" s="1004">
        <v>621</v>
      </c>
      <c r="AL69" s="1004"/>
      <c r="AM69" s="1004"/>
      <c r="AN69" s="1004"/>
      <c r="AO69" s="1004"/>
      <c r="AP69" s="1004" t="s">
        <v>480</v>
      </c>
      <c r="AQ69" s="1004"/>
      <c r="AR69" s="1004"/>
      <c r="AS69" s="1004"/>
      <c r="AT69" s="1004"/>
      <c r="AU69" s="1004" t="s">
        <v>480</v>
      </c>
      <c r="AV69" s="1004"/>
      <c r="AW69" s="1004"/>
      <c r="AX69" s="1004"/>
      <c r="AY69" s="1004"/>
      <c r="AZ69" s="1005"/>
      <c r="BA69" s="1005"/>
      <c r="BB69" s="1005"/>
      <c r="BC69" s="1005"/>
      <c r="BD69" s="1006"/>
      <c r="BE69" s="207"/>
      <c r="BF69" s="207"/>
      <c r="BG69" s="207"/>
      <c r="BH69" s="207"/>
      <c r="BI69" s="207"/>
      <c r="BJ69" s="207"/>
      <c r="BK69" s="207"/>
      <c r="BL69" s="207"/>
      <c r="BM69" s="207"/>
      <c r="BN69" s="207"/>
      <c r="BO69" s="207"/>
      <c r="BP69" s="207"/>
      <c r="BQ69" s="204">
        <v>63</v>
      </c>
      <c r="BR69" s="209"/>
      <c r="BS69" s="985"/>
      <c r="BT69" s="986"/>
      <c r="BU69" s="986"/>
      <c r="BV69" s="986"/>
      <c r="BW69" s="986"/>
      <c r="BX69" s="986"/>
      <c r="BY69" s="986"/>
      <c r="BZ69" s="986"/>
      <c r="CA69" s="986"/>
      <c r="CB69" s="986"/>
      <c r="CC69" s="986"/>
      <c r="CD69" s="986"/>
      <c r="CE69" s="986"/>
      <c r="CF69" s="986"/>
      <c r="CG69" s="987"/>
      <c r="CH69" s="961"/>
      <c r="CI69" s="962"/>
      <c r="CJ69" s="962"/>
      <c r="CK69" s="962"/>
      <c r="CL69" s="963"/>
      <c r="CM69" s="961"/>
      <c r="CN69" s="962"/>
      <c r="CO69" s="962"/>
      <c r="CP69" s="962"/>
      <c r="CQ69" s="963"/>
      <c r="CR69" s="961"/>
      <c r="CS69" s="962"/>
      <c r="CT69" s="962"/>
      <c r="CU69" s="962"/>
      <c r="CV69" s="963"/>
      <c r="CW69" s="961"/>
      <c r="CX69" s="962"/>
      <c r="CY69" s="962"/>
      <c r="CZ69" s="962"/>
      <c r="DA69" s="963"/>
      <c r="DB69" s="961"/>
      <c r="DC69" s="962"/>
      <c r="DD69" s="962"/>
      <c r="DE69" s="962"/>
      <c r="DF69" s="963"/>
      <c r="DG69" s="961"/>
      <c r="DH69" s="962"/>
      <c r="DI69" s="962"/>
      <c r="DJ69" s="962"/>
      <c r="DK69" s="963"/>
      <c r="DL69" s="961"/>
      <c r="DM69" s="962"/>
      <c r="DN69" s="962"/>
      <c r="DO69" s="962"/>
      <c r="DP69" s="963"/>
      <c r="DQ69" s="961"/>
      <c r="DR69" s="962"/>
      <c r="DS69" s="962"/>
      <c r="DT69" s="962"/>
      <c r="DU69" s="963"/>
      <c r="DV69" s="964"/>
      <c r="DW69" s="965"/>
      <c r="DX69" s="965"/>
      <c r="DY69" s="965"/>
      <c r="DZ69" s="966"/>
      <c r="EA69" s="190"/>
    </row>
    <row r="70" spans="1:131" s="191" customFormat="1" ht="26.25" customHeight="1" x14ac:dyDescent="0.15">
      <c r="A70" s="203">
        <v>3</v>
      </c>
      <c r="B70" s="1000" t="s">
        <v>449</v>
      </c>
      <c r="C70" s="1001"/>
      <c r="D70" s="1001"/>
      <c r="E70" s="1001"/>
      <c r="F70" s="1001"/>
      <c r="G70" s="1001"/>
      <c r="H70" s="1001"/>
      <c r="I70" s="1001"/>
      <c r="J70" s="1001"/>
      <c r="K70" s="1001"/>
      <c r="L70" s="1001"/>
      <c r="M70" s="1001"/>
      <c r="N70" s="1001"/>
      <c r="O70" s="1001"/>
      <c r="P70" s="1002"/>
      <c r="Q70" s="1003">
        <v>46</v>
      </c>
      <c r="R70" s="1004"/>
      <c r="S70" s="1004"/>
      <c r="T70" s="1004"/>
      <c r="U70" s="1004"/>
      <c r="V70" s="1004">
        <v>38</v>
      </c>
      <c r="W70" s="1004"/>
      <c r="X70" s="1004"/>
      <c r="Y70" s="1004"/>
      <c r="Z70" s="1004"/>
      <c r="AA70" s="1004">
        <v>8</v>
      </c>
      <c r="AB70" s="1004"/>
      <c r="AC70" s="1004"/>
      <c r="AD70" s="1004"/>
      <c r="AE70" s="1004"/>
      <c r="AF70" s="1004">
        <v>8</v>
      </c>
      <c r="AG70" s="1004"/>
      <c r="AH70" s="1004"/>
      <c r="AI70" s="1004"/>
      <c r="AJ70" s="1004"/>
      <c r="AK70" s="1004" t="s">
        <v>480</v>
      </c>
      <c r="AL70" s="1004"/>
      <c r="AM70" s="1004"/>
      <c r="AN70" s="1004"/>
      <c r="AO70" s="1004"/>
      <c r="AP70" s="1004" t="s">
        <v>480</v>
      </c>
      <c r="AQ70" s="1004"/>
      <c r="AR70" s="1004"/>
      <c r="AS70" s="1004"/>
      <c r="AT70" s="1004"/>
      <c r="AU70" s="1004" t="s">
        <v>480</v>
      </c>
      <c r="AV70" s="1004"/>
      <c r="AW70" s="1004"/>
      <c r="AX70" s="1004"/>
      <c r="AY70" s="1004"/>
      <c r="AZ70" s="1005"/>
      <c r="BA70" s="1005"/>
      <c r="BB70" s="1005"/>
      <c r="BC70" s="1005"/>
      <c r="BD70" s="1006"/>
      <c r="BE70" s="207"/>
      <c r="BF70" s="207"/>
      <c r="BG70" s="207"/>
      <c r="BH70" s="207"/>
      <c r="BI70" s="207"/>
      <c r="BJ70" s="207"/>
      <c r="BK70" s="207"/>
      <c r="BL70" s="207"/>
      <c r="BM70" s="207"/>
      <c r="BN70" s="207"/>
      <c r="BO70" s="207"/>
      <c r="BP70" s="207"/>
      <c r="BQ70" s="204">
        <v>64</v>
      </c>
      <c r="BR70" s="209"/>
      <c r="BS70" s="985"/>
      <c r="BT70" s="986"/>
      <c r="BU70" s="986"/>
      <c r="BV70" s="986"/>
      <c r="BW70" s="986"/>
      <c r="BX70" s="986"/>
      <c r="BY70" s="986"/>
      <c r="BZ70" s="986"/>
      <c r="CA70" s="986"/>
      <c r="CB70" s="986"/>
      <c r="CC70" s="986"/>
      <c r="CD70" s="986"/>
      <c r="CE70" s="986"/>
      <c r="CF70" s="986"/>
      <c r="CG70" s="987"/>
      <c r="CH70" s="961"/>
      <c r="CI70" s="962"/>
      <c r="CJ70" s="962"/>
      <c r="CK70" s="962"/>
      <c r="CL70" s="963"/>
      <c r="CM70" s="961"/>
      <c r="CN70" s="962"/>
      <c r="CO70" s="962"/>
      <c r="CP70" s="962"/>
      <c r="CQ70" s="963"/>
      <c r="CR70" s="961"/>
      <c r="CS70" s="962"/>
      <c r="CT70" s="962"/>
      <c r="CU70" s="962"/>
      <c r="CV70" s="963"/>
      <c r="CW70" s="961"/>
      <c r="CX70" s="962"/>
      <c r="CY70" s="962"/>
      <c r="CZ70" s="962"/>
      <c r="DA70" s="963"/>
      <c r="DB70" s="961"/>
      <c r="DC70" s="962"/>
      <c r="DD70" s="962"/>
      <c r="DE70" s="962"/>
      <c r="DF70" s="963"/>
      <c r="DG70" s="961"/>
      <c r="DH70" s="962"/>
      <c r="DI70" s="962"/>
      <c r="DJ70" s="962"/>
      <c r="DK70" s="963"/>
      <c r="DL70" s="961"/>
      <c r="DM70" s="962"/>
      <c r="DN70" s="962"/>
      <c r="DO70" s="962"/>
      <c r="DP70" s="963"/>
      <c r="DQ70" s="961"/>
      <c r="DR70" s="962"/>
      <c r="DS70" s="962"/>
      <c r="DT70" s="962"/>
      <c r="DU70" s="963"/>
      <c r="DV70" s="964"/>
      <c r="DW70" s="965"/>
      <c r="DX70" s="965"/>
      <c r="DY70" s="965"/>
      <c r="DZ70" s="966"/>
      <c r="EA70" s="190"/>
    </row>
    <row r="71" spans="1:131" s="191" customFormat="1" ht="26.25" customHeight="1" x14ac:dyDescent="0.15">
      <c r="A71" s="203">
        <v>4</v>
      </c>
      <c r="B71" s="1000" t="s">
        <v>450</v>
      </c>
      <c r="C71" s="1001"/>
      <c r="D71" s="1001"/>
      <c r="E71" s="1001"/>
      <c r="F71" s="1001"/>
      <c r="G71" s="1001"/>
      <c r="H71" s="1001"/>
      <c r="I71" s="1001"/>
      <c r="J71" s="1001"/>
      <c r="K71" s="1001"/>
      <c r="L71" s="1001"/>
      <c r="M71" s="1001"/>
      <c r="N71" s="1001"/>
      <c r="O71" s="1001"/>
      <c r="P71" s="1002"/>
      <c r="Q71" s="1003">
        <v>18</v>
      </c>
      <c r="R71" s="1004"/>
      <c r="S71" s="1004"/>
      <c r="T71" s="1004"/>
      <c r="U71" s="1004"/>
      <c r="V71" s="1004">
        <v>9</v>
      </c>
      <c r="W71" s="1004"/>
      <c r="X71" s="1004"/>
      <c r="Y71" s="1004"/>
      <c r="Z71" s="1004"/>
      <c r="AA71" s="1004">
        <v>9</v>
      </c>
      <c r="AB71" s="1004"/>
      <c r="AC71" s="1004"/>
      <c r="AD71" s="1004"/>
      <c r="AE71" s="1004"/>
      <c r="AF71" s="1004">
        <v>9</v>
      </c>
      <c r="AG71" s="1004"/>
      <c r="AH71" s="1004"/>
      <c r="AI71" s="1004"/>
      <c r="AJ71" s="1004"/>
      <c r="AK71" s="1004" t="s">
        <v>480</v>
      </c>
      <c r="AL71" s="1004"/>
      <c r="AM71" s="1004"/>
      <c r="AN71" s="1004"/>
      <c r="AO71" s="1004"/>
      <c r="AP71" s="1004" t="s">
        <v>480</v>
      </c>
      <c r="AQ71" s="1004"/>
      <c r="AR71" s="1004"/>
      <c r="AS71" s="1004"/>
      <c r="AT71" s="1004"/>
      <c r="AU71" s="1004" t="s">
        <v>480</v>
      </c>
      <c r="AV71" s="1004"/>
      <c r="AW71" s="1004"/>
      <c r="AX71" s="1004"/>
      <c r="AY71" s="1004"/>
      <c r="AZ71" s="1005"/>
      <c r="BA71" s="1005"/>
      <c r="BB71" s="1005"/>
      <c r="BC71" s="1005"/>
      <c r="BD71" s="1006"/>
      <c r="BE71" s="207"/>
      <c r="BF71" s="207"/>
      <c r="BG71" s="207"/>
      <c r="BH71" s="207"/>
      <c r="BI71" s="207"/>
      <c r="BJ71" s="207"/>
      <c r="BK71" s="207"/>
      <c r="BL71" s="207"/>
      <c r="BM71" s="207"/>
      <c r="BN71" s="207"/>
      <c r="BO71" s="207"/>
      <c r="BP71" s="207"/>
      <c r="BQ71" s="204">
        <v>65</v>
      </c>
      <c r="BR71" s="209"/>
      <c r="BS71" s="985"/>
      <c r="BT71" s="986"/>
      <c r="BU71" s="986"/>
      <c r="BV71" s="986"/>
      <c r="BW71" s="986"/>
      <c r="BX71" s="986"/>
      <c r="BY71" s="986"/>
      <c r="BZ71" s="986"/>
      <c r="CA71" s="986"/>
      <c r="CB71" s="986"/>
      <c r="CC71" s="986"/>
      <c r="CD71" s="986"/>
      <c r="CE71" s="986"/>
      <c r="CF71" s="986"/>
      <c r="CG71" s="987"/>
      <c r="CH71" s="961"/>
      <c r="CI71" s="962"/>
      <c r="CJ71" s="962"/>
      <c r="CK71" s="962"/>
      <c r="CL71" s="963"/>
      <c r="CM71" s="961"/>
      <c r="CN71" s="962"/>
      <c r="CO71" s="962"/>
      <c r="CP71" s="962"/>
      <c r="CQ71" s="963"/>
      <c r="CR71" s="961"/>
      <c r="CS71" s="962"/>
      <c r="CT71" s="962"/>
      <c r="CU71" s="962"/>
      <c r="CV71" s="963"/>
      <c r="CW71" s="961"/>
      <c r="CX71" s="962"/>
      <c r="CY71" s="962"/>
      <c r="CZ71" s="962"/>
      <c r="DA71" s="963"/>
      <c r="DB71" s="961"/>
      <c r="DC71" s="962"/>
      <c r="DD71" s="962"/>
      <c r="DE71" s="962"/>
      <c r="DF71" s="963"/>
      <c r="DG71" s="961"/>
      <c r="DH71" s="962"/>
      <c r="DI71" s="962"/>
      <c r="DJ71" s="962"/>
      <c r="DK71" s="963"/>
      <c r="DL71" s="961"/>
      <c r="DM71" s="962"/>
      <c r="DN71" s="962"/>
      <c r="DO71" s="962"/>
      <c r="DP71" s="963"/>
      <c r="DQ71" s="961"/>
      <c r="DR71" s="962"/>
      <c r="DS71" s="962"/>
      <c r="DT71" s="962"/>
      <c r="DU71" s="963"/>
      <c r="DV71" s="964"/>
      <c r="DW71" s="965"/>
      <c r="DX71" s="965"/>
      <c r="DY71" s="965"/>
      <c r="DZ71" s="966"/>
      <c r="EA71" s="190"/>
    </row>
    <row r="72" spans="1:131" s="191" customFormat="1" ht="26.25" customHeight="1" x14ac:dyDescent="0.15">
      <c r="A72" s="203">
        <v>5</v>
      </c>
      <c r="B72" s="1000" t="s">
        <v>451</v>
      </c>
      <c r="C72" s="1001"/>
      <c r="D72" s="1001"/>
      <c r="E72" s="1001"/>
      <c r="F72" s="1001"/>
      <c r="G72" s="1001"/>
      <c r="H72" s="1001"/>
      <c r="I72" s="1001"/>
      <c r="J72" s="1001"/>
      <c r="K72" s="1001"/>
      <c r="L72" s="1001"/>
      <c r="M72" s="1001"/>
      <c r="N72" s="1001"/>
      <c r="O72" s="1001"/>
      <c r="P72" s="1002"/>
      <c r="Q72" s="1003">
        <v>2</v>
      </c>
      <c r="R72" s="1004"/>
      <c r="S72" s="1004"/>
      <c r="T72" s="1004"/>
      <c r="U72" s="1004"/>
      <c r="V72" s="1004">
        <v>1</v>
      </c>
      <c r="W72" s="1004"/>
      <c r="X72" s="1004"/>
      <c r="Y72" s="1004"/>
      <c r="Z72" s="1004"/>
      <c r="AA72" s="1004">
        <v>1</v>
      </c>
      <c r="AB72" s="1004"/>
      <c r="AC72" s="1004"/>
      <c r="AD72" s="1004"/>
      <c r="AE72" s="1004"/>
      <c r="AF72" s="1004">
        <v>1</v>
      </c>
      <c r="AG72" s="1004"/>
      <c r="AH72" s="1004"/>
      <c r="AI72" s="1004"/>
      <c r="AJ72" s="1004"/>
      <c r="AK72" s="1004" t="s">
        <v>480</v>
      </c>
      <c r="AL72" s="1004"/>
      <c r="AM72" s="1004"/>
      <c r="AN72" s="1004"/>
      <c r="AO72" s="1004"/>
      <c r="AP72" s="1004" t="s">
        <v>386</v>
      </c>
      <c r="AQ72" s="1004"/>
      <c r="AR72" s="1004"/>
      <c r="AS72" s="1004"/>
      <c r="AT72" s="1004"/>
      <c r="AU72" s="1004" t="s">
        <v>386</v>
      </c>
      <c r="AV72" s="1004"/>
      <c r="AW72" s="1004"/>
      <c r="AX72" s="1004"/>
      <c r="AY72" s="1004"/>
      <c r="AZ72" s="1005"/>
      <c r="BA72" s="1005"/>
      <c r="BB72" s="1005"/>
      <c r="BC72" s="1005"/>
      <c r="BD72" s="1006"/>
      <c r="BE72" s="207"/>
      <c r="BF72" s="207"/>
      <c r="BG72" s="207"/>
      <c r="BH72" s="207"/>
      <c r="BI72" s="207"/>
      <c r="BJ72" s="207"/>
      <c r="BK72" s="207"/>
      <c r="BL72" s="207"/>
      <c r="BM72" s="207"/>
      <c r="BN72" s="207"/>
      <c r="BO72" s="207"/>
      <c r="BP72" s="207"/>
      <c r="BQ72" s="204">
        <v>66</v>
      </c>
      <c r="BR72" s="209"/>
      <c r="BS72" s="985"/>
      <c r="BT72" s="986"/>
      <c r="BU72" s="986"/>
      <c r="BV72" s="986"/>
      <c r="BW72" s="986"/>
      <c r="BX72" s="986"/>
      <c r="BY72" s="986"/>
      <c r="BZ72" s="986"/>
      <c r="CA72" s="986"/>
      <c r="CB72" s="986"/>
      <c r="CC72" s="986"/>
      <c r="CD72" s="986"/>
      <c r="CE72" s="986"/>
      <c r="CF72" s="986"/>
      <c r="CG72" s="987"/>
      <c r="CH72" s="961"/>
      <c r="CI72" s="962"/>
      <c r="CJ72" s="962"/>
      <c r="CK72" s="962"/>
      <c r="CL72" s="963"/>
      <c r="CM72" s="961"/>
      <c r="CN72" s="962"/>
      <c r="CO72" s="962"/>
      <c r="CP72" s="962"/>
      <c r="CQ72" s="963"/>
      <c r="CR72" s="961"/>
      <c r="CS72" s="962"/>
      <c r="CT72" s="962"/>
      <c r="CU72" s="962"/>
      <c r="CV72" s="963"/>
      <c r="CW72" s="961"/>
      <c r="CX72" s="962"/>
      <c r="CY72" s="962"/>
      <c r="CZ72" s="962"/>
      <c r="DA72" s="963"/>
      <c r="DB72" s="961"/>
      <c r="DC72" s="962"/>
      <c r="DD72" s="962"/>
      <c r="DE72" s="962"/>
      <c r="DF72" s="963"/>
      <c r="DG72" s="961"/>
      <c r="DH72" s="962"/>
      <c r="DI72" s="962"/>
      <c r="DJ72" s="962"/>
      <c r="DK72" s="963"/>
      <c r="DL72" s="961"/>
      <c r="DM72" s="962"/>
      <c r="DN72" s="962"/>
      <c r="DO72" s="962"/>
      <c r="DP72" s="963"/>
      <c r="DQ72" s="961"/>
      <c r="DR72" s="962"/>
      <c r="DS72" s="962"/>
      <c r="DT72" s="962"/>
      <c r="DU72" s="963"/>
      <c r="DV72" s="964"/>
      <c r="DW72" s="965"/>
      <c r="DX72" s="965"/>
      <c r="DY72" s="965"/>
      <c r="DZ72" s="966"/>
      <c r="EA72" s="190"/>
    </row>
    <row r="73" spans="1:131" s="191" customFormat="1" ht="26.25" customHeight="1" x14ac:dyDescent="0.15">
      <c r="A73" s="203">
        <v>6</v>
      </c>
      <c r="B73" s="1000" t="s">
        <v>452</v>
      </c>
      <c r="C73" s="1001"/>
      <c r="D73" s="1001"/>
      <c r="E73" s="1001"/>
      <c r="F73" s="1001"/>
      <c r="G73" s="1001"/>
      <c r="H73" s="1001"/>
      <c r="I73" s="1001"/>
      <c r="J73" s="1001"/>
      <c r="K73" s="1001"/>
      <c r="L73" s="1001"/>
      <c r="M73" s="1001"/>
      <c r="N73" s="1001"/>
      <c r="O73" s="1001"/>
      <c r="P73" s="1002"/>
      <c r="Q73" s="1003">
        <v>3</v>
      </c>
      <c r="R73" s="1004"/>
      <c r="S73" s="1004"/>
      <c r="T73" s="1004"/>
      <c r="U73" s="1004"/>
      <c r="V73" s="1004">
        <v>2</v>
      </c>
      <c r="W73" s="1004"/>
      <c r="X73" s="1004"/>
      <c r="Y73" s="1004"/>
      <c r="Z73" s="1004"/>
      <c r="AA73" s="1004">
        <v>1</v>
      </c>
      <c r="AB73" s="1004"/>
      <c r="AC73" s="1004"/>
      <c r="AD73" s="1004"/>
      <c r="AE73" s="1004"/>
      <c r="AF73" s="1004">
        <v>1</v>
      </c>
      <c r="AG73" s="1004"/>
      <c r="AH73" s="1004"/>
      <c r="AI73" s="1004"/>
      <c r="AJ73" s="1004"/>
      <c r="AK73" s="1004" t="s">
        <v>480</v>
      </c>
      <c r="AL73" s="1004"/>
      <c r="AM73" s="1004"/>
      <c r="AN73" s="1004"/>
      <c r="AO73" s="1004"/>
      <c r="AP73" s="1004" t="s">
        <v>386</v>
      </c>
      <c r="AQ73" s="1004"/>
      <c r="AR73" s="1004"/>
      <c r="AS73" s="1004"/>
      <c r="AT73" s="1004"/>
      <c r="AU73" s="1004" t="s">
        <v>386</v>
      </c>
      <c r="AV73" s="1004"/>
      <c r="AW73" s="1004"/>
      <c r="AX73" s="1004"/>
      <c r="AY73" s="1004"/>
      <c r="AZ73" s="1005"/>
      <c r="BA73" s="1005"/>
      <c r="BB73" s="1005"/>
      <c r="BC73" s="1005"/>
      <c r="BD73" s="1006"/>
      <c r="BE73" s="207"/>
      <c r="BF73" s="207"/>
      <c r="BG73" s="207"/>
      <c r="BH73" s="207"/>
      <c r="BI73" s="207"/>
      <c r="BJ73" s="207"/>
      <c r="BK73" s="207"/>
      <c r="BL73" s="207"/>
      <c r="BM73" s="207"/>
      <c r="BN73" s="207"/>
      <c r="BO73" s="207"/>
      <c r="BP73" s="207"/>
      <c r="BQ73" s="204">
        <v>67</v>
      </c>
      <c r="BR73" s="209"/>
      <c r="BS73" s="985"/>
      <c r="BT73" s="986"/>
      <c r="BU73" s="986"/>
      <c r="BV73" s="986"/>
      <c r="BW73" s="986"/>
      <c r="BX73" s="986"/>
      <c r="BY73" s="986"/>
      <c r="BZ73" s="986"/>
      <c r="CA73" s="986"/>
      <c r="CB73" s="986"/>
      <c r="CC73" s="986"/>
      <c r="CD73" s="986"/>
      <c r="CE73" s="986"/>
      <c r="CF73" s="986"/>
      <c r="CG73" s="987"/>
      <c r="CH73" s="961"/>
      <c r="CI73" s="962"/>
      <c r="CJ73" s="962"/>
      <c r="CK73" s="962"/>
      <c r="CL73" s="963"/>
      <c r="CM73" s="961"/>
      <c r="CN73" s="962"/>
      <c r="CO73" s="962"/>
      <c r="CP73" s="962"/>
      <c r="CQ73" s="963"/>
      <c r="CR73" s="961"/>
      <c r="CS73" s="962"/>
      <c r="CT73" s="962"/>
      <c r="CU73" s="962"/>
      <c r="CV73" s="963"/>
      <c r="CW73" s="961"/>
      <c r="CX73" s="962"/>
      <c r="CY73" s="962"/>
      <c r="CZ73" s="962"/>
      <c r="DA73" s="963"/>
      <c r="DB73" s="961"/>
      <c r="DC73" s="962"/>
      <c r="DD73" s="962"/>
      <c r="DE73" s="962"/>
      <c r="DF73" s="963"/>
      <c r="DG73" s="961"/>
      <c r="DH73" s="962"/>
      <c r="DI73" s="962"/>
      <c r="DJ73" s="962"/>
      <c r="DK73" s="963"/>
      <c r="DL73" s="961"/>
      <c r="DM73" s="962"/>
      <c r="DN73" s="962"/>
      <c r="DO73" s="962"/>
      <c r="DP73" s="963"/>
      <c r="DQ73" s="961"/>
      <c r="DR73" s="962"/>
      <c r="DS73" s="962"/>
      <c r="DT73" s="962"/>
      <c r="DU73" s="963"/>
      <c r="DV73" s="964"/>
      <c r="DW73" s="965"/>
      <c r="DX73" s="965"/>
      <c r="DY73" s="965"/>
      <c r="DZ73" s="966"/>
      <c r="EA73" s="190"/>
    </row>
    <row r="74" spans="1:131" s="191" customFormat="1" ht="26.25" customHeight="1" x14ac:dyDescent="0.15">
      <c r="A74" s="203">
        <v>7</v>
      </c>
      <c r="B74" s="1000" t="s">
        <v>453</v>
      </c>
      <c r="C74" s="1001"/>
      <c r="D74" s="1001"/>
      <c r="E74" s="1001"/>
      <c r="F74" s="1001"/>
      <c r="G74" s="1001"/>
      <c r="H74" s="1001"/>
      <c r="I74" s="1001"/>
      <c r="J74" s="1001"/>
      <c r="K74" s="1001"/>
      <c r="L74" s="1001"/>
      <c r="M74" s="1001"/>
      <c r="N74" s="1001"/>
      <c r="O74" s="1001"/>
      <c r="P74" s="1002"/>
      <c r="Q74" s="1003">
        <v>43</v>
      </c>
      <c r="R74" s="1004"/>
      <c r="S74" s="1004"/>
      <c r="T74" s="1004"/>
      <c r="U74" s="1004"/>
      <c r="V74" s="1004">
        <v>42</v>
      </c>
      <c r="W74" s="1004"/>
      <c r="X74" s="1004"/>
      <c r="Y74" s="1004"/>
      <c r="Z74" s="1004"/>
      <c r="AA74" s="1004">
        <v>1</v>
      </c>
      <c r="AB74" s="1004"/>
      <c r="AC74" s="1004"/>
      <c r="AD74" s="1004"/>
      <c r="AE74" s="1004"/>
      <c r="AF74" s="1004">
        <v>1</v>
      </c>
      <c r="AG74" s="1004"/>
      <c r="AH74" s="1004"/>
      <c r="AI74" s="1004"/>
      <c r="AJ74" s="1004"/>
      <c r="AK74" s="1004" t="s">
        <v>480</v>
      </c>
      <c r="AL74" s="1004"/>
      <c r="AM74" s="1004"/>
      <c r="AN74" s="1004"/>
      <c r="AO74" s="1004"/>
      <c r="AP74" s="1004" t="s">
        <v>386</v>
      </c>
      <c r="AQ74" s="1004"/>
      <c r="AR74" s="1004"/>
      <c r="AS74" s="1004"/>
      <c r="AT74" s="1004"/>
      <c r="AU74" s="1004" t="s">
        <v>386</v>
      </c>
      <c r="AV74" s="1004"/>
      <c r="AW74" s="1004"/>
      <c r="AX74" s="1004"/>
      <c r="AY74" s="1004"/>
      <c r="AZ74" s="1005"/>
      <c r="BA74" s="1005"/>
      <c r="BB74" s="1005"/>
      <c r="BC74" s="1005"/>
      <c r="BD74" s="1006"/>
      <c r="BE74" s="207"/>
      <c r="BF74" s="207"/>
      <c r="BG74" s="207"/>
      <c r="BH74" s="207"/>
      <c r="BI74" s="207"/>
      <c r="BJ74" s="207"/>
      <c r="BK74" s="207"/>
      <c r="BL74" s="207"/>
      <c r="BM74" s="207"/>
      <c r="BN74" s="207"/>
      <c r="BO74" s="207"/>
      <c r="BP74" s="207"/>
      <c r="BQ74" s="204">
        <v>68</v>
      </c>
      <c r="BR74" s="209"/>
      <c r="BS74" s="985"/>
      <c r="BT74" s="986"/>
      <c r="BU74" s="986"/>
      <c r="BV74" s="986"/>
      <c r="BW74" s="986"/>
      <c r="BX74" s="986"/>
      <c r="BY74" s="986"/>
      <c r="BZ74" s="986"/>
      <c r="CA74" s="986"/>
      <c r="CB74" s="986"/>
      <c r="CC74" s="986"/>
      <c r="CD74" s="986"/>
      <c r="CE74" s="986"/>
      <c r="CF74" s="986"/>
      <c r="CG74" s="987"/>
      <c r="CH74" s="961"/>
      <c r="CI74" s="962"/>
      <c r="CJ74" s="962"/>
      <c r="CK74" s="962"/>
      <c r="CL74" s="963"/>
      <c r="CM74" s="961"/>
      <c r="CN74" s="962"/>
      <c r="CO74" s="962"/>
      <c r="CP74" s="962"/>
      <c r="CQ74" s="963"/>
      <c r="CR74" s="961"/>
      <c r="CS74" s="962"/>
      <c r="CT74" s="962"/>
      <c r="CU74" s="962"/>
      <c r="CV74" s="963"/>
      <c r="CW74" s="961"/>
      <c r="CX74" s="962"/>
      <c r="CY74" s="962"/>
      <c r="CZ74" s="962"/>
      <c r="DA74" s="963"/>
      <c r="DB74" s="961"/>
      <c r="DC74" s="962"/>
      <c r="DD74" s="962"/>
      <c r="DE74" s="962"/>
      <c r="DF74" s="963"/>
      <c r="DG74" s="961"/>
      <c r="DH74" s="962"/>
      <c r="DI74" s="962"/>
      <c r="DJ74" s="962"/>
      <c r="DK74" s="963"/>
      <c r="DL74" s="961"/>
      <c r="DM74" s="962"/>
      <c r="DN74" s="962"/>
      <c r="DO74" s="962"/>
      <c r="DP74" s="963"/>
      <c r="DQ74" s="961"/>
      <c r="DR74" s="962"/>
      <c r="DS74" s="962"/>
      <c r="DT74" s="962"/>
      <c r="DU74" s="963"/>
      <c r="DV74" s="964"/>
      <c r="DW74" s="965"/>
      <c r="DX74" s="965"/>
      <c r="DY74" s="965"/>
      <c r="DZ74" s="966"/>
      <c r="EA74" s="190"/>
    </row>
    <row r="75" spans="1:131" s="191" customFormat="1" ht="26.25" customHeight="1" x14ac:dyDescent="0.15">
      <c r="A75" s="203">
        <v>8</v>
      </c>
      <c r="B75" s="1000" t="s">
        <v>454</v>
      </c>
      <c r="C75" s="1001"/>
      <c r="D75" s="1001"/>
      <c r="E75" s="1001"/>
      <c r="F75" s="1001"/>
      <c r="G75" s="1001"/>
      <c r="H75" s="1001"/>
      <c r="I75" s="1001"/>
      <c r="J75" s="1001"/>
      <c r="K75" s="1001"/>
      <c r="L75" s="1001"/>
      <c r="M75" s="1001"/>
      <c r="N75" s="1001"/>
      <c r="O75" s="1001"/>
      <c r="P75" s="1002"/>
      <c r="Q75" s="1007">
        <v>286</v>
      </c>
      <c r="R75" s="1008"/>
      <c r="S75" s="1008"/>
      <c r="T75" s="1008"/>
      <c r="U75" s="1009"/>
      <c r="V75" s="1010">
        <v>271</v>
      </c>
      <c r="W75" s="1008"/>
      <c r="X75" s="1008"/>
      <c r="Y75" s="1008"/>
      <c r="Z75" s="1009"/>
      <c r="AA75" s="1010">
        <v>15</v>
      </c>
      <c r="AB75" s="1008"/>
      <c r="AC75" s="1008"/>
      <c r="AD75" s="1008"/>
      <c r="AE75" s="1009"/>
      <c r="AF75" s="1010">
        <v>15</v>
      </c>
      <c r="AG75" s="1008"/>
      <c r="AH75" s="1008"/>
      <c r="AI75" s="1008"/>
      <c r="AJ75" s="1009"/>
      <c r="AK75" s="1010">
        <v>125</v>
      </c>
      <c r="AL75" s="1008"/>
      <c r="AM75" s="1008"/>
      <c r="AN75" s="1008"/>
      <c r="AO75" s="1009"/>
      <c r="AP75" s="1010" t="s">
        <v>386</v>
      </c>
      <c r="AQ75" s="1008"/>
      <c r="AR75" s="1008"/>
      <c r="AS75" s="1008"/>
      <c r="AT75" s="1009"/>
      <c r="AU75" s="1010" t="s">
        <v>386</v>
      </c>
      <c r="AV75" s="1008"/>
      <c r="AW75" s="1008"/>
      <c r="AX75" s="1008"/>
      <c r="AY75" s="1009"/>
      <c r="AZ75" s="1005"/>
      <c r="BA75" s="1005"/>
      <c r="BB75" s="1005"/>
      <c r="BC75" s="1005"/>
      <c r="BD75" s="1006"/>
      <c r="BE75" s="207"/>
      <c r="BF75" s="207"/>
      <c r="BG75" s="207"/>
      <c r="BH75" s="207"/>
      <c r="BI75" s="207"/>
      <c r="BJ75" s="207"/>
      <c r="BK75" s="207"/>
      <c r="BL75" s="207"/>
      <c r="BM75" s="207"/>
      <c r="BN75" s="207"/>
      <c r="BO75" s="207"/>
      <c r="BP75" s="207"/>
      <c r="BQ75" s="204">
        <v>69</v>
      </c>
      <c r="BR75" s="209"/>
      <c r="BS75" s="985"/>
      <c r="BT75" s="986"/>
      <c r="BU75" s="986"/>
      <c r="BV75" s="986"/>
      <c r="BW75" s="986"/>
      <c r="BX75" s="986"/>
      <c r="BY75" s="986"/>
      <c r="BZ75" s="986"/>
      <c r="CA75" s="986"/>
      <c r="CB75" s="986"/>
      <c r="CC75" s="986"/>
      <c r="CD75" s="986"/>
      <c r="CE75" s="986"/>
      <c r="CF75" s="986"/>
      <c r="CG75" s="987"/>
      <c r="CH75" s="961"/>
      <c r="CI75" s="962"/>
      <c r="CJ75" s="962"/>
      <c r="CK75" s="962"/>
      <c r="CL75" s="963"/>
      <c r="CM75" s="961"/>
      <c r="CN75" s="962"/>
      <c r="CO75" s="962"/>
      <c r="CP75" s="962"/>
      <c r="CQ75" s="963"/>
      <c r="CR75" s="961"/>
      <c r="CS75" s="962"/>
      <c r="CT75" s="962"/>
      <c r="CU75" s="962"/>
      <c r="CV75" s="963"/>
      <c r="CW75" s="961"/>
      <c r="CX75" s="962"/>
      <c r="CY75" s="962"/>
      <c r="CZ75" s="962"/>
      <c r="DA75" s="963"/>
      <c r="DB75" s="961"/>
      <c r="DC75" s="962"/>
      <c r="DD75" s="962"/>
      <c r="DE75" s="962"/>
      <c r="DF75" s="963"/>
      <c r="DG75" s="961"/>
      <c r="DH75" s="962"/>
      <c r="DI75" s="962"/>
      <c r="DJ75" s="962"/>
      <c r="DK75" s="963"/>
      <c r="DL75" s="961"/>
      <c r="DM75" s="962"/>
      <c r="DN75" s="962"/>
      <c r="DO75" s="962"/>
      <c r="DP75" s="963"/>
      <c r="DQ75" s="961"/>
      <c r="DR75" s="962"/>
      <c r="DS75" s="962"/>
      <c r="DT75" s="962"/>
      <c r="DU75" s="963"/>
      <c r="DV75" s="964"/>
      <c r="DW75" s="965"/>
      <c r="DX75" s="965"/>
      <c r="DY75" s="965"/>
      <c r="DZ75" s="966"/>
      <c r="EA75" s="190"/>
    </row>
    <row r="76" spans="1:131" s="191" customFormat="1" ht="26.25" customHeight="1" x14ac:dyDescent="0.15">
      <c r="A76" s="203">
        <v>9</v>
      </c>
      <c r="B76" s="1000" t="s">
        <v>455</v>
      </c>
      <c r="C76" s="1001"/>
      <c r="D76" s="1001"/>
      <c r="E76" s="1001"/>
      <c r="F76" s="1001"/>
      <c r="G76" s="1001"/>
      <c r="H76" s="1001"/>
      <c r="I76" s="1001"/>
      <c r="J76" s="1001"/>
      <c r="K76" s="1001"/>
      <c r="L76" s="1001"/>
      <c r="M76" s="1001"/>
      <c r="N76" s="1001"/>
      <c r="O76" s="1001"/>
      <c r="P76" s="1002"/>
      <c r="Q76" s="1007">
        <v>227410</v>
      </c>
      <c r="R76" s="1008"/>
      <c r="S76" s="1008"/>
      <c r="T76" s="1008"/>
      <c r="U76" s="1009"/>
      <c r="V76" s="1010">
        <v>219970</v>
      </c>
      <c r="W76" s="1008"/>
      <c r="X76" s="1008"/>
      <c r="Y76" s="1008"/>
      <c r="Z76" s="1009"/>
      <c r="AA76" s="1010">
        <v>7440</v>
      </c>
      <c r="AB76" s="1008"/>
      <c r="AC76" s="1008"/>
      <c r="AD76" s="1008"/>
      <c r="AE76" s="1009"/>
      <c r="AF76" s="1010">
        <v>7440</v>
      </c>
      <c r="AG76" s="1008"/>
      <c r="AH76" s="1008"/>
      <c r="AI76" s="1008"/>
      <c r="AJ76" s="1009"/>
      <c r="AK76" s="1010">
        <v>71</v>
      </c>
      <c r="AL76" s="1008"/>
      <c r="AM76" s="1008"/>
      <c r="AN76" s="1008"/>
      <c r="AO76" s="1009"/>
      <c r="AP76" s="1010" t="s">
        <v>386</v>
      </c>
      <c r="AQ76" s="1008"/>
      <c r="AR76" s="1008"/>
      <c r="AS76" s="1008"/>
      <c r="AT76" s="1009"/>
      <c r="AU76" s="1010" t="s">
        <v>386</v>
      </c>
      <c r="AV76" s="1008"/>
      <c r="AW76" s="1008"/>
      <c r="AX76" s="1008"/>
      <c r="AY76" s="1009"/>
      <c r="AZ76" s="1005"/>
      <c r="BA76" s="1005"/>
      <c r="BB76" s="1005"/>
      <c r="BC76" s="1005"/>
      <c r="BD76" s="1006"/>
      <c r="BE76" s="207"/>
      <c r="BF76" s="207"/>
      <c r="BG76" s="207"/>
      <c r="BH76" s="207"/>
      <c r="BI76" s="207"/>
      <c r="BJ76" s="207"/>
      <c r="BK76" s="207"/>
      <c r="BL76" s="207"/>
      <c r="BM76" s="207"/>
      <c r="BN76" s="207"/>
      <c r="BO76" s="207"/>
      <c r="BP76" s="207"/>
      <c r="BQ76" s="204">
        <v>70</v>
      </c>
      <c r="BR76" s="209"/>
      <c r="BS76" s="985"/>
      <c r="BT76" s="986"/>
      <c r="BU76" s="986"/>
      <c r="BV76" s="986"/>
      <c r="BW76" s="986"/>
      <c r="BX76" s="986"/>
      <c r="BY76" s="986"/>
      <c r="BZ76" s="986"/>
      <c r="CA76" s="986"/>
      <c r="CB76" s="986"/>
      <c r="CC76" s="986"/>
      <c r="CD76" s="986"/>
      <c r="CE76" s="986"/>
      <c r="CF76" s="986"/>
      <c r="CG76" s="987"/>
      <c r="CH76" s="961"/>
      <c r="CI76" s="962"/>
      <c r="CJ76" s="962"/>
      <c r="CK76" s="962"/>
      <c r="CL76" s="963"/>
      <c r="CM76" s="961"/>
      <c r="CN76" s="962"/>
      <c r="CO76" s="962"/>
      <c r="CP76" s="962"/>
      <c r="CQ76" s="963"/>
      <c r="CR76" s="961"/>
      <c r="CS76" s="962"/>
      <c r="CT76" s="962"/>
      <c r="CU76" s="962"/>
      <c r="CV76" s="963"/>
      <c r="CW76" s="961"/>
      <c r="CX76" s="962"/>
      <c r="CY76" s="962"/>
      <c r="CZ76" s="962"/>
      <c r="DA76" s="963"/>
      <c r="DB76" s="961"/>
      <c r="DC76" s="962"/>
      <c r="DD76" s="962"/>
      <c r="DE76" s="962"/>
      <c r="DF76" s="963"/>
      <c r="DG76" s="961"/>
      <c r="DH76" s="962"/>
      <c r="DI76" s="962"/>
      <c r="DJ76" s="962"/>
      <c r="DK76" s="963"/>
      <c r="DL76" s="961"/>
      <c r="DM76" s="962"/>
      <c r="DN76" s="962"/>
      <c r="DO76" s="962"/>
      <c r="DP76" s="963"/>
      <c r="DQ76" s="961"/>
      <c r="DR76" s="962"/>
      <c r="DS76" s="962"/>
      <c r="DT76" s="962"/>
      <c r="DU76" s="963"/>
      <c r="DV76" s="964"/>
      <c r="DW76" s="965"/>
      <c r="DX76" s="965"/>
      <c r="DY76" s="965"/>
      <c r="DZ76" s="966"/>
      <c r="EA76" s="190"/>
    </row>
    <row r="77" spans="1:131" s="191" customFormat="1" ht="26.25" customHeight="1" x14ac:dyDescent="0.15">
      <c r="A77" s="203">
        <v>10</v>
      </c>
      <c r="B77" s="1000"/>
      <c r="C77" s="1001"/>
      <c r="D77" s="1001"/>
      <c r="E77" s="1001"/>
      <c r="F77" s="1001"/>
      <c r="G77" s="1001"/>
      <c r="H77" s="1001"/>
      <c r="I77" s="1001"/>
      <c r="J77" s="1001"/>
      <c r="K77" s="1001"/>
      <c r="L77" s="1001"/>
      <c r="M77" s="1001"/>
      <c r="N77" s="1001"/>
      <c r="O77" s="1001"/>
      <c r="P77" s="1002"/>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5"/>
      <c r="BA77" s="1005"/>
      <c r="BB77" s="1005"/>
      <c r="BC77" s="1005"/>
      <c r="BD77" s="1006"/>
      <c r="BE77" s="207"/>
      <c r="BF77" s="207"/>
      <c r="BG77" s="207"/>
      <c r="BH77" s="207"/>
      <c r="BI77" s="207"/>
      <c r="BJ77" s="207"/>
      <c r="BK77" s="207"/>
      <c r="BL77" s="207"/>
      <c r="BM77" s="207"/>
      <c r="BN77" s="207"/>
      <c r="BO77" s="207"/>
      <c r="BP77" s="207"/>
      <c r="BQ77" s="204">
        <v>71</v>
      </c>
      <c r="BR77" s="209"/>
      <c r="BS77" s="985"/>
      <c r="BT77" s="986"/>
      <c r="BU77" s="986"/>
      <c r="BV77" s="986"/>
      <c r="BW77" s="986"/>
      <c r="BX77" s="986"/>
      <c r="BY77" s="986"/>
      <c r="BZ77" s="986"/>
      <c r="CA77" s="986"/>
      <c r="CB77" s="986"/>
      <c r="CC77" s="986"/>
      <c r="CD77" s="986"/>
      <c r="CE77" s="986"/>
      <c r="CF77" s="986"/>
      <c r="CG77" s="987"/>
      <c r="CH77" s="961"/>
      <c r="CI77" s="962"/>
      <c r="CJ77" s="962"/>
      <c r="CK77" s="962"/>
      <c r="CL77" s="963"/>
      <c r="CM77" s="961"/>
      <c r="CN77" s="962"/>
      <c r="CO77" s="962"/>
      <c r="CP77" s="962"/>
      <c r="CQ77" s="963"/>
      <c r="CR77" s="961"/>
      <c r="CS77" s="962"/>
      <c r="CT77" s="962"/>
      <c r="CU77" s="962"/>
      <c r="CV77" s="963"/>
      <c r="CW77" s="961"/>
      <c r="CX77" s="962"/>
      <c r="CY77" s="962"/>
      <c r="CZ77" s="962"/>
      <c r="DA77" s="963"/>
      <c r="DB77" s="961"/>
      <c r="DC77" s="962"/>
      <c r="DD77" s="962"/>
      <c r="DE77" s="962"/>
      <c r="DF77" s="963"/>
      <c r="DG77" s="961"/>
      <c r="DH77" s="962"/>
      <c r="DI77" s="962"/>
      <c r="DJ77" s="962"/>
      <c r="DK77" s="963"/>
      <c r="DL77" s="961"/>
      <c r="DM77" s="962"/>
      <c r="DN77" s="962"/>
      <c r="DO77" s="962"/>
      <c r="DP77" s="963"/>
      <c r="DQ77" s="961"/>
      <c r="DR77" s="962"/>
      <c r="DS77" s="962"/>
      <c r="DT77" s="962"/>
      <c r="DU77" s="963"/>
      <c r="DV77" s="964"/>
      <c r="DW77" s="965"/>
      <c r="DX77" s="965"/>
      <c r="DY77" s="965"/>
      <c r="DZ77" s="966"/>
      <c r="EA77" s="190"/>
    </row>
    <row r="78" spans="1:131" s="191" customFormat="1" ht="26.25" customHeight="1" x14ac:dyDescent="0.15">
      <c r="A78" s="203">
        <v>11</v>
      </c>
      <c r="B78" s="1000"/>
      <c r="C78" s="1001"/>
      <c r="D78" s="1001"/>
      <c r="E78" s="1001"/>
      <c r="F78" s="1001"/>
      <c r="G78" s="1001"/>
      <c r="H78" s="1001"/>
      <c r="I78" s="1001"/>
      <c r="J78" s="1001"/>
      <c r="K78" s="1001"/>
      <c r="L78" s="1001"/>
      <c r="M78" s="1001"/>
      <c r="N78" s="1001"/>
      <c r="O78" s="1001"/>
      <c r="P78" s="1002"/>
      <c r="Q78" s="1003"/>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07"/>
      <c r="BF78" s="207"/>
      <c r="BG78" s="207"/>
      <c r="BH78" s="207"/>
      <c r="BI78" s="207"/>
      <c r="BJ78" s="210"/>
      <c r="BK78" s="210"/>
      <c r="BL78" s="210"/>
      <c r="BM78" s="210"/>
      <c r="BN78" s="210"/>
      <c r="BO78" s="207"/>
      <c r="BP78" s="207"/>
      <c r="BQ78" s="204">
        <v>72</v>
      </c>
      <c r="BR78" s="209"/>
      <c r="BS78" s="985"/>
      <c r="BT78" s="986"/>
      <c r="BU78" s="986"/>
      <c r="BV78" s="986"/>
      <c r="BW78" s="986"/>
      <c r="BX78" s="986"/>
      <c r="BY78" s="986"/>
      <c r="BZ78" s="986"/>
      <c r="CA78" s="986"/>
      <c r="CB78" s="986"/>
      <c r="CC78" s="986"/>
      <c r="CD78" s="986"/>
      <c r="CE78" s="986"/>
      <c r="CF78" s="986"/>
      <c r="CG78" s="987"/>
      <c r="CH78" s="961"/>
      <c r="CI78" s="962"/>
      <c r="CJ78" s="962"/>
      <c r="CK78" s="962"/>
      <c r="CL78" s="963"/>
      <c r="CM78" s="961"/>
      <c r="CN78" s="962"/>
      <c r="CO78" s="962"/>
      <c r="CP78" s="962"/>
      <c r="CQ78" s="963"/>
      <c r="CR78" s="961"/>
      <c r="CS78" s="962"/>
      <c r="CT78" s="962"/>
      <c r="CU78" s="962"/>
      <c r="CV78" s="963"/>
      <c r="CW78" s="961"/>
      <c r="CX78" s="962"/>
      <c r="CY78" s="962"/>
      <c r="CZ78" s="962"/>
      <c r="DA78" s="963"/>
      <c r="DB78" s="961"/>
      <c r="DC78" s="962"/>
      <c r="DD78" s="962"/>
      <c r="DE78" s="962"/>
      <c r="DF78" s="963"/>
      <c r="DG78" s="961"/>
      <c r="DH78" s="962"/>
      <c r="DI78" s="962"/>
      <c r="DJ78" s="962"/>
      <c r="DK78" s="963"/>
      <c r="DL78" s="961"/>
      <c r="DM78" s="962"/>
      <c r="DN78" s="962"/>
      <c r="DO78" s="962"/>
      <c r="DP78" s="963"/>
      <c r="DQ78" s="961"/>
      <c r="DR78" s="962"/>
      <c r="DS78" s="962"/>
      <c r="DT78" s="962"/>
      <c r="DU78" s="963"/>
      <c r="DV78" s="964"/>
      <c r="DW78" s="965"/>
      <c r="DX78" s="965"/>
      <c r="DY78" s="965"/>
      <c r="DZ78" s="966"/>
      <c r="EA78" s="190"/>
    </row>
    <row r="79" spans="1:131" s="191" customFormat="1" ht="26.25" customHeight="1" x14ac:dyDescent="0.15">
      <c r="A79" s="203">
        <v>12</v>
      </c>
      <c r="B79" s="1000"/>
      <c r="C79" s="1001"/>
      <c r="D79" s="1001"/>
      <c r="E79" s="1001"/>
      <c r="F79" s="1001"/>
      <c r="G79" s="1001"/>
      <c r="H79" s="1001"/>
      <c r="I79" s="1001"/>
      <c r="J79" s="1001"/>
      <c r="K79" s="1001"/>
      <c r="L79" s="1001"/>
      <c r="M79" s="1001"/>
      <c r="N79" s="1001"/>
      <c r="O79" s="1001"/>
      <c r="P79" s="1002"/>
      <c r="Q79" s="1003"/>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07"/>
      <c r="BF79" s="207"/>
      <c r="BG79" s="207"/>
      <c r="BH79" s="207"/>
      <c r="BI79" s="207"/>
      <c r="BJ79" s="210"/>
      <c r="BK79" s="210"/>
      <c r="BL79" s="210"/>
      <c r="BM79" s="210"/>
      <c r="BN79" s="210"/>
      <c r="BO79" s="207"/>
      <c r="BP79" s="207"/>
      <c r="BQ79" s="204">
        <v>73</v>
      </c>
      <c r="BR79" s="209"/>
      <c r="BS79" s="985"/>
      <c r="BT79" s="986"/>
      <c r="BU79" s="986"/>
      <c r="BV79" s="986"/>
      <c r="BW79" s="986"/>
      <c r="BX79" s="986"/>
      <c r="BY79" s="986"/>
      <c r="BZ79" s="986"/>
      <c r="CA79" s="986"/>
      <c r="CB79" s="986"/>
      <c r="CC79" s="986"/>
      <c r="CD79" s="986"/>
      <c r="CE79" s="986"/>
      <c r="CF79" s="986"/>
      <c r="CG79" s="987"/>
      <c r="CH79" s="961"/>
      <c r="CI79" s="962"/>
      <c r="CJ79" s="962"/>
      <c r="CK79" s="962"/>
      <c r="CL79" s="963"/>
      <c r="CM79" s="961"/>
      <c r="CN79" s="962"/>
      <c r="CO79" s="962"/>
      <c r="CP79" s="962"/>
      <c r="CQ79" s="963"/>
      <c r="CR79" s="961"/>
      <c r="CS79" s="962"/>
      <c r="CT79" s="962"/>
      <c r="CU79" s="962"/>
      <c r="CV79" s="963"/>
      <c r="CW79" s="961"/>
      <c r="CX79" s="962"/>
      <c r="CY79" s="962"/>
      <c r="CZ79" s="962"/>
      <c r="DA79" s="963"/>
      <c r="DB79" s="961"/>
      <c r="DC79" s="962"/>
      <c r="DD79" s="962"/>
      <c r="DE79" s="962"/>
      <c r="DF79" s="963"/>
      <c r="DG79" s="961"/>
      <c r="DH79" s="962"/>
      <c r="DI79" s="962"/>
      <c r="DJ79" s="962"/>
      <c r="DK79" s="963"/>
      <c r="DL79" s="961"/>
      <c r="DM79" s="962"/>
      <c r="DN79" s="962"/>
      <c r="DO79" s="962"/>
      <c r="DP79" s="963"/>
      <c r="DQ79" s="961"/>
      <c r="DR79" s="962"/>
      <c r="DS79" s="962"/>
      <c r="DT79" s="962"/>
      <c r="DU79" s="963"/>
      <c r="DV79" s="964"/>
      <c r="DW79" s="965"/>
      <c r="DX79" s="965"/>
      <c r="DY79" s="965"/>
      <c r="DZ79" s="966"/>
      <c r="EA79" s="190"/>
    </row>
    <row r="80" spans="1:131" s="191" customFormat="1" ht="26.25" customHeight="1" x14ac:dyDescent="0.15">
      <c r="A80" s="203">
        <v>13</v>
      </c>
      <c r="B80" s="1000"/>
      <c r="C80" s="1001"/>
      <c r="D80" s="1001"/>
      <c r="E80" s="1001"/>
      <c r="F80" s="1001"/>
      <c r="G80" s="1001"/>
      <c r="H80" s="1001"/>
      <c r="I80" s="1001"/>
      <c r="J80" s="1001"/>
      <c r="K80" s="1001"/>
      <c r="L80" s="1001"/>
      <c r="M80" s="1001"/>
      <c r="N80" s="1001"/>
      <c r="O80" s="1001"/>
      <c r="P80" s="1002"/>
      <c r="Q80" s="1003"/>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07"/>
      <c r="BF80" s="207"/>
      <c r="BG80" s="207"/>
      <c r="BH80" s="207"/>
      <c r="BI80" s="207"/>
      <c r="BJ80" s="207"/>
      <c r="BK80" s="207"/>
      <c r="BL80" s="207"/>
      <c r="BM80" s="207"/>
      <c r="BN80" s="207"/>
      <c r="BO80" s="207"/>
      <c r="BP80" s="207"/>
      <c r="BQ80" s="204">
        <v>74</v>
      </c>
      <c r="BR80" s="209"/>
      <c r="BS80" s="985"/>
      <c r="BT80" s="986"/>
      <c r="BU80" s="986"/>
      <c r="BV80" s="986"/>
      <c r="BW80" s="986"/>
      <c r="BX80" s="986"/>
      <c r="BY80" s="986"/>
      <c r="BZ80" s="986"/>
      <c r="CA80" s="986"/>
      <c r="CB80" s="986"/>
      <c r="CC80" s="986"/>
      <c r="CD80" s="986"/>
      <c r="CE80" s="986"/>
      <c r="CF80" s="986"/>
      <c r="CG80" s="987"/>
      <c r="CH80" s="961"/>
      <c r="CI80" s="962"/>
      <c r="CJ80" s="962"/>
      <c r="CK80" s="962"/>
      <c r="CL80" s="963"/>
      <c r="CM80" s="961"/>
      <c r="CN80" s="962"/>
      <c r="CO80" s="962"/>
      <c r="CP80" s="962"/>
      <c r="CQ80" s="963"/>
      <c r="CR80" s="961"/>
      <c r="CS80" s="962"/>
      <c r="CT80" s="962"/>
      <c r="CU80" s="962"/>
      <c r="CV80" s="963"/>
      <c r="CW80" s="961"/>
      <c r="CX80" s="962"/>
      <c r="CY80" s="962"/>
      <c r="CZ80" s="962"/>
      <c r="DA80" s="963"/>
      <c r="DB80" s="961"/>
      <c r="DC80" s="962"/>
      <c r="DD80" s="962"/>
      <c r="DE80" s="962"/>
      <c r="DF80" s="963"/>
      <c r="DG80" s="961"/>
      <c r="DH80" s="962"/>
      <c r="DI80" s="962"/>
      <c r="DJ80" s="962"/>
      <c r="DK80" s="963"/>
      <c r="DL80" s="961"/>
      <c r="DM80" s="962"/>
      <c r="DN80" s="962"/>
      <c r="DO80" s="962"/>
      <c r="DP80" s="963"/>
      <c r="DQ80" s="961"/>
      <c r="DR80" s="962"/>
      <c r="DS80" s="962"/>
      <c r="DT80" s="962"/>
      <c r="DU80" s="963"/>
      <c r="DV80" s="964"/>
      <c r="DW80" s="965"/>
      <c r="DX80" s="965"/>
      <c r="DY80" s="965"/>
      <c r="DZ80" s="966"/>
      <c r="EA80" s="190"/>
    </row>
    <row r="81" spans="1:131" s="191" customFormat="1" ht="26.25" customHeight="1" x14ac:dyDescent="0.15">
      <c r="A81" s="203">
        <v>14</v>
      </c>
      <c r="B81" s="1000"/>
      <c r="C81" s="1001"/>
      <c r="D81" s="1001"/>
      <c r="E81" s="1001"/>
      <c r="F81" s="1001"/>
      <c r="G81" s="1001"/>
      <c r="H81" s="1001"/>
      <c r="I81" s="1001"/>
      <c r="J81" s="1001"/>
      <c r="K81" s="1001"/>
      <c r="L81" s="1001"/>
      <c r="M81" s="1001"/>
      <c r="N81" s="1001"/>
      <c r="O81" s="1001"/>
      <c r="P81" s="1002"/>
      <c r="Q81" s="1003"/>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07"/>
      <c r="BF81" s="207"/>
      <c r="BG81" s="207"/>
      <c r="BH81" s="207"/>
      <c r="BI81" s="207"/>
      <c r="BJ81" s="207"/>
      <c r="BK81" s="207"/>
      <c r="BL81" s="207"/>
      <c r="BM81" s="207"/>
      <c r="BN81" s="207"/>
      <c r="BO81" s="207"/>
      <c r="BP81" s="207"/>
      <c r="BQ81" s="204">
        <v>75</v>
      </c>
      <c r="BR81" s="209"/>
      <c r="BS81" s="985"/>
      <c r="BT81" s="986"/>
      <c r="BU81" s="986"/>
      <c r="BV81" s="986"/>
      <c r="BW81" s="986"/>
      <c r="BX81" s="986"/>
      <c r="BY81" s="986"/>
      <c r="BZ81" s="986"/>
      <c r="CA81" s="986"/>
      <c r="CB81" s="986"/>
      <c r="CC81" s="986"/>
      <c r="CD81" s="986"/>
      <c r="CE81" s="986"/>
      <c r="CF81" s="986"/>
      <c r="CG81" s="987"/>
      <c r="CH81" s="961"/>
      <c r="CI81" s="962"/>
      <c r="CJ81" s="962"/>
      <c r="CK81" s="962"/>
      <c r="CL81" s="963"/>
      <c r="CM81" s="961"/>
      <c r="CN81" s="962"/>
      <c r="CO81" s="962"/>
      <c r="CP81" s="962"/>
      <c r="CQ81" s="963"/>
      <c r="CR81" s="961"/>
      <c r="CS81" s="962"/>
      <c r="CT81" s="962"/>
      <c r="CU81" s="962"/>
      <c r="CV81" s="963"/>
      <c r="CW81" s="961"/>
      <c r="CX81" s="962"/>
      <c r="CY81" s="962"/>
      <c r="CZ81" s="962"/>
      <c r="DA81" s="963"/>
      <c r="DB81" s="961"/>
      <c r="DC81" s="962"/>
      <c r="DD81" s="962"/>
      <c r="DE81" s="962"/>
      <c r="DF81" s="963"/>
      <c r="DG81" s="961"/>
      <c r="DH81" s="962"/>
      <c r="DI81" s="962"/>
      <c r="DJ81" s="962"/>
      <c r="DK81" s="963"/>
      <c r="DL81" s="961"/>
      <c r="DM81" s="962"/>
      <c r="DN81" s="962"/>
      <c r="DO81" s="962"/>
      <c r="DP81" s="963"/>
      <c r="DQ81" s="961"/>
      <c r="DR81" s="962"/>
      <c r="DS81" s="962"/>
      <c r="DT81" s="962"/>
      <c r="DU81" s="963"/>
      <c r="DV81" s="964"/>
      <c r="DW81" s="965"/>
      <c r="DX81" s="965"/>
      <c r="DY81" s="965"/>
      <c r="DZ81" s="966"/>
      <c r="EA81" s="190"/>
    </row>
    <row r="82" spans="1:131" s="191" customFormat="1" ht="26.25" customHeight="1" x14ac:dyDescent="0.15">
      <c r="A82" s="203">
        <v>15</v>
      </c>
      <c r="B82" s="1000"/>
      <c r="C82" s="1001"/>
      <c r="D82" s="1001"/>
      <c r="E82" s="1001"/>
      <c r="F82" s="1001"/>
      <c r="G82" s="1001"/>
      <c r="H82" s="1001"/>
      <c r="I82" s="1001"/>
      <c r="J82" s="1001"/>
      <c r="K82" s="1001"/>
      <c r="L82" s="1001"/>
      <c r="M82" s="1001"/>
      <c r="N82" s="1001"/>
      <c r="O82" s="1001"/>
      <c r="P82" s="1002"/>
      <c r="Q82" s="1003"/>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07"/>
      <c r="BF82" s="207"/>
      <c r="BG82" s="207"/>
      <c r="BH82" s="207"/>
      <c r="BI82" s="207"/>
      <c r="BJ82" s="207"/>
      <c r="BK82" s="207"/>
      <c r="BL82" s="207"/>
      <c r="BM82" s="207"/>
      <c r="BN82" s="207"/>
      <c r="BO82" s="207"/>
      <c r="BP82" s="207"/>
      <c r="BQ82" s="204">
        <v>76</v>
      </c>
      <c r="BR82" s="209"/>
      <c r="BS82" s="985"/>
      <c r="BT82" s="986"/>
      <c r="BU82" s="986"/>
      <c r="BV82" s="986"/>
      <c r="BW82" s="986"/>
      <c r="BX82" s="986"/>
      <c r="BY82" s="986"/>
      <c r="BZ82" s="986"/>
      <c r="CA82" s="986"/>
      <c r="CB82" s="986"/>
      <c r="CC82" s="986"/>
      <c r="CD82" s="986"/>
      <c r="CE82" s="986"/>
      <c r="CF82" s="986"/>
      <c r="CG82" s="987"/>
      <c r="CH82" s="961"/>
      <c r="CI82" s="962"/>
      <c r="CJ82" s="962"/>
      <c r="CK82" s="962"/>
      <c r="CL82" s="963"/>
      <c r="CM82" s="961"/>
      <c r="CN82" s="962"/>
      <c r="CO82" s="962"/>
      <c r="CP82" s="962"/>
      <c r="CQ82" s="963"/>
      <c r="CR82" s="961"/>
      <c r="CS82" s="962"/>
      <c r="CT82" s="962"/>
      <c r="CU82" s="962"/>
      <c r="CV82" s="963"/>
      <c r="CW82" s="961"/>
      <c r="CX82" s="962"/>
      <c r="CY82" s="962"/>
      <c r="CZ82" s="962"/>
      <c r="DA82" s="963"/>
      <c r="DB82" s="961"/>
      <c r="DC82" s="962"/>
      <c r="DD82" s="962"/>
      <c r="DE82" s="962"/>
      <c r="DF82" s="963"/>
      <c r="DG82" s="961"/>
      <c r="DH82" s="962"/>
      <c r="DI82" s="962"/>
      <c r="DJ82" s="962"/>
      <c r="DK82" s="963"/>
      <c r="DL82" s="961"/>
      <c r="DM82" s="962"/>
      <c r="DN82" s="962"/>
      <c r="DO82" s="962"/>
      <c r="DP82" s="963"/>
      <c r="DQ82" s="961"/>
      <c r="DR82" s="962"/>
      <c r="DS82" s="962"/>
      <c r="DT82" s="962"/>
      <c r="DU82" s="963"/>
      <c r="DV82" s="964"/>
      <c r="DW82" s="965"/>
      <c r="DX82" s="965"/>
      <c r="DY82" s="965"/>
      <c r="DZ82" s="966"/>
      <c r="EA82" s="190"/>
    </row>
    <row r="83" spans="1:131" s="191" customFormat="1" ht="26.25" customHeight="1" x14ac:dyDescent="0.15">
      <c r="A83" s="203">
        <v>16</v>
      </c>
      <c r="B83" s="1000"/>
      <c r="C83" s="1001"/>
      <c r="D83" s="1001"/>
      <c r="E83" s="1001"/>
      <c r="F83" s="1001"/>
      <c r="G83" s="1001"/>
      <c r="H83" s="1001"/>
      <c r="I83" s="1001"/>
      <c r="J83" s="1001"/>
      <c r="K83" s="1001"/>
      <c r="L83" s="1001"/>
      <c r="M83" s="1001"/>
      <c r="N83" s="1001"/>
      <c r="O83" s="1001"/>
      <c r="P83" s="1002"/>
      <c r="Q83" s="1003"/>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07"/>
      <c r="BF83" s="207"/>
      <c r="BG83" s="207"/>
      <c r="BH83" s="207"/>
      <c r="BI83" s="207"/>
      <c r="BJ83" s="207"/>
      <c r="BK83" s="207"/>
      <c r="BL83" s="207"/>
      <c r="BM83" s="207"/>
      <c r="BN83" s="207"/>
      <c r="BO83" s="207"/>
      <c r="BP83" s="207"/>
      <c r="BQ83" s="204">
        <v>77</v>
      </c>
      <c r="BR83" s="209"/>
      <c r="BS83" s="985"/>
      <c r="BT83" s="986"/>
      <c r="BU83" s="986"/>
      <c r="BV83" s="986"/>
      <c r="BW83" s="986"/>
      <c r="BX83" s="986"/>
      <c r="BY83" s="986"/>
      <c r="BZ83" s="986"/>
      <c r="CA83" s="986"/>
      <c r="CB83" s="986"/>
      <c r="CC83" s="986"/>
      <c r="CD83" s="986"/>
      <c r="CE83" s="986"/>
      <c r="CF83" s="986"/>
      <c r="CG83" s="987"/>
      <c r="CH83" s="961"/>
      <c r="CI83" s="962"/>
      <c r="CJ83" s="962"/>
      <c r="CK83" s="962"/>
      <c r="CL83" s="963"/>
      <c r="CM83" s="961"/>
      <c r="CN83" s="962"/>
      <c r="CO83" s="962"/>
      <c r="CP83" s="962"/>
      <c r="CQ83" s="963"/>
      <c r="CR83" s="961"/>
      <c r="CS83" s="962"/>
      <c r="CT83" s="962"/>
      <c r="CU83" s="962"/>
      <c r="CV83" s="963"/>
      <c r="CW83" s="961"/>
      <c r="CX83" s="962"/>
      <c r="CY83" s="962"/>
      <c r="CZ83" s="962"/>
      <c r="DA83" s="963"/>
      <c r="DB83" s="961"/>
      <c r="DC83" s="962"/>
      <c r="DD83" s="962"/>
      <c r="DE83" s="962"/>
      <c r="DF83" s="963"/>
      <c r="DG83" s="961"/>
      <c r="DH83" s="962"/>
      <c r="DI83" s="962"/>
      <c r="DJ83" s="962"/>
      <c r="DK83" s="963"/>
      <c r="DL83" s="961"/>
      <c r="DM83" s="962"/>
      <c r="DN83" s="962"/>
      <c r="DO83" s="962"/>
      <c r="DP83" s="963"/>
      <c r="DQ83" s="961"/>
      <c r="DR83" s="962"/>
      <c r="DS83" s="962"/>
      <c r="DT83" s="962"/>
      <c r="DU83" s="963"/>
      <c r="DV83" s="964"/>
      <c r="DW83" s="965"/>
      <c r="DX83" s="965"/>
      <c r="DY83" s="965"/>
      <c r="DZ83" s="966"/>
      <c r="EA83" s="190"/>
    </row>
    <row r="84" spans="1:131" s="191" customFormat="1" ht="26.25" customHeight="1" x14ac:dyDescent="0.15">
      <c r="A84" s="203">
        <v>17</v>
      </c>
      <c r="B84" s="1000"/>
      <c r="C84" s="1001"/>
      <c r="D84" s="1001"/>
      <c r="E84" s="1001"/>
      <c r="F84" s="1001"/>
      <c r="G84" s="1001"/>
      <c r="H84" s="1001"/>
      <c r="I84" s="1001"/>
      <c r="J84" s="1001"/>
      <c r="K84" s="1001"/>
      <c r="L84" s="1001"/>
      <c r="M84" s="1001"/>
      <c r="N84" s="1001"/>
      <c r="O84" s="1001"/>
      <c r="P84" s="1002"/>
      <c r="Q84" s="1003"/>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07"/>
      <c r="BF84" s="207"/>
      <c r="BG84" s="207"/>
      <c r="BH84" s="207"/>
      <c r="BI84" s="207"/>
      <c r="BJ84" s="207"/>
      <c r="BK84" s="207"/>
      <c r="BL84" s="207"/>
      <c r="BM84" s="207"/>
      <c r="BN84" s="207"/>
      <c r="BO84" s="207"/>
      <c r="BP84" s="207"/>
      <c r="BQ84" s="204">
        <v>78</v>
      </c>
      <c r="BR84" s="209"/>
      <c r="BS84" s="985"/>
      <c r="BT84" s="986"/>
      <c r="BU84" s="986"/>
      <c r="BV84" s="986"/>
      <c r="BW84" s="986"/>
      <c r="BX84" s="986"/>
      <c r="BY84" s="986"/>
      <c r="BZ84" s="986"/>
      <c r="CA84" s="986"/>
      <c r="CB84" s="986"/>
      <c r="CC84" s="986"/>
      <c r="CD84" s="986"/>
      <c r="CE84" s="986"/>
      <c r="CF84" s="986"/>
      <c r="CG84" s="987"/>
      <c r="CH84" s="961"/>
      <c r="CI84" s="962"/>
      <c r="CJ84" s="962"/>
      <c r="CK84" s="962"/>
      <c r="CL84" s="963"/>
      <c r="CM84" s="961"/>
      <c r="CN84" s="962"/>
      <c r="CO84" s="962"/>
      <c r="CP84" s="962"/>
      <c r="CQ84" s="963"/>
      <c r="CR84" s="961"/>
      <c r="CS84" s="962"/>
      <c r="CT84" s="962"/>
      <c r="CU84" s="962"/>
      <c r="CV84" s="963"/>
      <c r="CW84" s="961"/>
      <c r="CX84" s="962"/>
      <c r="CY84" s="962"/>
      <c r="CZ84" s="962"/>
      <c r="DA84" s="963"/>
      <c r="DB84" s="961"/>
      <c r="DC84" s="962"/>
      <c r="DD84" s="962"/>
      <c r="DE84" s="962"/>
      <c r="DF84" s="963"/>
      <c r="DG84" s="961"/>
      <c r="DH84" s="962"/>
      <c r="DI84" s="962"/>
      <c r="DJ84" s="962"/>
      <c r="DK84" s="963"/>
      <c r="DL84" s="961"/>
      <c r="DM84" s="962"/>
      <c r="DN84" s="962"/>
      <c r="DO84" s="962"/>
      <c r="DP84" s="963"/>
      <c r="DQ84" s="961"/>
      <c r="DR84" s="962"/>
      <c r="DS84" s="962"/>
      <c r="DT84" s="962"/>
      <c r="DU84" s="963"/>
      <c r="DV84" s="964"/>
      <c r="DW84" s="965"/>
      <c r="DX84" s="965"/>
      <c r="DY84" s="965"/>
      <c r="DZ84" s="966"/>
      <c r="EA84" s="190"/>
    </row>
    <row r="85" spans="1:131" s="191" customFormat="1" ht="26.25" customHeight="1" x14ac:dyDescent="0.15">
      <c r="A85" s="203">
        <v>18</v>
      </c>
      <c r="B85" s="1000"/>
      <c r="C85" s="1001"/>
      <c r="D85" s="1001"/>
      <c r="E85" s="1001"/>
      <c r="F85" s="1001"/>
      <c r="G85" s="1001"/>
      <c r="H85" s="1001"/>
      <c r="I85" s="1001"/>
      <c r="J85" s="1001"/>
      <c r="K85" s="1001"/>
      <c r="L85" s="1001"/>
      <c r="M85" s="1001"/>
      <c r="N85" s="1001"/>
      <c r="O85" s="1001"/>
      <c r="P85" s="1002"/>
      <c r="Q85" s="1003"/>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07"/>
      <c r="BF85" s="207"/>
      <c r="BG85" s="207"/>
      <c r="BH85" s="207"/>
      <c r="BI85" s="207"/>
      <c r="BJ85" s="207"/>
      <c r="BK85" s="207"/>
      <c r="BL85" s="207"/>
      <c r="BM85" s="207"/>
      <c r="BN85" s="207"/>
      <c r="BO85" s="207"/>
      <c r="BP85" s="207"/>
      <c r="BQ85" s="204">
        <v>79</v>
      </c>
      <c r="BR85" s="209"/>
      <c r="BS85" s="985"/>
      <c r="BT85" s="986"/>
      <c r="BU85" s="986"/>
      <c r="BV85" s="986"/>
      <c r="BW85" s="986"/>
      <c r="BX85" s="986"/>
      <c r="BY85" s="986"/>
      <c r="BZ85" s="986"/>
      <c r="CA85" s="986"/>
      <c r="CB85" s="986"/>
      <c r="CC85" s="986"/>
      <c r="CD85" s="986"/>
      <c r="CE85" s="986"/>
      <c r="CF85" s="986"/>
      <c r="CG85" s="987"/>
      <c r="CH85" s="961"/>
      <c r="CI85" s="962"/>
      <c r="CJ85" s="962"/>
      <c r="CK85" s="962"/>
      <c r="CL85" s="963"/>
      <c r="CM85" s="961"/>
      <c r="CN85" s="962"/>
      <c r="CO85" s="962"/>
      <c r="CP85" s="962"/>
      <c r="CQ85" s="963"/>
      <c r="CR85" s="961"/>
      <c r="CS85" s="962"/>
      <c r="CT85" s="962"/>
      <c r="CU85" s="962"/>
      <c r="CV85" s="963"/>
      <c r="CW85" s="961"/>
      <c r="CX85" s="962"/>
      <c r="CY85" s="962"/>
      <c r="CZ85" s="962"/>
      <c r="DA85" s="963"/>
      <c r="DB85" s="961"/>
      <c r="DC85" s="962"/>
      <c r="DD85" s="962"/>
      <c r="DE85" s="962"/>
      <c r="DF85" s="963"/>
      <c r="DG85" s="961"/>
      <c r="DH85" s="962"/>
      <c r="DI85" s="962"/>
      <c r="DJ85" s="962"/>
      <c r="DK85" s="963"/>
      <c r="DL85" s="961"/>
      <c r="DM85" s="962"/>
      <c r="DN85" s="962"/>
      <c r="DO85" s="962"/>
      <c r="DP85" s="963"/>
      <c r="DQ85" s="961"/>
      <c r="DR85" s="962"/>
      <c r="DS85" s="962"/>
      <c r="DT85" s="962"/>
      <c r="DU85" s="963"/>
      <c r="DV85" s="964"/>
      <c r="DW85" s="965"/>
      <c r="DX85" s="965"/>
      <c r="DY85" s="965"/>
      <c r="DZ85" s="966"/>
      <c r="EA85" s="190"/>
    </row>
    <row r="86" spans="1:131" s="191" customFormat="1" ht="26.25" customHeight="1" x14ac:dyDescent="0.15">
      <c r="A86" s="203">
        <v>19</v>
      </c>
      <c r="B86" s="1000"/>
      <c r="C86" s="1001"/>
      <c r="D86" s="1001"/>
      <c r="E86" s="1001"/>
      <c r="F86" s="1001"/>
      <c r="G86" s="1001"/>
      <c r="H86" s="1001"/>
      <c r="I86" s="1001"/>
      <c r="J86" s="1001"/>
      <c r="K86" s="1001"/>
      <c r="L86" s="1001"/>
      <c r="M86" s="1001"/>
      <c r="N86" s="1001"/>
      <c r="O86" s="1001"/>
      <c r="P86" s="1002"/>
      <c r="Q86" s="1003"/>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07"/>
      <c r="BF86" s="207"/>
      <c r="BG86" s="207"/>
      <c r="BH86" s="207"/>
      <c r="BI86" s="207"/>
      <c r="BJ86" s="207"/>
      <c r="BK86" s="207"/>
      <c r="BL86" s="207"/>
      <c r="BM86" s="207"/>
      <c r="BN86" s="207"/>
      <c r="BO86" s="207"/>
      <c r="BP86" s="207"/>
      <c r="BQ86" s="204">
        <v>80</v>
      </c>
      <c r="BR86" s="209"/>
      <c r="BS86" s="985"/>
      <c r="BT86" s="986"/>
      <c r="BU86" s="986"/>
      <c r="BV86" s="986"/>
      <c r="BW86" s="986"/>
      <c r="BX86" s="986"/>
      <c r="BY86" s="986"/>
      <c r="BZ86" s="986"/>
      <c r="CA86" s="986"/>
      <c r="CB86" s="986"/>
      <c r="CC86" s="986"/>
      <c r="CD86" s="986"/>
      <c r="CE86" s="986"/>
      <c r="CF86" s="986"/>
      <c r="CG86" s="987"/>
      <c r="CH86" s="961"/>
      <c r="CI86" s="962"/>
      <c r="CJ86" s="962"/>
      <c r="CK86" s="962"/>
      <c r="CL86" s="963"/>
      <c r="CM86" s="961"/>
      <c r="CN86" s="962"/>
      <c r="CO86" s="962"/>
      <c r="CP86" s="962"/>
      <c r="CQ86" s="963"/>
      <c r="CR86" s="961"/>
      <c r="CS86" s="962"/>
      <c r="CT86" s="962"/>
      <c r="CU86" s="962"/>
      <c r="CV86" s="963"/>
      <c r="CW86" s="961"/>
      <c r="CX86" s="962"/>
      <c r="CY86" s="962"/>
      <c r="CZ86" s="962"/>
      <c r="DA86" s="963"/>
      <c r="DB86" s="961"/>
      <c r="DC86" s="962"/>
      <c r="DD86" s="962"/>
      <c r="DE86" s="962"/>
      <c r="DF86" s="963"/>
      <c r="DG86" s="961"/>
      <c r="DH86" s="962"/>
      <c r="DI86" s="962"/>
      <c r="DJ86" s="962"/>
      <c r="DK86" s="963"/>
      <c r="DL86" s="961"/>
      <c r="DM86" s="962"/>
      <c r="DN86" s="962"/>
      <c r="DO86" s="962"/>
      <c r="DP86" s="963"/>
      <c r="DQ86" s="961"/>
      <c r="DR86" s="962"/>
      <c r="DS86" s="962"/>
      <c r="DT86" s="962"/>
      <c r="DU86" s="963"/>
      <c r="DV86" s="964"/>
      <c r="DW86" s="965"/>
      <c r="DX86" s="965"/>
      <c r="DY86" s="965"/>
      <c r="DZ86" s="966"/>
      <c r="EA86" s="190"/>
    </row>
    <row r="87" spans="1:131" s="191" customFormat="1" ht="26.25" customHeight="1" x14ac:dyDescent="0.15">
      <c r="A87" s="211">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07"/>
      <c r="BF87" s="207"/>
      <c r="BG87" s="207"/>
      <c r="BH87" s="207"/>
      <c r="BI87" s="207"/>
      <c r="BJ87" s="207"/>
      <c r="BK87" s="207"/>
      <c r="BL87" s="207"/>
      <c r="BM87" s="207"/>
      <c r="BN87" s="207"/>
      <c r="BO87" s="207"/>
      <c r="BP87" s="207"/>
      <c r="BQ87" s="204">
        <v>81</v>
      </c>
      <c r="BR87" s="209"/>
      <c r="BS87" s="985"/>
      <c r="BT87" s="986"/>
      <c r="BU87" s="986"/>
      <c r="BV87" s="986"/>
      <c r="BW87" s="986"/>
      <c r="BX87" s="986"/>
      <c r="BY87" s="986"/>
      <c r="BZ87" s="986"/>
      <c r="CA87" s="986"/>
      <c r="CB87" s="986"/>
      <c r="CC87" s="986"/>
      <c r="CD87" s="986"/>
      <c r="CE87" s="986"/>
      <c r="CF87" s="986"/>
      <c r="CG87" s="987"/>
      <c r="CH87" s="961"/>
      <c r="CI87" s="962"/>
      <c r="CJ87" s="962"/>
      <c r="CK87" s="962"/>
      <c r="CL87" s="963"/>
      <c r="CM87" s="961"/>
      <c r="CN87" s="962"/>
      <c r="CO87" s="962"/>
      <c r="CP87" s="962"/>
      <c r="CQ87" s="963"/>
      <c r="CR87" s="961"/>
      <c r="CS87" s="962"/>
      <c r="CT87" s="962"/>
      <c r="CU87" s="962"/>
      <c r="CV87" s="963"/>
      <c r="CW87" s="961"/>
      <c r="CX87" s="962"/>
      <c r="CY87" s="962"/>
      <c r="CZ87" s="962"/>
      <c r="DA87" s="963"/>
      <c r="DB87" s="961"/>
      <c r="DC87" s="962"/>
      <c r="DD87" s="962"/>
      <c r="DE87" s="962"/>
      <c r="DF87" s="963"/>
      <c r="DG87" s="961"/>
      <c r="DH87" s="962"/>
      <c r="DI87" s="962"/>
      <c r="DJ87" s="962"/>
      <c r="DK87" s="963"/>
      <c r="DL87" s="961"/>
      <c r="DM87" s="962"/>
      <c r="DN87" s="962"/>
      <c r="DO87" s="962"/>
      <c r="DP87" s="963"/>
      <c r="DQ87" s="961"/>
      <c r="DR87" s="962"/>
      <c r="DS87" s="962"/>
      <c r="DT87" s="962"/>
      <c r="DU87" s="963"/>
      <c r="DV87" s="964"/>
      <c r="DW87" s="965"/>
      <c r="DX87" s="965"/>
      <c r="DY87" s="965"/>
      <c r="DZ87" s="966"/>
      <c r="EA87" s="190"/>
    </row>
    <row r="88" spans="1:131" s="191" customFormat="1" ht="26.25" customHeight="1" thickBot="1" x14ac:dyDescent="0.2">
      <c r="A88" s="206" t="s">
        <v>309</v>
      </c>
      <c r="B88" s="967" t="s">
        <v>317</v>
      </c>
      <c r="C88" s="968"/>
      <c r="D88" s="968"/>
      <c r="E88" s="968"/>
      <c r="F88" s="968"/>
      <c r="G88" s="968"/>
      <c r="H88" s="968"/>
      <c r="I88" s="968"/>
      <c r="J88" s="968"/>
      <c r="K88" s="968"/>
      <c r="L88" s="968"/>
      <c r="M88" s="968"/>
      <c r="N88" s="968"/>
      <c r="O88" s="968"/>
      <c r="P88" s="969"/>
      <c r="Q88" s="988"/>
      <c r="R88" s="989"/>
      <c r="S88" s="989"/>
      <c r="T88" s="989"/>
      <c r="U88" s="989"/>
      <c r="V88" s="989"/>
      <c r="W88" s="989"/>
      <c r="X88" s="989"/>
      <c r="Y88" s="989"/>
      <c r="Z88" s="989"/>
      <c r="AA88" s="989"/>
      <c r="AB88" s="989"/>
      <c r="AC88" s="989"/>
      <c r="AD88" s="989"/>
      <c r="AE88" s="989"/>
      <c r="AF88" s="990">
        <v>10611</v>
      </c>
      <c r="AG88" s="990"/>
      <c r="AH88" s="990"/>
      <c r="AI88" s="990"/>
      <c r="AJ88" s="990"/>
      <c r="AK88" s="989"/>
      <c r="AL88" s="989"/>
      <c r="AM88" s="989"/>
      <c r="AN88" s="989"/>
      <c r="AO88" s="989"/>
      <c r="AP88" s="990">
        <v>1979</v>
      </c>
      <c r="AQ88" s="990"/>
      <c r="AR88" s="990"/>
      <c r="AS88" s="990"/>
      <c r="AT88" s="990"/>
      <c r="AU88" s="990">
        <v>1466</v>
      </c>
      <c r="AV88" s="990"/>
      <c r="AW88" s="990"/>
      <c r="AX88" s="990"/>
      <c r="AY88" s="990"/>
      <c r="AZ88" s="991"/>
      <c r="BA88" s="991"/>
      <c r="BB88" s="991"/>
      <c r="BC88" s="991"/>
      <c r="BD88" s="992"/>
      <c r="BE88" s="207"/>
      <c r="BF88" s="207"/>
      <c r="BG88" s="207"/>
      <c r="BH88" s="207"/>
      <c r="BI88" s="207"/>
      <c r="BJ88" s="207"/>
      <c r="BK88" s="207"/>
      <c r="BL88" s="207"/>
      <c r="BM88" s="207"/>
      <c r="BN88" s="207"/>
      <c r="BO88" s="207"/>
      <c r="BP88" s="207"/>
      <c r="BQ88" s="204">
        <v>82</v>
      </c>
      <c r="BR88" s="209"/>
      <c r="BS88" s="985"/>
      <c r="BT88" s="986"/>
      <c r="BU88" s="986"/>
      <c r="BV88" s="986"/>
      <c r="BW88" s="986"/>
      <c r="BX88" s="986"/>
      <c r="BY88" s="986"/>
      <c r="BZ88" s="986"/>
      <c r="CA88" s="986"/>
      <c r="CB88" s="986"/>
      <c r="CC88" s="986"/>
      <c r="CD88" s="986"/>
      <c r="CE88" s="986"/>
      <c r="CF88" s="986"/>
      <c r="CG88" s="987"/>
      <c r="CH88" s="961"/>
      <c r="CI88" s="962"/>
      <c r="CJ88" s="962"/>
      <c r="CK88" s="962"/>
      <c r="CL88" s="963"/>
      <c r="CM88" s="961"/>
      <c r="CN88" s="962"/>
      <c r="CO88" s="962"/>
      <c r="CP88" s="962"/>
      <c r="CQ88" s="963"/>
      <c r="CR88" s="961"/>
      <c r="CS88" s="962"/>
      <c r="CT88" s="962"/>
      <c r="CU88" s="962"/>
      <c r="CV88" s="963"/>
      <c r="CW88" s="961"/>
      <c r="CX88" s="962"/>
      <c r="CY88" s="962"/>
      <c r="CZ88" s="962"/>
      <c r="DA88" s="963"/>
      <c r="DB88" s="961"/>
      <c r="DC88" s="962"/>
      <c r="DD88" s="962"/>
      <c r="DE88" s="962"/>
      <c r="DF88" s="963"/>
      <c r="DG88" s="961"/>
      <c r="DH88" s="962"/>
      <c r="DI88" s="962"/>
      <c r="DJ88" s="962"/>
      <c r="DK88" s="963"/>
      <c r="DL88" s="961"/>
      <c r="DM88" s="962"/>
      <c r="DN88" s="962"/>
      <c r="DO88" s="962"/>
      <c r="DP88" s="963"/>
      <c r="DQ88" s="961"/>
      <c r="DR88" s="962"/>
      <c r="DS88" s="962"/>
      <c r="DT88" s="962"/>
      <c r="DU88" s="963"/>
      <c r="DV88" s="964"/>
      <c r="DW88" s="965"/>
      <c r="DX88" s="965"/>
      <c r="DY88" s="965"/>
      <c r="DZ88" s="966"/>
      <c r="EA88" s="190"/>
    </row>
    <row r="89" spans="1:131" s="191" customFormat="1" ht="26.25" hidden="1" customHeight="1" x14ac:dyDescent="0.15">
      <c r="A89" s="212"/>
      <c r="B89" s="213"/>
      <c r="C89" s="213"/>
      <c r="D89" s="213"/>
      <c r="E89" s="213"/>
      <c r="F89" s="213"/>
      <c r="G89" s="213"/>
      <c r="H89" s="213"/>
      <c r="I89" s="213"/>
      <c r="J89" s="213"/>
      <c r="K89" s="213"/>
      <c r="L89" s="213"/>
      <c r="M89" s="213"/>
      <c r="N89" s="213"/>
      <c r="O89" s="213"/>
      <c r="P89" s="213"/>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4"/>
      <c r="AY89" s="214"/>
      <c r="AZ89" s="215"/>
      <c r="BA89" s="215"/>
      <c r="BB89" s="215"/>
      <c r="BC89" s="215"/>
      <c r="BD89" s="215"/>
      <c r="BE89" s="207"/>
      <c r="BF89" s="207"/>
      <c r="BG89" s="207"/>
      <c r="BH89" s="207"/>
      <c r="BI89" s="207"/>
      <c r="BJ89" s="207"/>
      <c r="BK89" s="207"/>
      <c r="BL89" s="207"/>
      <c r="BM89" s="207"/>
      <c r="BN89" s="207"/>
      <c r="BO89" s="207"/>
      <c r="BP89" s="207"/>
      <c r="BQ89" s="204">
        <v>83</v>
      </c>
      <c r="BR89" s="209"/>
      <c r="BS89" s="985"/>
      <c r="BT89" s="986"/>
      <c r="BU89" s="986"/>
      <c r="BV89" s="986"/>
      <c r="BW89" s="986"/>
      <c r="BX89" s="986"/>
      <c r="BY89" s="986"/>
      <c r="BZ89" s="986"/>
      <c r="CA89" s="986"/>
      <c r="CB89" s="986"/>
      <c r="CC89" s="986"/>
      <c r="CD89" s="986"/>
      <c r="CE89" s="986"/>
      <c r="CF89" s="986"/>
      <c r="CG89" s="987"/>
      <c r="CH89" s="961"/>
      <c r="CI89" s="962"/>
      <c r="CJ89" s="962"/>
      <c r="CK89" s="962"/>
      <c r="CL89" s="963"/>
      <c r="CM89" s="961"/>
      <c r="CN89" s="962"/>
      <c r="CO89" s="962"/>
      <c r="CP89" s="962"/>
      <c r="CQ89" s="963"/>
      <c r="CR89" s="961"/>
      <c r="CS89" s="962"/>
      <c r="CT89" s="962"/>
      <c r="CU89" s="962"/>
      <c r="CV89" s="963"/>
      <c r="CW89" s="961"/>
      <c r="CX89" s="962"/>
      <c r="CY89" s="962"/>
      <c r="CZ89" s="962"/>
      <c r="DA89" s="963"/>
      <c r="DB89" s="961"/>
      <c r="DC89" s="962"/>
      <c r="DD89" s="962"/>
      <c r="DE89" s="962"/>
      <c r="DF89" s="963"/>
      <c r="DG89" s="961"/>
      <c r="DH89" s="962"/>
      <c r="DI89" s="962"/>
      <c r="DJ89" s="962"/>
      <c r="DK89" s="963"/>
      <c r="DL89" s="961"/>
      <c r="DM89" s="962"/>
      <c r="DN89" s="962"/>
      <c r="DO89" s="962"/>
      <c r="DP89" s="963"/>
      <c r="DQ89" s="961"/>
      <c r="DR89" s="962"/>
      <c r="DS89" s="962"/>
      <c r="DT89" s="962"/>
      <c r="DU89" s="963"/>
      <c r="DV89" s="964"/>
      <c r="DW89" s="965"/>
      <c r="DX89" s="965"/>
      <c r="DY89" s="965"/>
      <c r="DZ89" s="966"/>
      <c r="EA89" s="190"/>
    </row>
    <row r="90" spans="1:131" s="191" customFormat="1" ht="26.25" hidden="1" customHeight="1" x14ac:dyDescent="0.15">
      <c r="A90" s="212"/>
      <c r="B90" s="213"/>
      <c r="C90" s="213"/>
      <c r="D90" s="213"/>
      <c r="E90" s="213"/>
      <c r="F90" s="213"/>
      <c r="G90" s="213"/>
      <c r="H90" s="213"/>
      <c r="I90" s="213"/>
      <c r="J90" s="213"/>
      <c r="K90" s="213"/>
      <c r="L90" s="213"/>
      <c r="M90" s="213"/>
      <c r="N90" s="213"/>
      <c r="O90" s="213"/>
      <c r="P90" s="213"/>
      <c r="Q90" s="214"/>
      <c r="R90" s="214"/>
      <c r="S90" s="214"/>
      <c r="T90" s="214"/>
      <c r="U90" s="214"/>
      <c r="V90" s="214"/>
      <c r="W90" s="214"/>
      <c r="X90" s="214"/>
      <c r="Y90" s="214"/>
      <c r="Z90" s="214"/>
      <c r="AA90" s="214"/>
      <c r="AB90" s="214"/>
      <c r="AC90" s="214"/>
      <c r="AD90" s="214"/>
      <c r="AE90" s="214"/>
      <c r="AF90" s="214"/>
      <c r="AG90" s="214"/>
      <c r="AH90" s="214"/>
      <c r="AI90" s="214"/>
      <c r="AJ90" s="214"/>
      <c r="AK90" s="214"/>
      <c r="AL90" s="214"/>
      <c r="AM90" s="214"/>
      <c r="AN90" s="214"/>
      <c r="AO90" s="214"/>
      <c r="AP90" s="214"/>
      <c r="AQ90" s="214"/>
      <c r="AR90" s="214"/>
      <c r="AS90" s="214"/>
      <c r="AT90" s="214"/>
      <c r="AU90" s="214"/>
      <c r="AV90" s="214"/>
      <c r="AW90" s="214"/>
      <c r="AX90" s="214"/>
      <c r="AY90" s="214"/>
      <c r="AZ90" s="215"/>
      <c r="BA90" s="215"/>
      <c r="BB90" s="215"/>
      <c r="BC90" s="215"/>
      <c r="BD90" s="215"/>
      <c r="BE90" s="207"/>
      <c r="BF90" s="207"/>
      <c r="BG90" s="207"/>
      <c r="BH90" s="207"/>
      <c r="BI90" s="207"/>
      <c r="BJ90" s="207"/>
      <c r="BK90" s="207"/>
      <c r="BL90" s="207"/>
      <c r="BM90" s="207"/>
      <c r="BN90" s="207"/>
      <c r="BO90" s="207"/>
      <c r="BP90" s="207"/>
      <c r="BQ90" s="204">
        <v>84</v>
      </c>
      <c r="BR90" s="209"/>
      <c r="BS90" s="985"/>
      <c r="BT90" s="986"/>
      <c r="BU90" s="986"/>
      <c r="BV90" s="986"/>
      <c r="BW90" s="986"/>
      <c r="BX90" s="986"/>
      <c r="BY90" s="986"/>
      <c r="BZ90" s="986"/>
      <c r="CA90" s="986"/>
      <c r="CB90" s="986"/>
      <c r="CC90" s="986"/>
      <c r="CD90" s="986"/>
      <c r="CE90" s="986"/>
      <c r="CF90" s="986"/>
      <c r="CG90" s="987"/>
      <c r="CH90" s="961"/>
      <c r="CI90" s="962"/>
      <c r="CJ90" s="962"/>
      <c r="CK90" s="962"/>
      <c r="CL90" s="963"/>
      <c r="CM90" s="961"/>
      <c r="CN90" s="962"/>
      <c r="CO90" s="962"/>
      <c r="CP90" s="962"/>
      <c r="CQ90" s="963"/>
      <c r="CR90" s="961"/>
      <c r="CS90" s="962"/>
      <c r="CT90" s="962"/>
      <c r="CU90" s="962"/>
      <c r="CV90" s="963"/>
      <c r="CW90" s="961"/>
      <c r="CX90" s="962"/>
      <c r="CY90" s="962"/>
      <c r="CZ90" s="962"/>
      <c r="DA90" s="963"/>
      <c r="DB90" s="961"/>
      <c r="DC90" s="962"/>
      <c r="DD90" s="962"/>
      <c r="DE90" s="962"/>
      <c r="DF90" s="963"/>
      <c r="DG90" s="961"/>
      <c r="DH90" s="962"/>
      <c r="DI90" s="962"/>
      <c r="DJ90" s="962"/>
      <c r="DK90" s="963"/>
      <c r="DL90" s="961"/>
      <c r="DM90" s="962"/>
      <c r="DN90" s="962"/>
      <c r="DO90" s="962"/>
      <c r="DP90" s="963"/>
      <c r="DQ90" s="961"/>
      <c r="DR90" s="962"/>
      <c r="DS90" s="962"/>
      <c r="DT90" s="962"/>
      <c r="DU90" s="963"/>
      <c r="DV90" s="964"/>
      <c r="DW90" s="965"/>
      <c r="DX90" s="965"/>
      <c r="DY90" s="965"/>
      <c r="DZ90" s="966"/>
      <c r="EA90" s="190"/>
    </row>
    <row r="91" spans="1:131" s="191" customFormat="1" ht="26.25" hidden="1" customHeight="1" x14ac:dyDescent="0.15">
      <c r="A91" s="212"/>
      <c r="B91" s="213"/>
      <c r="C91" s="213"/>
      <c r="D91" s="213"/>
      <c r="E91" s="213"/>
      <c r="F91" s="213"/>
      <c r="G91" s="213"/>
      <c r="H91" s="213"/>
      <c r="I91" s="213"/>
      <c r="J91" s="213"/>
      <c r="K91" s="213"/>
      <c r="L91" s="213"/>
      <c r="M91" s="213"/>
      <c r="N91" s="213"/>
      <c r="O91" s="213"/>
      <c r="P91" s="213"/>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4"/>
      <c r="AY91" s="214"/>
      <c r="AZ91" s="215"/>
      <c r="BA91" s="215"/>
      <c r="BB91" s="215"/>
      <c r="BC91" s="215"/>
      <c r="BD91" s="215"/>
      <c r="BE91" s="207"/>
      <c r="BF91" s="207"/>
      <c r="BG91" s="207"/>
      <c r="BH91" s="207"/>
      <c r="BI91" s="207"/>
      <c r="BJ91" s="207"/>
      <c r="BK91" s="207"/>
      <c r="BL91" s="207"/>
      <c r="BM91" s="207"/>
      <c r="BN91" s="207"/>
      <c r="BO91" s="207"/>
      <c r="BP91" s="207"/>
      <c r="BQ91" s="204">
        <v>85</v>
      </c>
      <c r="BR91" s="209"/>
      <c r="BS91" s="985"/>
      <c r="BT91" s="986"/>
      <c r="BU91" s="986"/>
      <c r="BV91" s="986"/>
      <c r="BW91" s="986"/>
      <c r="BX91" s="986"/>
      <c r="BY91" s="986"/>
      <c r="BZ91" s="986"/>
      <c r="CA91" s="986"/>
      <c r="CB91" s="986"/>
      <c r="CC91" s="986"/>
      <c r="CD91" s="986"/>
      <c r="CE91" s="986"/>
      <c r="CF91" s="986"/>
      <c r="CG91" s="987"/>
      <c r="CH91" s="961"/>
      <c r="CI91" s="962"/>
      <c r="CJ91" s="962"/>
      <c r="CK91" s="962"/>
      <c r="CL91" s="963"/>
      <c r="CM91" s="961"/>
      <c r="CN91" s="962"/>
      <c r="CO91" s="962"/>
      <c r="CP91" s="962"/>
      <c r="CQ91" s="963"/>
      <c r="CR91" s="961"/>
      <c r="CS91" s="962"/>
      <c r="CT91" s="962"/>
      <c r="CU91" s="962"/>
      <c r="CV91" s="963"/>
      <c r="CW91" s="961"/>
      <c r="CX91" s="962"/>
      <c r="CY91" s="962"/>
      <c r="CZ91" s="962"/>
      <c r="DA91" s="963"/>
      <c r="DB91" s="961"/>
      <c r="DC91" s="962"/>
      <c r="DD91" s="962"/>
      <c r="DE91" s="962"/>
      <c r="DF91" s="963"/>
      <c r="DG91" s="961"/>
      <c r="DH91" s="962"/>
      <c r="DI91" s="962"/>
      <c r="DJ91" s="962"/>
      <c r="DK91" s="963"/>
      <c r="DL91" s="961"/>
      <c r="DM91" s="962"/>
      <c r="DN91" s="962"/>
      <c r="DO91" s="962"/>
      <c r="DP91" s="963"/>
      <c r="DQ91" s="961"/>
      <c r="DR91" s="962"/>
      <c r="DS91" s="962"/>
      <c r="DT91" s="962"/>
      <c r="DU91" s="963"/>
      <c r="DV91" s="964"/>
      <c r="DW91" s="965"/>
      <c r="DX91" s="965"/>
      <c r="DY91" s="965"/>
      <c r="DZ91" s="966"/>
      <c r="EA91" s="190"/>
    </row>
    <row r="92" spans="1:131" s="191" customFormat="1" ht="26.25" hidden="1" customHeight="1" x14ac:dyDescent="0.15">
      <c r="A92" s="212"/>
      <c r="B92" s="213"/>
      <c r="C92" s="213"/>
      <c r="D92" s="213"/>
      <c r="E92" s="213"/>
      <c r="F92" s="213"/>
      <c r="G92" s="213"/>
      <c r="H92" s="213"/>
      <c r="I92" s="213"/>
      <c r="J92" s="213"/>
      <c r="K92" s="213"/>
      <c r="L92" s="213"/>
      <c r="M92" s="213"/>
      <c r="N92" s="213"/>
      <c r="O92" s="213"/>
      <c r="P92" s="213"/>
      <c r="Q92" s="214"/>
      <c r="R92" s="214"/>
      <c r="S92" s="214"/>
      <c r="T92" s="214"/>
      <c r="U92" s="214"/>
      <c r="V92" s="214"/>
      <c r="W92" s="214"/>
      <c r="X92" s="214"/>
      <c r="Y92" s="214"/>
      <c r="Z92" s="214"/>
      <c r="AA92" s="214"/>
      <c r="AB92" s="214"/>
      <c r="AC92" s="214"/>
      <c r="AD92" s="214"/>
      <c r="AE92" s="214"/>
      <c r="AF92" s="214"/>
      <c r="AG92" s="214"/>
      <c r="AH92" s="214"/>
      <c r="AI92" s="214"/>
      <c r="AJ92" s="214"/>
      <c r="AK92" s="214"/>
      <c r="AL92" s="214"/>
      <c r="AM92" s="214"/>
      <c r="AN92" s="214"/>
      <c r="AO92" s="214"/>
      <c r="AP92" s="214"/>
      <c r="AQ92" s="214"/>
      <c r="AR92" s="214"/>
      <c r="AS92" s="214"/>
      <c r="AT92" s="214"/>
      <c r="AU92" s="214"/>
      <c r="AV92" s="214"/>
      <c r="AW92" s="214"/>
      <c r="AX92" s="214"/>
      <c r="AY92" s="214"/>
      <c r="AZ92" s="215"/>
      <c r="BA92" s="215"/>
      <c r="BB92" s="215"/>
      <c r="BC92" s="215"/>
      <c r="BD92" s="215"/>
      <c r="BE92" s="207"/>
      <c r="BF92" s="207"/>
      <c r="BG92" s="207"/>
      <c r="BH92" s="207"/>
      <c r="BI92" s="207"/>
      <c r="BJ92" s="207"/>
      <c r="BK92" s="207"/>
      <c r="BL92" s="207"/>
      <c r="BM92" s="207"/>
      <c r="BN92" s="207"/>
      <c r="BO92" s="207"/>
      <c r="BP92" s="207"/>
      <c r="BQ92" s="204">
        <v>86</v>
      </c>
      <c r="BR92" s="209"/>
      <c r="BS92" s="985"/>
      <c r="BT92" s="986"/>
      <c r="BU92" s="986"/>
      <c r="BV92" s="986"/>
      <c r="BW92" s="986"/>
      <c r="BX92" s="986"/>
      <c r="BY92" s="986"/>
      <c r="BZ92" s="986"/>
      <c r="CA92" s="986"/>
      <c r="CB92" s="986"/>
      <c r="CC92" s="986"/>
      <c r="CD92" s="986"/>
      <c r="CE92" s="986"/>
      <c r="CF92" s="986"/>
      <c r="CG92" s="987"/>
      <c r="CH92" s="961"/>
      <c r="CI92" s="962"/>
      <c r="CJ92" s="962"/>
      <c r="CK92" s="962"/>
      <c r="CL92" s="963"/>
      <c r="CM92" s="961"/>
      <c r="CN92" s="962"/>
      <c r="CO92" s="962"/>
      <c r="CP92" s="962"/>
      <c r="CQ92" s="963"/>
      <c r="CR92" s="961"/>
      <c r="CS92" s="962"/>
      <c r="CT92" s="962"/>
      <c r="CU92" s="962"/>
      <c r="CV92" s="963"/>
      <c r="CW92" s="961"/>
      <c r="CX92" s="962"/>
      <c r="CY92" s="962"/>
      <c r="CZ92" s="962"/>
      <c r="DA92" s="963"/>
      <c r="DB92" s="961"/>
      <c r="DC92" s="962"/>
      <c r="DD92" s="962"/>
      <c r="DE92" s="962"/>
      <c r="DF92" s="963"/>
      <c r="DG92" s="961"/>
      <c r="DH92" s="962"/>
      <c r="DI92" s="962"/>
      <c r="DJ92" s="962"/>
      <c r="DK92" s="963"/>
      <c r="DL92" s="961"/>
      <c r="DM92" s="962"/>
      <c r="DN92" s="962"/>
      <c r="DO92" s="962"/>
      <c r="DP92" s="963"/>
      <c r="DQ92" s="961"/>
      <c r="DR92" s="962"/>
      <c r="DS92" s="962"/>
      <c r="DT92" s="962"/>
      <c r="DU92" s="963"/>
      <c r="DV92" s="964"/>
      <c r="DW92" s="965"/>
      <c r="DX92" s="965"/>
      <c r="DY92" s="965"/>
      <c r="DZ92" s="966"/>
      <c r="EA92" s="190"/>
    </row>
    <row r="93" spans="1:131" s="191" customFormat="1" ht="26.25" hidden="1" customHeight="1" x14ac:dyDescent="0.15">
      <c r="A93" s="212"/>
      <c r="B93" s="213"/>
      <c r="C93" s="213"/>
      <c r="D93" s="213"/>
      <c r="E93" s="213"/>
      <c r="F93" s="213"/>
      <c r="G93" s="213"/>
      <c r="H93" s="213"/>
      <c r="I93" s="213"/>
      <c r="J93" s="213"/>
      <c r="K93" s="213"/>
      <c r="L93" s="213"/>
      <c r="M93" s="213"/>
      <c r="N93" s="213"/>
      <c r="O93" s="213"/>
      <c r="P93" s="213"/>
      <c r="Q93" s="214"/>
      <c r="R93" s="214"/>
      <c r="S93" s="214"/>
      <c r="T93" s="214"/>
      <c r="U93" s="214"/>
      <c r="V93" s="214"/>
      <c r="W93" s="214"/>
      <c r="X93" s="214"/>
      <c r="Y93" s="214"/>
      <c r="Z93" s="214"/>
      <c r="AA93" s="214"/>
      <c r="AB93" s="214"/>
      <c r="AC93" s="214"/>
      <c r="AD93" s="214"/>
      <c r="AE93" s="214"/>
      <c r="AF93" s="214"/>
      <c r="AG93" s="214"/>
      <c r="AH93" s="214"/>
      <c r="AI93" s="214"/>
      <c r="AJ93" s="214"/>
      <c r="AK93" s="214"/>
      <c r="AL93" s="214"/>
      <c r="AM93" s="214"/>
      <c r="AN93" s="214"/>
      <c r="AO93" s="214"/>
      <c r="AP93" s="214"/>
      <c r="AQ93" s="214"/>
      <c r="AR93" s="214"/>
      <c r="AS93" s="214"/>
      <c r="AT93" s="214"/>
      <c r="AU93" s="214"/>
      <c r="AV93" s="214"/>
      <c r="AW93" s="214"/>
      <c r="AX93" s="214"/>
      <c r="AY93" s="214"/>
      <c r="AZ93" s="215"/>
      <c r="BA93" s="215"/>
      <c r="BB93" s="215"/>
      <c r="BC93" s="215"/>
      <c r="BD93" s="215"/>
      <c r="BE93" s="207"/>
      <c r="BF93" s="207"/>
      <c r="BG93" s="207"/>
      <c r="BH93" s="207"/>
      <c r="BI93" s="207"/>
      <c r="BJ93" s="207"/>
      <c r="BK93" s="207"/>
      <c r="BL93" s="207"/>
      <c r="BM93" s="207"/>
      <c r="BN93" s="207"/>
      <c r="BO93" s="207"/>
      <c r="BP93" s="207"/>
      <c r="BQ93" s="204">
        <v>87</v>
      </c>
      <c r="BR93" s="209"/>
      <c r="BS93" s="985"/>
      <c r="BT93" s="986"/>
      <c r="BU93" s="986"/>
      <c r="BV93" s="986"/>
      <c r="BW93" s="986"/>
      <c r="BX93" s="986"/>
      <c r="BY93" s="986"/>
      <c r="BZ93" s="986"/>
      <c r="CA93" s="986"/>
      <c r="CB93" s="986"/>
      <c r="CC93" s="986"/>
      <c r="CD93" s="986"/>
      <c r="CE93" s="986"/>
      <c r="CF93" s="986"/>
      <c r="CG93" s="987"/>
      <c r="CH93" s="961"/>
      <c r="CI93" s="962"/>
      <c r="CJ93" s="962"/>
      <c r="CK93" s="962"/>
      <c r="CL93" s="963"/>
      <c r="CM93" s="961"/>
      <c r="CN93" s="962"/>
      <c r="CO93" s="962"/>
      <c r="CP93" s="962"/>
      <c r="CQ93" s="963"/>
      <c r="CR93" s="961"/>
      <c r="CS93" s="962"/>
      <c r="CT93" s="962"/>
      <c r="CU93" s="962"/>
      <c r="CV93" s="963"/>
      <c r="CW93" s="961"/>
      <c r="CX93" s="962"/>
      <c r="CY93" s="962"/>
      <c r="CZ93" s="962"/>
      <c r="DA93" s="963"/>
      <c r="DB93" s="961"/>
      <c r="DC93" s="962"/>
      <c r="DD93" s="962"/>
      <c r="DE93" s="962"/>
      <c r="DF93" s="963"/>
      <c r="DG93" s="961"/>
      <c r="DH93" s="962"/>
      <c r="DI93" s="962"/>
      <c r="DJ93" s="962"/>
      <c r="DK93" s="963"/>
      <c r="DL93" s="961"/>
      <c r="DM93" s="962"/>
      <c r="DN93" s="962"/>
      <c r="DO93" s="962"/>
      <c r="DP93" s="963"/>
      <c r="DQ93" s="961"/>
      <c r="DR93" s="962"/>
      <c r="DS93" s="962"/>
      <c r="DT93" s="962"/>
      <c r="DU93" s="963"/>
      <c r="DV93" s="964"/>
      <c r="DW93" s="965"/>
      <c r="DX93" s="965"/>
      <c r="DY93" s="965"/>
      <c r="DZ93" s="966"/>
      <c r="EA93" s="190"/>
    </row>
    <row r="94" spans="1:131" s="191" customFormat="1" ht="26.25" hidden="1" customHeight="1" x14ac:dyDescent="0.15">
      <c r="A94" s="212"/>
      <c r="B94" s="213"/>
      <c r="C94" s="213"/>
      <c r="D94" s="213"/>
      <c r="E94" s="213"/>
      <c r="F94" s="213"/>
      <c r="G94" s="213"/>
      <c r="H94" s="213"/>
      <c r="I94" s="213"/>
      <c r="J94" s="213"/>
      <c r="K94" s="213"/>
      <c r="L94" s="213"/>
      <c r="M94" s="213"/>
      <c r="N94" s="213"/>
      <c r="O94" s="213"/>
      <c r="P94" s="213"/>
      <c r="Q94" s="214"/>
      <c r="R94" s="214"/>
      <c r="S94" s="214"/>
      <c r="T94" s="214"/>
      <c r="U94" s="214"/>
      <c r="V94" s="214"/>
      <c r="W94" s="214"/>
      <c r="X94" s="214"/>
      <c r="Y94" s="214"/>
      <c r="Z94" s="214"/>
      <c r="AA94" s="214"/>
      <c r="AB94" s="214"/>
      <c r="AC94" s="214"/>
      <c r="AD94" s="214"/>
      <c r="AE94" s="214"/>
      <c r="AF94" s="214"/>
      <c r="AG94" s="214"/>
      <c r="AH94" s="214"/>
      <c r="AI94" s="214"/>
      <c r="AJ94" s="214"/>
      <c r="AK94" s="214"/>
      <c r="AL94" s="214"/>
      <c r="AM94" s="214"/>
      <c r="AN94" s="214"/>
      <c r="AO94" s="214"/>
      <c r="AP94" s="214"/>
      <c r="AQ94" s="214"/>
      <c r="AR94" s="214"/>
      <c r="AS94" s="214"/>
      <c r="AT94" s="214"/>
      <c r="AU94" s="214"/>
      <c r="AV94" s="214"/>
      <c r="AW94" s="214"/>
      <c r="AX94" s="214"/>
      <c r="AY94" s="214"/>
      <c r="AZ94" s="215"/>
      <c r="BA94" s="215"/>
      <c r="BB94" s="215"/>
      <c r="BC94" s="215"/>
      <c r="BD94" s="215"/>
      <c r="BE94" s="207"/>
      <c r="BF94" s="207"/>
      <c r="BG94" s="207"/>
      <c r="BH94" s="207"/>
      <c r="BI94" s="207"/>
      <c r="BJ94" s="207"/>
      <c r="BK94" s="207"/>
      <c r="BL94" s="207"/>
      <c r="BM94" s="207"/>
      <c r="BN94" s="207"/>
      <c r="BO94" s="207"/>
      <c r="BP94" s="207"/>
      <c r="BQ94" s="204">
        <v>88</v>
      </c>
      <c r="BR94" s="209"/>
      <c r="BS94" s="985"/>
      <c r="BT94" s="986"/>
      <c r="BU94" s="986"/>
      <c r="BV94" s="986"/>
      <c r="BW94" s="986"/>
      <c r="BX94" s="986"/>
      <c r="BY94" s="986"/>
      <c r="BZ94" s="986"/>
      <c r="CA94" s="986"/>
      <c r="CB94" s="986"/>
      <c r="CC94" s="986"/>
      <c r="CD94" s="986"/>
      <c r="CE94" s="986"/>
      <c r="CF94" s="986"/>
      <c r="CG94" s="987"/>
      <c r="CH94" s="961"/>
      <c r="CI94" s="962"/>
      <c r="CJ94" s="962"/>
      <c r="CK94" s="962"/>
      <c r="CL94" s="963"/>
      <c r="CM94" s="961"/>
      <c r="CN94" s="962"/>
      <c r="CO94" s="962"/>
      <c r="CP94" s="962"/>
      <c r="CQ94" s="963"/>
      <c r="CR94" s="961"/>
      <c r="CS94" s="962"/>
      <c r="CT94" s="962"/>
      <c r="CU94" s="962"/>
      <c r="CV94" s="963"/>
      <c r="CW94" s="961"/>
      <c r="CX94" s="962"/>
      <c r="CY94" s="962"/>
      <c r="CZ94" s="962"/>
      <c r="DA94" s="963"/>
      <c r="DB94" s="961"/>
      <c r="DC94" s="962"/>
      <c r="DD94" s="962"/>
      <c r="DE94" s="962"/>
      <c r="DF94" s="963"/>
      <c r="DG94" s="961"/>
      <c r="DH94" s="962"/>
      <c r="DI94" s="962"/>
      <c r="DJ94" s="962"/>
      <c r="DK94" s="963"/>
      <c r="DL94" s="961"/>
      <c r="DM94" s="962"/>
      <c r="DN94" s="962"/>
      <c r="DO94" s="962"/>
      <c r="DP94" s="963"/>
      <c r="DQ94" s="961"/>
      <c r="DR94" s="962"/>
      <c r="DS94" s="962"/>
      <c r="DT94" s="962"/>
      <c r="DU94" s="963"/>
      <c r="DV94" s="964"/>
      <c r="DW94" s="965"/>
      <c r="DX94" s="965"/>
      <c r="DY94" s="965"/>
      <c r="DZ94" s="966"/>
      <c r="EA94" s="190"/>
    </row>
    <row r="95" spans="1:131" s="191" customFormat="1" ht="26.25" hidden="1" customHeight="1" x14ac:dyDescent="0.15">
      <c r="A95" s="212"/>
      <c r="B95" s="213"/>
      <c r="C95" s="213"/>
      <c r="D95" s="213"/>
      <c r="E95" s="213"/>
      <c r="F95" s="213"/>
      <c r="G95" s="213"/>
      <c r="H95" s="213"/>
      <c r="I95" s="213"/>
      <c r="J95" s="213"/>
      <c r="K95" s="213"/>
      <c r="L95" s="213"/>
      <c r="M95" s="213"/>
      <c r="N95" s="213"/>
      <c r="O95" s="213"/>
      <c r="P95" s="213"/>
      <c r="Q95" s="214"/>
      <c r="R95" s="214"/>
      <c r="S95" s="214"/>
      <c r="T95" s="214"/>
      <c r="U95" s="214"/>
      <c r="V95" s="214"/>
      <c r="W95" s="214"/>
      <c r="X95" s="214"/>
      <c r="Y95" s="214"/>
      <c r="Z95" s="214"/>
      <c r="AA95" s="214"/>
      <c r="AB95" s="214"/>
      <c r="AC95" s="214"/>
      <c r="AD95" s="214"/>
      <c r="AE95" s="214"/>
      <c r="AF95" s="214"/>
      <c r="AG95" s="214"/>
      <c r="AH95" s="214"/>
      <c r="AI95" s="214"/>
      <c r="AJ95" s="214"/>
      <c r="AK95" s="214"/>
      <c r="AL95" s="214"/>
      <c r="AM95" s="214"/>
      <c r="AN95" s="214"/>
      <c r="AO95" s="214"/>
      <c r="AP95" s="214"/>
      <c r="AQ95" s="214"/>
      <c r="AR95" s="214"/>
      <c r="AS95" s="214"/>
      <c r="AT95" s="214"/>
      <c r="AU95" s="214"/>
      <c r="AV95" s="214"/>
      <c r="AW95" s="214"/>
      <c r="AX95" s="214"/>
      <c r="AY95" s="214"/>
      <c r="AZ95" s="215"/>
      <c r="BA95" s="215"/>
      <c r="BB95" s="215"/>
      <c r="BC95" s="215"/>
      <c r="BD95" s="215"/>
      <c r="BE95" s="207"/>
      <c r="BF95" s="207"/>
      <c r="BG95" s="207"/>
      <c r="BH95" s="207"/>
      <c r="BI95" s="207"/>
      <c r="BJ95" s="207"/>
      <c r="BK95" s="207"/>
      <c r="BL95" s="207"/>
      <c r="BM95" s="207"/>
      <c r="BN95" s="207"/>
      <c r="BO95" s="207"/>
      <c r="BP95" s="207"/>
      <c r="BQ95" s="204">
        <v>89</v>
      </c>
      <c r="BR95" s="209"/>
      <c r="BS95" s="985"/>
      <c r="BT95" s="986"/>
      <c r="BU95" s="986"/>
      <c r="BV95" s="986"/>
      <c r="BW95" s="986"/>
      <c r="BX95" s="986"/>
      <c r="BY95" s="986"/>
      <c r="BZ95" s="986"/>
      <c r="CA95" s="986"/>
      <c r="CB95" s="986"/>
      <c r="CC95" s="986"/>
      <c r="CD95" s="986"/>
      <c r="CE95" s="986"/>
      <c r="CF95" s="986"/>
      <c r="CG95" s="987"/>
      <c r="CH95" s="961"/>
      <c r="CI95" s="962"/>
      <c r="CJ95" s="962"/>
      <c r="CK95" s="962"/>
      <c r="CL95" s="963"/>
      <c r="CM95" s="961"/>
      <c r="CN95" s="962"/>
      <c r="CO95" s="962"/>
      <c r="CP95" s="962"/>
      <c r="CQ95" s="963"/>
      <c r="CR95" s="961"/>
      <c r="CS95" s="962"/>
      <c r="CT95" s="962"/>
      <c r="CU95" s="962"/>
      <c r="CV95" s="963"/>
      <c r="CW95" s="961"/>
      <c r="CX95" s="962"/>
      <c r="CY95" s="962"/>
      <c r="CZ95" s="962"/>
      <c r="DA95" s="963"/>
      <c r="DB95" s="961"/>
      <c r="DC95" s="962"/>
      <c r="DD95" s="962"/>
      <c r="DE95" s="962"/>
      <c r="DF95" s="963"/>
      <c r="DG95" s="961"/>
      <c r="DH95" s="962"/>
      <c r="DI95" s="962"/>
      <c r="DJ95" s="962"/>
      <c r="DK95" s="963"/>
      <c r="DL95" s="961"/>
      <c r="DM95" s="962"/>
      <c r="DN95" s="962"/>
      <c r="DO95" s="962"/>
      <c r="DP95" s="963"/>
      <c r="DQ95" s="961"/>
      <c r="DR95" s="962"/>
      <c r="DS95" s="962"/>
      <c r="DT95" s="962"/>
      <c r="DU95" s="963"/>
      <c r="DV95" s="964"/>
      <c r="DW95" s="965"/>
      <c r="DX95" s="965"/>
      <c r="DY95" s="965"/>
      <c r="DZ95" s="966"/>
      <c r="EA95" s="190"/>
    </row>
    <row r="96" spans="1:131" s="191" customFormat="1" ht="26.25" hidden="1" customHeight="1" x14ac:dyDescent="0.15">
      <c r="A96" s="212"/>
      <c r="B96" s="213"/>
      <c r="C96" s="213"/>
      <c r="D96" s="213"/>
      <c r="E96" s="213"/>
      <c r="F96" s="213"/>
      <c r="G96" s="213"/>
      <c r="H96" s="213"/>
      <c r="I96" s="213"/>
      <c r="J96" s="213"/>
      <c r="K96" s="213"/>
      <c r="L96" s="213"/>
      <c r="M96" s="213"/>
      <c r="N96" s="213"/>
      <c r="O96" s="213"/>
      <c r="P96" s="213"/>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5"/>
      <c r="BA96" s="215"/>
      <c r="BB96" s="215"/>
      <c r="BC96" s="215"/>
      <c r="BD96" s="215"/>
      <c r="BE96" s="207"/>
      <c r="BF96" s="207"/>
      <c r="BG96" s="207"/>
      <c r="BH96" s="207"/>
      <c r="BI96" s="207"/>
      <c r="BJ96" s="207"/>
      <c r="BK96" s="207"/>
      <c r="BL96" s="207"/>
      <c r="BM96" s="207"/>
      <c r="BN96" s="207"/>
      <c r="BO96" s="207"/>
      <c r="BP96" s="207"/>
      <c r="BQ96" s="204">
        <v>90</v>
      </c>
      <c r="BR96" s="209"/>
      <c r="BS96" s="985"/>
      <c r="BT96" s="986"/>
      <c r="BU96" s="986"/>
      <c r="BV96" s="986"/>
      <c r="BW96" s="986"/>
      <c r="BX96" s="986"/>
      <c r="BY96" s="986"/>
      <c r="BZ96" s="986"/>
      <c r="CA96" s="986"/>
      <c r="CB96" s="986"/>
      <c r="CC96" s="986"/>
      <c r="CD96" s="986"/>
      <c r="CE96" s="986"/>
      <c r="CF96" s="986"/>
      <c r="CG96" s="987"/>
      <c r="CH96" s="961"/>
      <c r="CI96" s="962"/>
      <c r="CJ96" s="962"/>
      <c r="CK96" s="962"/>
      <c r="CL96" s="963"/>
      <c r="CM96" s="961"/>
      <c r="CN96" s="962"/>
      <c r="CO96" s="962"/>
      <c r="CP96" s="962"/>
      <c r="CQ96" s="963"/>
      <c r="CR96" s="961"/>
      <c r="CS96" s="962"/>
      <c r="CT96" s="962"/>
      <c r="CU96" s="962"/>
      <c r="CV96" s="963"/>
      <c r="CW96" s="961"/>
      <c r="CX96" s="962"/>
      <c r="CY96" s="962"/>
      <c r="CZ96" s="962"/>
      <c r="DA96" s="963"/>
      <c r="DB96" s="961"/>
      <c r="DC96" s="962"/>
      <c r="DD96" s="962"/>
      <c r="DE96" s="962"/>
      <c r="DF96" s="963"/>
      <c r="DG96" s="961"/>
      <c r="DH96" s="962"/>
      <c r="DI96" s="962"/>
      <c r="DJ96" s="962"/>
      <c r="DK96" s="963"/>
      <c r="DL96" s="961"/>
      <c r="DM96" s="962"/>
      <c r="DN96" s="962"/>
      <c r="DO96" s="962"/>
      <c r="DP96" s="963"/>
      <c r="DQ96" s="961"/>
      <c r="DR96" s="962"/>
      <c r="DS96" s="962"/>
      <c r="DT96" s="962"/>
      <c r="DU96" s="963"/>
      <c r="DV96" s="964"/>
      <c r="DW96" s="965"/>
      <c r="DX96" s="965"/>
      <c r="DY96" s="965"/>
      <c r="DZ96" s="966"/>
      <c r="EA96" s="190"/>
    </row>
    <row r="97" spans="1:131" s="191" customFormat="1" ht="26.25" hidden="1" customHeight="1" x14ac:dyDescent="0.15">
      <c r="A97" s="212"/>
      <c r="B97" s="213"/>
      <c r="C97" s="213"/>
      <c r="D97" s="213"/>
      <c r="E97" s="213"/>
      <c r="F97" s="213"/>
      <c r="G97" s="213"/>
      <c r="H97" s="213"/>
      <c r="I97" s="213"/>
      <c r="J97" s="213"/>
      <c r="K97" s="213"/>
      <c r="L97" s="213"/>
      <c r="M97" s="213"/>
      <c r="N97" s="213"/>
      <c r="O97" s="213"/>
      <c r="P97" s="213"/>
      <c r="Q97" s="214"/>
      <c r="R97" s="214"/>
      <c r="S97" s="214"/>
      <c r="T97" s="214"/>
      <c r="U97" s="214"/>
      <c r="V97" s="214"/>
      <c r="W97" s="214"/>
      <c r="X97" s="214"/>
      <c r="Y97" s="214"/>
      <c r="Z97" s="214"/>
      <c r="AA97" s="214"/>
      <c r="AB97" s="214"/>
      <c r="AC97" s="214"/>
      <c r="AD97" s="214"/>
      <c r="AE97" s="214"/>
      <c r="AF97" s="214"/>
      <c r="AG97" s="214"/>
      <c r="AH97" s="214"/>
      <c r="AI97" s="214"/>
      <c r="AJ97" s="214"/>
      <c r="AK97" s="214"/>
      <c r="AL97" s="214"/>
      <c r="AM97" s="214"/>
      <c r="AN97" s="214"/>
      <c r="AO97" s="214"/>
      <c r="AP97" s="214"/>
      <c r="AQ97" s="214"/>
      <c r="AR97" s="214"/>
      <c r="AS97" s="214"/>
      <c r="AT97" s="214"/>
      <c r="AU97" s="214"/>
      <c r="AV97" s="214"/>
      <c r="AW97" s="214"/>
      <c r="AX97" s="214"/>
      <c r="AY97" s="214"/>
      <c r="AZ97" s="215"/>
      <c r="BA97" s="215"/>
      <c r="BB97" s="215"/>
      <c r="BC97" s="215"/>
      <c r="BD97" s="215"/>
      <c r="BE97" s="207"/>
      <c r="BF97" s="207"/>
      <c r="BG97" s="207"/>
      <c r="BH97" s="207"/>
      <c r="BI97" s="207"/>
      <c r="BJ97" s="207"/>
      <c r="BK97" s="207"/>
      <c r="BL97" s="207"/>
      <c r="BM97" s="207"/>
      <c r="BN97" s="207"/>
      <c r="BO97" s="207"/>
      <c r="BP97" s="207"/>
      <c r="BQ97" s="204">
        <v>91</v>
      </c>
      <c r="BR97" s="209"/>
      <c r="BS97" s="985"/>
      <c r="BT97" s="986"/>
      <c r="BU97" s="986"/>
      <c r="BV97" s="986"/>
      <c r="BW97" s="986"/>
      <c r="BX97" s="986"/>
      <c r="BY97" s="986"/>
      <c r="BZ97" s="986"/>
      <c r="CA97" s="986"/>
      <c r="CB97" s="986"/>
      <c r="CC97" s="986"/>
      <c r="CD97" s="986"/>
      <c r="CE97" s="986"/>
      <c r="CF97" s="986"/>
      <c r="CG97" s="987"/>
      <c r="CH97" s="961"/>
      <c r="CI97" s="962"/>
      <c r="CJ97" s="962"/>
      <c r="CK97" s="962"/>
      <c r="CL97" s="963"/>
      <c r="CM97" s="961"/>
      <c r="CN97" s="962"/>
      <c r="CO97" s="962"/>
      <c r="CP97" s="962"/>
      <c r="CQ97" s="963"/>
      <c r="CR97" s="961"/>
      <c r="CS97" s="962"/>
      <c r="CT97" s="962"/>
      <c r="CU97" s="962"/>
      <c r="CV97" s="963"/>
      <c r="CW97" s="961"/>
      <c r="CX97" s="962"/>
      <c r="CY97" s="962"/>
      <c r="CZ97" s="962"/>
      <c r="DA97" s="963"/>
      <c r="DB97" s="961"/>
      <c r="DC97" s="962"/>
      <c r="DD97" s="962"/>
      <c r="DE97" s="962"/>
      <c r="DF97" s="963"/>
      <c r="DG97" s="961"/>
      <c r="DH97" s="962"/>
      <c r="DI97" s="962"/>
      <c r="DJ97" s="962"/>
      <c r="DK97" s="963"/>
      <c r="DL97" s="961"/>
      <c r="DM97" s="962"/>
      <c r="DN97" s="962"/>
      <c r="DO97" s="962"/>
      <c r="DP97" s="963"/>
      <c r="DQ97" s="961"/>
      <c r="DR97" s="962"/>
      <c r="DS97" s="962"/>
      <c r="DT97" s="962"/>
      <c r="DU97" s="963"/>
      <c r="DV97" s="964"/>
      <c r="DW97" s="965"/>
      <c r="DX97" s="965"/>
      <c r="DY97" s="965"/>
      <c r="DZ97" s="966"/>
      <c r="EA97" s="190"/>
    </row>
    <row r="98" spans="1:131" s="191" customFormat="1" ht="26.25" hidden="1" customHeight="1" x14ac:dyDescent="0.15">
      <c r="A98" s="212"/>
      <c r="B98" s="213"/>
      <c r="C98" s="213"/>
      <c r="D98" s="213"/>
      <c r="E98" s="213"/>
      <c r="F98" s="213"/>
      <c r="G98" s="213"/>
      <c r="H98" s="213"/>
      <c r="I98" s="213"/>
      <c r="J98" s="213"/>
      <c r="K98" s="213"/>
      <c r="L98" s="213"/>
      <c r="M98" s="213"/>
      <c r="N98" s="213"/>
      <c r="O98" s="213"/>
      <c r="P98" s="213"/>
      <c r="Q98" s="214"/>
      <c r="R98" s="214"/>
      <c r="S98" s="214"/>
      <c r="T98" s="214"/>
      <c r="U98" s="214"/>
      <c r="V98" s="214"/>
      <c r="W98" s="214"/>
      <c r="X98" s="214"/>
      <c r="Y98" s="214"/>
      <c r="Z98" s="214"/>
      <c r="AA98" s="214"/>
      <c r="AB98" s="214"/>
      <c r="AC98" s="214"/>
      <c r="AD98" s="214"/>
      <c r="AE98" s="214"/>
      <c r="AF98" s="214"/>
      <c r="AG98" s="214"/>
      <c r="AH98" s="214"/>
      <c r="AI98" s="214"/>
      <c r="AJ98" s="214"/>
      <c r="AK98" s="214"/>
      <c r="AL98" s="214"/>
      <c r="AM98" s="214"/>
      <c r="AN98" s="214"/>
      <c r="AO98" s="214"/>
      <c r="AP98" s="214"/>
      <c r="AQ98" s="214"/>
      <c r="AR98" s="214"/>
      <c r="AS98" s="214"/>
      <c r="AT98" s="214"/>
      <c r="AU98" s="214"/>
      <c r="AV98" s="214"/>
      <c r="AW98" s="214"/>
      <c r="AX98" s="214"/>
      <c r="AY98" s="214"/>
      <c r="AZ98" s="215"/>
      <c r="BA98" s="215"/>
      <c r="BB98" s="215"/>
      <c r="BC98" s="215"/>
      <c r="BD98" s="215"/>
      <c r="BE98" s="207"/>
      <c r="BF98" s="207"/>
      <c r="BG98" s="207"/>
      <c r="BH98" s="207"/>
      <c r="BI98" s="207"/>
      <c r="BJ98" s="207"/>
      <c r="BK98" s="207"/>
      <c r="BL98" s="207"/>
      <c r="BM98" s="207"/>
      <c r="BN98" s="207"/>
      <c r="BO98" s="207"/>
      <c r="BP98" s="207"/>
      <c r="BQ98" s="204">
        <v>92</v>
      </c>
      <c r="BR98" s="209"/>
      <c r="BS98" s="985"/>
      <c r="BT98" s="986"/>
      <c r="BU98" s="986"/>
      <c r="BV98" s="986"/>
      <c r="BW98" s="986"/>
      <c r="BX98" s="986"/>
      <c r="BY98" s="986"/>
      <c r="BZ98" s="986"/>
      <c r="CA98" s="986"/>
      <c r="CB98" s="986"/>
      <c r="CC98" s="986"/>
      <c r="CD98" s="986"/>
      <c r="CE98" s="986"/>
      <c r="CF98" s="986"/>
      <c r="CG98" s="987"/>
      <c r="CH98" s="961"/>
      <c r="CI98" s="962"/>
      <c r="CJ98" s="962"/>
      <c r="CK98" s="962"/>
      <c r="CL98" s="963"/>
      <c r="CM98" s="961"/>
      <c r="CN98" s="962"/>
      <c r="CO98" s="962"/>
      <c r="CP98" s="962"/>
      <c r="CQ98" s="963"/>
      <c r="CR98" s="961"/>
      <c r="CS98" s="962"/>
      <c r="CT98" s="962"/>
      <c r="CU98" s="962"/>
      <c r="CV98" s="963"/>
      <c r="CW98" s="961"/>
      <c r="CX98" s="962"/>
      <c r="CY98" s="962"/>
      <c r="CZ98" s="962"/>
      <c r="DA98" s="963"/>
      <c r="DB98" s="961"/>
      <c r="DC98" s="962"/>
      <c r="DD98" s="962"/>
      <c r="DE98" s="962"/>
      <c r="DF98" s="963"/>
      <c r="DG98" s="961"/>
      <c r="DH98" s="962"/>
      <c r="DI98" s="962"/>
      <c r="DJ98" s="962"/>
      <c r="DK98" s="963"/>
      <c r="DL98" s="961"/>
      <c r="DM98" s="962"/>
      <c r="DN98" s="962"/>
      <c r="DO98" s="962"/>
      <c r="DP98" s="963"/>
      <c r="DQ98" s="961"/>
      <c r="DR98" s="962"/>
      <c r="DS98" s="962"/>
      <c r="DT98" s="962"/>
      <c r="DU98" s="963"/>
      <c r="DV98" s="964"/>
      <c r="DW98" s="965"/>
      <c r="DX98" s="965"/>
      <c r="DY98" s="965"/>
      <c r="DZ98" s="966"/>
      <c r="EA98" s="190"/>
    </row>
    <row r="99" spans="1:131" s="191" customFormat="1" ht="26.25" hidden="1" customHeight="1" x14ac:dyDescent="0.15">
      <c r="A99" s="212"/>
      <c r="B99" s="213"/>
      <c r="C99" s="213"/>
      <c r="D99" s="213"/>
      <c r="E99" s="213"/>
      <c r="F99" s="213"/>
      <c r="G99" s="213"/>
      <c r="H99" s="213"/>
      <c r="I99" s="213"/>
      <c r="J99" s="213"/>
      <c r="K99" s="213"/>
      <c r="L99" s="213"/>
      <c r="M99" s="213"/>
      <c r="N99" s="213"/>
      <c r="O99" s="213"/>
      <c r="P99" s="213"/>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4"/>
      <c r="AY99" s="214"/>
      <c r="AZ99" s="215"/>
      <c r="BA99" s="215"/>
      <c r="BB99" s="215"/>
      <c r="BC99" s="215"/>
      <c r="BD99" s="215"/>
      <c r="BE99" s="207"/>
      <c r="BF99" s="207"/>
      <c r="BG99" s="207"/>
      <c r="BH99" s="207"/>
      <c r="BI99" s="207"/>
      <c r="BJ99" s="207"/>
      <c r="BK99" s="207"/>
      <c r="BL99" s="207"/>
      <c r="BM99" s="207"/>
      <c r="BN99" s="207"/>
      <c r="BO99" s="207"/>
      <c r="BP99" s="207"/>
      <c r="BQ99" s="204">
        <v>93</v>
      </c>
      <c r="BR99" s="209"/>
      <c r="BS99" s="985"/>
      <c r="BT99" s="986"/>
      <c r="BU99" s="986"/>
      <c r="BV99" s="986"/>
      <c r="BW99" s="986"/>
      <c r="BX99" s="986"/>
      <c r="BY99" s="986"/>
      <c r="BZ99" s="986"/>
      <c r="CA99" s="986"/>
      <c r="CB99" s="986"/>
      <c r="CC99" s="986"/>
      <c r="CD99" s="986"/>
      <c r="CE99" s="986"/>
      <c r="CF99" s="986"/>
      <c r="CG99" s="987"/>
      <c r="CH99" s="961"/>
      <c r="CI99" s="962"/>
      <c r="CJ99" s="962"/>
      <c r="CK99" s="962"/>
      <c r="CL99" s="963"/>
      <c r="CM99" s="961"/>
      <c r="CN99" s="962"/>
      <c r="CO99" s="962"/>
      <c r="CP99" s="962"/>
      <c r="CQ99" s="963"/>
      <c r="CR99" s="961"/>
      <c r="CS99" s="962"/>
      <c r="CT99" s="962"/>
      <c r="CU99" s="962"/>
      <c r="CV99" s="963"/>
      <c r="CW99" s="961"/>
      <c r="CX99" s="962"/>
      <c r="CY99" s="962"/>
      <c r="CZ99" s="962"/>
      <c r="DA99" s="963"/>
      <c r="DB99" s="961"/>
      <c r="DC99" s="962"/>
      <c r="DD99" s="962"/>
      <c r="DE99" s="962"/>
      <c r="DF99" s="963"/>
      <c r="DG99" s="961"/>
      <c r="DH99" s="962"/>
      <c r="DI99" s="962"/>
      <c r="DJ99" s="962"/>
      <c r="DK99" s="963"/>
      <c r="DL99" s="961"/>
      <c r="DM99" s="962"/>
      <c r="DN99" s="962"/>
      <c r="DO99" s="962"/>
      <c r="DP99" s="963"/>
      <c r="DQ99" s="961"/>
      <c r="DR99" s="962"/>
      <c r="DS99" s="962"/>
      <c r="DT99" s="962"/>
      <c r="DU99" s="963"/>
      <c r="DV99" s="964"/>
      <c r="DW99" s="965"/>
      <c r="DX99" s="965"/>
      <c r="DY99" s="965"/>
      <c r="DZ99" s="966"/>
      <c r="EA99" s="190"/>
    </row>
    <row r="100" spans="1:131" s="191" customFormat="1" ht="26.25" hidden="1" customHeight="1" x14ac:dyDescent="0.15">
      <c r="A100" s="212"/>
      <c r="B100" s="213"/>
      <c r="C100" s="213"/>
      <c r="D100" s="213"/>
      <c r="E100" s="213"/>
      <c r="F100" s="213"/>
      <c r="G100" s="213"/>
      <c r="H100" s="213"/>
      <c r="I100" s="213"/>
      <c r="J100" s="213"/>
      <c r="K100" s="213"/>
      <c r="L100" s="213"/>
      <c r="M100" s="213"/>
      <c r="N100" s="213"/>
      <c r="O100" s="213"/>
      <c r="P100" s="213"/>
      <c r="Q100" s="214"/>
      <c r="R100" s="214"/>
      <c r="S100" s="214"/>
      <c r="T100" s="214"/>
      <c r="U100" s="214"/>
      <c r="V100" s="214"/>
      <c r="W100" s="214"/>
      <c r="X100" s="214"/>
      <c r="Y100" s="214"/>
      <c r="Z100" s="214"/>
      <c r="AA100" s="214"/>
      <c r="AB100" s="214"/>
      <c r="AC100" s="214"/>
      <c r="AD100" s="214"/>
      <c r="AE100" s="214"/>
      <c r="AF100" s="214"/>
      <c r="AG100" s="214"/>
      <c r="AH100" s="214"/>
      <c r="AI100" s="214"/>
      <c r="AJ100" s="214"/>
      <c r="AK100" s="214"/>
      <c r="AL100" s="214"/>
      <c r="AM100" s="214"/>
      <c r="AN100" s="214"/>
      <c r="AO100" s="214"/>
      <c r="AP100" s="214"/>
      <c r="AQ100" s="214"/>
      <c r="AR100" s="214"/>
      <c r="AS100" s="214"/>
      <c r="AT100" s="214"/>
      <c r="AU100" s="214"/>
      <c r="AV100" s="214"/>
      <c r="AW100" s="214"/>
      <c r="AX100" s="214"/>
      <c r="AY100" s="214"/>
      <c r="AZ100" s="215"/>
      <c r="BA100" s="215"/>
      <c r="BB100" s="215"/>
      <c r="BC100" s="215"/>
      <c r="BD100" s="215"/>
      <c r="BE100" s="207"/>
      <c r="BF100" s="207"/>
      <c r="BG100" s="207"/>
      <c r="BH100" s="207"/>
      <c r="BI100" s="207"/>
      <c r="BJ100" s="207"/>
      <c r="BK100" s="207"/>
      <c r="BL100" s="207"/>
      <c r="BM100" s="207"/>
      <c r="BN100" s="207"/>
      <c r="BO100" s="207"/>
      <c r="BP100" s="207"/>
      <c r="BQ100" s="204">
        <v>94</v>
      </c>
      <c r="BR100" s="209"/>
      <c r="BS100" s="985"/>
      <c r="BT100" s="986"/>
      <c r="BU100" s="986"/>
      <c r="BV100" s="986"/>
      <c r="BW100" s="986"/>
      <c r="BX100" s="986"/>
      <c r="BY100" s="986"/>
      <c r="BZ100" s="986"/>
      <c r="CA100" s="986"/>
      <c r="CB100" s="986"/>
      <c r="CC100" s="986"/>
      <c r="CD100" s="986"/>
      <c r="CE100" s="986"/>
      <c r="CF100" s="986"/>
      <c r="CG100" s="987"/>
      <c r="CH100" s="961"/>
      <c r="CI100" s="962"/>
      <c r="CJ100" s="962"/>
      <c r="CK100" s="962"/>
      <c r="CL100" s="963"/>
      <c r="CM100" s="961"/>
      <c r="CN100" s="962"/>
      <c r="CO100" s="962"/>
      <c r="CP100" s="962"/>
      <c r="CQ100" s="963"/>
      <c r="CR100" s="961"/>
      <c r="CS100" s="962"/>
      <c r="CT100" s="962"/>
      <c r="CU100" s="962"/>
      <c r="CV100" s="963"/>
      <c r="CW100" s="961"/>
      <c r="CX100" s="962"/>
      <c r="CY100" s="962"/>
      <c r="CZ100" s="962"/>
      <c r="DA100" s="963"/>
      <c r="DB100" s="961"/>
      <c r="DC100" s="962"/>
      <c r="DD100" s="962"/>
      <c r="DE100" s="962"/>
      <c r="DF100" s="963"/>
      <c r="DG100" s="961"/>
      <c r="DH100" s="962"/>
      <c r="DI100" s="962"/>
      <c r="DJ100" s="962"/>
      <c r="DK100" s="963"/>
      <c r="DL100" s="961"/>
      <c r="DM100" s="962"/>
      <c r="DN100" s="962"/>
      <c r="DO100" s="962"/>
      <c r="DP100" s="963"/>
      <c r="DQ100" s="961"/>
      <c r="DR100" s="962"/>
      <c r="DS100" s="962"/>
      <c r="DT100" s="962"/>
      <c r="DU100" s="963"/>
      <c r="DV100" s="964"/>
      <c r="DW100" s="965"/>
      <c r="DX100" s="965"/>
      <c r="DY100" s="965"/>
      <c r="DZ100" s="966"/>
      <c r="EA100" s="190"/>
    </row>
    <row r="101" spans="1:131" s="191" customFormat="1" ht="26.25" hidden="1" customHeight="1" x14ac:dyDescent="0.15">
      <c r="A101" s="212"/>
      <c r="B101" s="213"/>
      <c r="C101" s="213"/>
      <c r="D101" s="213"/>
      <c r="E101" s="213"/>
      <c r="F101" s="213"/>
      <c r="G101" s="213"/>
      <c r="H101" s="213"/>
      <c r="I101" s="213"/>
      <c r="J101" s="213"/>
      <c r="K101" s="213"/>
      <c r="L101" s="213"/>
      <c r="M101" s="213"/>
      <c r="N101" s="213"/>
      <c r="O101" s="213"/>
      <c r="P101" s="213"/>
      <c r="Q101" s="214"/>
      <c r="R101" s="214"/>
      <c r="S101" s="214"/>
      <c r="T101" s="214"/>
      <c r="U101" s="214"/>
      <c r="V101" s="214"/>
      <c r="W101" s="214"/>
      <c r="X101" s="214"/>
      <c r="Y101" s="214"/>
      <c r="Z101" s="214"/>
      <c r="AA101" s="214"/>
      <c r="AB101" s="214"/>
      <c r="AC101" s="214"/>
      <c r="AD101" s="214"/>
      <c r="AE101" s="214"/>
      <c r="AF101" s="214"/>
      <c r="AG101" s="214"/>
      <c r="AH101" s="214"/>
      <c r="AI101" s="214"/>
      <c r="AJ101" s="214"/>
      <c r="AK101" s="214"/>
      <c r="AL101" s="214"/>
      <c r="AM101" s="214"/>
      <c r="AN101" s="214"/>
      <c r="AO101" s="214"/>
      <c r="AP101" s="214"/>
      <c r="AQ101" s="214"/>
      <c r="AR101" s="214"/>
      <c r="AS101" s="214"/>
      <c r="AT101" s="214"/>
      <c r="AU101" s="214"/>
      <c r="AV101" s="214"/>
      <c r="AW101" s="214"/>
      <c r="AX101" s="214"/>
      <c r="AY101" s="214"/>
      <c r="AZ101" s="215"/>
      <c r="BA101" s="215"/>
      <c r="BB101" s="215"/>
      <c r="BC101" s="215"/>
      <c r="BD101" s="215"/>
      <c r="BE101" s="207"/>
      <c r="BF101" s="207"/>
      <c r="BG101" s="207"/>
      <c r="BH101" s="207"/>
      <c r="BI101" s="207"/>
      <c r="BJ101" s="207"/>
      <c r="BK101" s="207"/>
      <c r="BL101" s="207"/>
      <c r="BM101" s="207"/>
      <c r="BN101" s="207"/>
      <c r="BO101" s="207"/>
      <c r="BP101" s="207"/>
      <c r="BQ101" s="204">
        <v>95</v>
      </c>
      <c r="BR101" s="209"/>
      <c r="BS101" s="985"/>
      <c r="BT101" s="986"/>
      <c r="BU101" s="986"/>
      <c r="BV101" s="986"/>
      <c r="BW101" s="986"/>
      <c r="BX101" s="986"/>
      <c r="BY101" s="986"/>
      <c r="BZ101" s="986"/>
      <c r="CA101" s="986"/>
      <c r="CB101" s="986"/>
      <c r="CC101" s="986"/>
      <c r="CD101" s="986"/>
      <c r="CE101" s="986"/>
      <c r="CF101" s="986"/>
      <c r="CG101" s="987"/>
      <c r="CH101" s="961"/>
      <c r="CI101" s="962"/>
      <c r="CJ101" s="962"/>
      <c r="CK101" s="962"/>
      <c r="CL101" s="963"/>
      <c r="CM101" s="961"/>
      <c r="CN101" s="962"/>
      <c r="CO101" s="962"/>
      <c r="CP101" s="962"/>
      <c r="CQ101" s="963"/>
      <c r="CR101" s="961"/>
      <c r="CS101" s="962"/>
      <c r="CT101" s="962"/>
      <c r="CU101" s="962"/>
      <c r="CV101" s="963"/>
      <c r="CW101" s="961"/>
      <c r="CX101" s="962"/>
      <c r="CY101" s="962"/>
      <c r="CZ101" s="962"/>
      <c r="DA101" s="963"/>
      <c r="DB101" s="961"/>
      <c r="DC101" s="962"/>
      <c r="DD101" s="962"/>
      <c r="DE101" s="962"/>
      <c r="DF101" s="963"/>
      <c r="DG101" s="961"/>
      <c r="DH101" s="962"/>
      <c r="DI101" s="962"/>
      <c r="DJ101" s="962"/>
      <c r="DK101" s="963"/>
      <c r="DL101" s="961"/>
      <c r="DM101" s="962"/>
      <c r="DN101" s="962"/>
      <c r="DO101" s="962"/>
      <c r="DP101" s="963"/>
      <c r="DQ101" s="961"/>
      <c r="DR101" s="962"/>
      <c r="DS101" s="962"/>
      <c r="DT101" s="962"/>
      <c r="DU101" s="963"/>
      <c r="DV101" s="964"/>
      <c r="DW101" s="965"/>
      <c r="DX101" s="965"/>
      <c r="DY101" s="965"/>
      <c r="DZ101" s="966"/>
      <c r="EA101" s="190"/>
    </row>
    <row r="102" spans="1:131" s="191" customFormat="1" ht="26.25" customHeight="1" thickBot="1" x14ac:dyDescent="0.2">
      <c r="A102" s="212"/>
      <c r="B102" s="213"/>
      <c r="C102" s="213"/>
      <c r="D102" s="213"/>
      <c r="E102" s="213"/>
      <c r="F102" s="213"/>
      <c r="G102" s="213"/>
      <c r="H102" s="213"/>
      <c r="I102" s="213"/>
      <c r="J102" s="213"/>
      <c r="K102" s="213"/>
      <c r="L102" s="213"/>
      <c r="M102" s="213"/>
      <c r="N102" s="213"/>
      <c r="O102" s="213"/>
      <c r="P102" s="213"/>
      <c r="Q102" s="214"/>
      <c r="R102" s="214"/>
      <c r="S102" s="214"/>
      <c r="T102" s="214"/>
      <c r="U102" s="214"/>
      <c r="V102" s="214"/>
      <c r="W102" s="214"/>
      <c r="X102" s="214"/>
      <c r="Y102" s="214"/>
      <c r="Z102" s="214"/>
      <c r="AA102" s="214"/>
      <c r="AB102" s="214"/>
      <c r="AC102" s="214"/>
      <c r="AD102" s="214"/>
      <c r="AE102" s="214"/>
      <c r="AF102" s="214"/>
      <c r="AG102" s="214"/>
      <c r="AH102" s="214"/>
      <c r="AI102" s="214"/>
      <c r="AJ102" s="214"/>
      <c r="AK102" s="214"/>
      <c r="AL102" s="214"/>
      <c r="AM102" s="214"/>
      <c r="AN102" s="214"/>
      <c r="AO102" s="214"/>
      <c r="AP102" s="214"/>
      <c r="AQ102" s="214"/>
      <c r="AR102" s="214"/>
      <c r="AS102" s="214"/>
      <c r="AT102" s="214"/>
      <c r="AU102" s="214"/>
      <c r="AV102" s="214"/>
      <c r="AW102" s="214"/>
      <c r="AX102" s="214"/>
      <c r="AY102" s="214"/>
      <c r="AZ102" s="215"/>
      <c r="BA102" s="215"/>
      <c r="BB102" s="215"/>
      <c r="BC102" s="215"/>
      <c r="BD102" s="215"/>
      <c r="BE102" s="207"/>
      <c r="BF102" s="207"/>
      <c r="BG102" s="207"/>
      <c r="BH102" s="207"/>
      <c r="BI102" s="207"/>
      <c r="BJ102" s="207"/>
      <c r="BK102" s="207"/>
      <c r="BL102" s="207"/>
      <c r="BM102" s="207"/>
      <c r="BN102" s="207"/>
      <c r="BO102" s="207"/>
      <c r="BP102" s="207"/>
      <c r="BQ102" s="206" t="s">
        <v>309</v>
      </c>
      <c r="BR102" s="967" t="s">
        <v>318</v>
      </c>
      <c r="BS102" s="968"/>
      <c r="BT102" s="968"/>
      <c r="BU102" s="968"/>
      <c r="BV102" s="968"/>
      <c r="BW102" s="968"/>
      <c r="BX102" s="968"/>
      <c r="BY102" s="968"/>
      <c r="BZ102" s="968"/>
      <c r="CA102" s="968"/>
      <c r="CB102" s="968"/>
      <c r="CC102" s="968"/>
      <c r="CD102" s="968"/>
      <c r="CE102" s="968"/>
      <c r="CF102" s="968"/>
      <c r="CG102" s="969"/>
      <c r="CH102" s="970"/>
      <c r="CI102" s="971"/>
      <c r="CJ102" s="971"/>
      <c r="CK102" s="971"/>
      <c r="CL102" s="972"/>
      <c r="CM102" s="970"/>
      <c r="CN102" s="971"/>
      <c r="CO102" s="971"/>
      <c r="CP102" s="971"/>
      <c r="CQ102" s="972"/>
      <c r="CR102" s="973">
        <v>3</v>
      </c>
      <c r="CS102" s="974"/>
      <c r="CT102" s="974"/>
      <c r="CU102" s="974"/>
      <c r="CV102" s="975"/>
      <c r="CW102" s="973">
        <v>0</v>
      </c>
      <c r="CX102" s="974"/>
      <c r="CY102" s="974"/>
      <c r="CZ102" s="974"/>
      <c r="DA102" s="975"/>
      <c r="DB102" s="973">
        <v>16</v>
      </c>
      <c r="DC102" s="974"/>
      <c r="DD102" s="974"/>
      <c r="DE102" s="974"/>
      <c r="DF102" s="975"/>
      <c r="DG102" s="973">
        <v>1099</v>
      </c>
      <c r="DH102" s="974"/>
      <c r="DI102" s="974"/>
      <c r="DJ102" s="974"/>
      <c r="DK102" s="975"/>
      <c r="DL102" s="973">
        <v>18</v>
      </c>
      <c r="DM102" s="974"/>
      <c r="DN102" s="974"/>
      <c r="DO102" s="974"/>
      <c r="DP102" s="975"/>
      <c r="DQ102" s="973">
        <v>2</v>
      </c>
      <c r="DR102" s="974"/>
      <c r="DS102" s="974"/>
      <c r="DT102" s="974"/>
      <c r="DU102" s="975"/>
      <c r="DV102" s="977"/>
      <c r="DW102" s="978"/>
      <c r="DX102" s="978"/>
      <c r="DY102" s="978"/>
      <c r="DZ102" s="979"/>
      <c r="EA102" s="190"/>
    </row>
    <row r="103" spans="1:131" s="191" customFormat="1" ht="26.25" customHeight="1" x14ac:dyDescent="0.15">
      <c r="A103" s="212"/>
      <c r="B103" s="213"/>
      <c r="C103" s="213"/>
      <c r="D103" s="213"/>
      <c r="E103" s="213"/>
      <c r="F103" s="213"/>
      <c r="G103" s="213"/>
      <c r="H103" s="213"/>
      <c r="I103" s="213"/>
      <c r="J103" s="213"/>
      <c r="K103" s="213"/>
      <c r="L103" s="213"/>
      <c r="M103" s="213"/>
      <c r="N103" s="213"/>
      <c r="O103" s="213"/>
      <c r="P103" s="213"/>
      <c r="Q103" s="214"/>
      <c r="R103" s="214"/>
      <c r="S103" s="214"/>
      <c r="T103" s="214"/>
      <c r="U103" s="214"/>
      <c r="V103" s="214"/>
      <c r="W103" s="214"/>
      <c r="X103" s="214"/>
      <c r="Y103" s="214"/>
      <c r="Z103" s="214"/>
      <c r="AA103" s="214"/>
      <c r="AB103" s="214"/>
      <c r="AC103" s="214"/>
      <c r="AD103" s="214"/>
      <c r="AE103" s="214"/>
      <c r="AF103" s="214"/>
      <c r="AG103" s="214"/>
      <c r="AH103" s="214"/>
      <c r="AI103" s="214"/>
      <c r="AJ103" s="214"/>
      <c r="AK103" s="214"/>
      <c r="AL103" s="214"/>
      <c r="AM103" s="214"/>
      <c r="AN103" s="214"/>
      <c r="AO103" s="214"/>
      <c r="AP103" s="214"/>
      <c r="AQ103" s="214"/>
      <c r="AR103" s="214"/>
      <c r="AS103" s="214"/>
      <c r="AT103" s="214"/>
      <c r="AU103" s="214"/>
      <c r="AV103" s="214"/>
      <c r="AW103" s="214"/>
      <c r="AX103" s="214"/>
      <c r="AY103" s="214"/>
      <c r="AZ103" s="215"/>
      <c r="BA103" s="215"/>
      <c r="BB103" s="215"/>
      <c r="BC103" s="215"/>
      <c r="BD103" s="215"/>
      <c r="BE103" s="207"/>
      <c r="BF103" s="207"/>
      <c r="BG103" s="207"/>
      <c r="BH103" s="207"/>
      <c r="BI103" s="207"/>
      <c r="BJ103" s="207"/>
      <c r="BK103" s="207"/>
      <c r="BL103" s="207"/>
      <c r="BM103" s="207"/>
      <c r="BN103" s="207"/>
      <c r="BO103" s="207"/>
      <c r="BP103" s="207"/>
      <c r="BQ103" s="980" t="s">
        <v>479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190"/>
    </row>
    <row r="104" spans="1:131" s="191" customFormat="1" ht="26.25" customHeight="1" x14ac:dyDescent="0.15">
      <c r="A104" s="212"/>
      <c r="B104" s="213"/>
      <c r="C104" s="213"/>
      <c r="D104" s="213"/>
      <c r="E104" s="213"/>
      <c r="F104" s="213"/>
      <c r="G104" s="213"/>
      <c r="H104" s="213"/>
      <c r="I104" s="213"/>
      <c r="J104" s="213"/>
      <c r="K104" s="213"/>
      <c r="L104" s="213"/>
      <c r="M104" s="213"/>
      <c r="N104" s="213"/>
      <c r="O104" s="213"/>
      <c r="P104" s="213"/>
      <c r="Q104" s="214"/>
      <c r="R104" s="214"/>
      <c r="S104" s="214"/>
      <c r="T104" s="214"/>
      <c r="U104" s="214"/>
      <c r="V104" s="214"/>
      <c r="W104" s="214"/>
      <c r="X104" s="214"/>
      <c r="Y104" s="214"/>
      <c r="Z104" s="214"/>
      <c r="AA104" s="214"/>
      <c r="AB104" s="214"/>
      <c r="AC104" s="214"/>
      <c r="AD104" s="214"/>
      <c r="AE104" s="214"/>
      <c r="AF104" s="214"/>
      <c r="AG104" s="214"/>
      <c r="AH104" s="214"/>
      <c r="AI104" s="214"/>
      <c r="AJ104" s="214"/>
      <c r="AK104" s="214"/>
      <c r="AL104" s="214"/>
      <c r="AM104" s="214"/>
      <c r="AN104" s="214"/>
      <c r="AO104" s="214"/>
      <c r="AP104" s="214"/>
      <c r="AQ104" s="214"/>
      <c r="AR104" s="214"/>
      <c r="AS104" s="214"/>
      <c r="AT104" s="214"/>
      <c r="AU104" s="214"/>
      <c r="AV104" s="214"/>
      <c r="AW104" s="214"/>
      <c r="AX104" s="214"/>
      <c r="AY104" s="214"/>
      <c r="AZ104" s="215"/>
      <c r="BA104" s="215"/>
      <c r="BB104" s="215"/>
      <c r="BC104" s="215"/>
      <c r="BD104" s="215"/>
      <c r="BE104" s="207"/>
      <c r="BF104" s="207"/>
      <c r="BG104" s="207"/>
      <c r="BH104" s="207"/>
      <c r="BI104" s="207"/>
      <c r="BJ104" s="207"/>
      <c r="BK104" s="207"/>
      <c r="BL104" s="207"/>
      <c r="BM104" s="207"/>
      <c r="BN104" s="207"/>
      <c r="BO104" s="207"/>
      <c r="BP104" s="207"/>
      <c r="BQ104" s="981" t="s">
        <v>478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190"/>
    </row>
    <row r="105" spans="1:131" s="191" customFormat="1" ht="11.25" customHeight="1" x14ac:dyDescent="0.15">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c r="X105" s="207"/>
      <c r="Y105" s="207"/>
      <c r="Z105" s="207"/>
      <c r="AA105" s="207"/>
      <c r="AB105" s="207"/>
      <c r="AC105" s="207"/>
      <c r="AD105" s="207"/>
      <c r="AE105" s="207"/>
      <c r="AF105" s="207"/>
      <c r="AG105" s="207"/>
      <c r="AH105" s="207"/>
      <c r="AI105" s="207"/>
      <c r="AJ105" s="207"/>
      <c r="AK105" s="207"/>
      <c r="AL105" s="207"/>
      <c r="AM105" s="207"/>
      <c r="AN105" s="207"/>
      <c r="AO105" s="207"/>
      <c r="AP105" s="207"/>
      <c r="AQ105" s="207"/>
      <c r="AR105" s="207"/>
      <c r="AS105" s="207"/>
      <c r="AT105" s="207"/>
      <c r="AU105" s="207"/>
      <c r="AV105" s="207"/>
      <c r="AW105" s="207"/>
      <c r="AX105" s="207"/>
      <c r="AY105" s="207"/>
      <c r="AZ105" s="207"/>
      <c r="BA105" s="207"/>
      <c r="BB105" s="207"/>
      <c r="BC105" s="207"/>
      <c r="BD105" s="207"/>
      <c r="BE105" s="207"/>
      <c r="BF105" s="207"/>
      <c r="BG105" s="207"/>
      <c r="BH105" s="207"/>
      <c r="BI105" s="207"/>
      <c r="BJ105" s="207"/>
      <c r="BK105" s="207"/>
      <c r="BL105" s="207"/>
      <c r="BM105" s="207"/>
      <c r="BN105" s="207"/>
      <c r="BO105" s="207"/>
      <c r="BP105" s="207"/>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c r="CO105" s="210"/>
      <c r="CP105" s="210"/>
      <c r="CQ105" s="210"/>
      <c r="CR105" s="210"/>
      <c r="CS105" s="210"/>
      <c r="CT105" s="210"/>
      <c r="CU105" s="210"/>
      <c r="CV105" s="210"/>
      <c r="CW105" s="210"/>
      <c r="CX105" s="210"/>
      <c r="CY105" s="210"/>
      <c r="CZ105" s="210"/>
      <c r="DA105" s="210"/>
      <c r="DB105" s="210"/>
      <c r="DC105" s="210"/>
      <c r="DD105" s="210"/>
      <c r="DE105" s="210"/>
      <c r="DF105" s="210"/>
      <c r="DG105" s="210"/>
      <c r="DH105" s="210"/>
      <c r="DI105" s="210"/>
      <c r="DJ105" s="210"/>
      <c r="DK105" s="210"/>
      <c r="DL105" s="210"/>
      <c r="DM105" s="210"/>
      <c r="DN105" s="210"/>
      <c r="DO105" s="210"/>
      <c r="DP105" s="210"/>
      <c r="DQ105" s="210"/>
      <c r="DR105" s="210"/>
      <c r="DS105" s="210"/>
      <c r="DT105" s="210"/>
      <c r="DU105" s="210"/>
      <c r="DV105" s="210"/>
      <c r="DW105" s="210"/>
      <c r="DX105" s="210"/>
      <c r="DY105" s="210"/>
      <c r="DZ105" s="210"/>
      <c r="EA105" s="190"/>
    </row>
    <row r="106" spans="1:131" s="191" customFormat="1" ht="11.25" customHeight="1" x14ac:dyDescent="0.15">
      <c r="A106" s="216"/>
      <c r="B106" s="216"/>
      <c r="C106" s="216"/>
      <c r="D106" s="216"/>
      <c r="E106" s="216"/>
      <c r="F106" s="216"/>
      <c r="G106" s="216"/>
      <c r="H106" s="216"/>
      <c r="I106" s="216"/>
      <c r="J106" s="216"/>
      <c r="K106" s="216"/>
      <c r="L106" s="216"/>
      <c r="M106" s="216"/>
      <c r="N106" s="216"/>
      <c r="O106" s="216"/>
      <c r="P106" s="216"/>
      <c r="Q106" s="216"/>
      <c r="R106" s="216"/>
      <c r="S106" s="216"/>
      <c r="T106" s="216"/>
      <c r="U106" s="216"/>
      <c r="V106" s="216"/>
      <c r="W106" s="216"/>
      <c r="X106" s="216"/>
      <c r="Y106" s="216"/>
      <c r="Z106" s="216"/>
      <c r="AA106" s="216"/>
      <c r="AB106" s="216"/>
      <c r="AC106" s="216"/>
      <c r="AD106" s="216"/>
      <c r="AE106" s="216"/>
      <c r="AF106" s="216"/>
      <c r="AG106" s="216"/>
      <c r="AH106" s="216"/>
      <c r="AI106" s="216"/>
      <c r="AJ106" s="216"/>
      <c r="AK106" s="216"/>
      <c r="AL106" s="216"/>
      <c r="AM106" s="216"/>
      <c r="AN106" s="216"/>
      <c r="AO106" s="216"/>
      <c r="AP106" s="216"/>
      <c r="AQ106" s="216"/>
      <c r="AR106" s="216"/>
      <c r="AS106" s="216"/>
      <c r="AT106" s="216"/>
      <c r="AU106" s="216"/>
      <c r="AV106" s="216"/>
      <c r="AW106" s="216"/>
      <c r="AX106" s="216"/>
      <c r="AY106" s="216"/>
      <c r="AZ106" s="216"/>
      <c r="BA106" s="216"/>
      <c r="BB106" s="216"/>
      <c r="BC106" s="216"/>
      <c r="BD106" s="216"/>
      <c r="BE106" s="216"/>
      <c r="BF106" s="216"/>
      <c r="BG106" s="216"/>
      <c r="BH106" s="216"/>
      <c r="BI106" s="216"/>
      <c r="BJ106" s="216"/>
      <c r="BK106" s="216"/>
      <c r="BL106" s="216"/>
      <c r="BM106" s="216"/>
      <c r="BN106" s="216"/>
      <c r="BO106" s="216"/>
      <c r="BP106" s="216"/>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c r="CO106" s="210"/>
      <c r="CP106" s="210"/>
      <c r="CQ106" s="210"/>
      <c r="CR106" s="210"/>
      <c r="CS106" s="210"/>
      <c r="CT106" s="210"/>
      <c r="CU106" s="210"/>
      <c r="CV106" s="210"/>
      <c r="CW106" s="210"/>
      <c r="CX106" s="210"/>
      <c r="CY106" s="210"/>
      <c r="CZ106" s="210"/>
      <c r="DA106" s="210"/>
      <c r="DB106" s="210"/>
      <c r="DC106" s="210"/>
      <c r="DD106" s="210"/>
      <c r="DE106" s="210"/>
      <c r="DF106" s="210"/>
      <c r="DG106" s="210"/>
      <c r="DH106" s="210"/>
      <c r="DI106" s="210"/>
      <c r="DJ106" s="210"/>
      <c r="DK106" s="210"/>
      <c r="DL106" s="210"/>
      <c r="DM106" s="210"/>
      <c r="DN106" s="210"/>
      <c r="DO106" s="210"/>
      <c r="DP106" s="210"/>
      <c r="DQ106" s="210"/>
      <c r="DR106" s="210"/>
      <c r="DS106" s="210"/>
      <c r="DT106" s="210"/>
      <c r="DU106" s="210"/>
      <c r="DV106" s="210"/>
      <c r="DW106" s="210"/>
      <c r="DX106" s="210"/>
      <c r="DY106" s="210"/>
      <c r="DZ106" s="210"/>
      <c r="EA106" s="190"/>
    </row>
    <row r="107" spans="1:131" s="190" customFormat="1" ht="26.25" customHeight="1" thickBot="1" x14ac:dyDescent="0.2">
      <c r="A107" s="217" t="s">
        <v>319</v>
      </c>
      <c r="B107" s="330"/>
      <c r="C107" s="330"/>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330"/>
      <c r="AA107" s="330"/>
      <c r="AB107" s="330"/>
      <c r="AC107" s="330"/>
      <c r="AD107" s="330"/>
      <c r="AE107" s="330"/>
      <c r="AF107" s="330"/>
      <c r="AG107" s="330"/>
      <c r="AH107" s="330"/>
      <c r="AI107" s="330"/>
      <c r="AJ107" s="330"/>
      <c r="AK107" s="330"/>
      <c r="AL107" s="330"/>
      <c r="AM107" s="330"/>
      <c r="AN107" s="330"/>
      <c r="AO107" s="330"/>
      <c r="AP107" s="330"/>
      <c r="AQ107" s="330"/>
      <c r="AR107" s="330"/>
      <c r="AS107" s="330"/>
      <c r="AT107" s="330"/>
      <c r="AU107" s="217" t="s">
        <v>477</v>
      </c>
      <c r="AV107" s="330"/>
      <c r="AW107" s="330"/>
      <c r="AX107" s="330"/>
      <c r="AY107" s="330"/>
      <c r="AZ107" s="330"/>
      <c r="BA107" s="330"/>
      <c r="BB107" s="330"/>
      <c r="BC107" s="330"/>
      <c r="BD107" s="330"/>
      <c r="BE107" s="330"/>
      <c r="BF107" s="330"/>
      <c r="BG107" s="330"/>
      <c r="BH107" s="330"/>
      <c r="BI107" s="330"/>
      <c r="BJ107" s="330"/>
      <c r="BK107" s="330"/>
      <c r="BL107" s="330"/>
      <c r="BM107" s="330"/>
      <c r="BN107" s="330"/>
      <c r="BO107" s="330"/>
      <c r="BP107" s="330"/>
      <c r="BQ107" s="330"/>
      <c r="BR107" s="330"/>
      <c r="BS107" s="330"/>
      <c r="BT107" s="330"/>
      <c r="BU107" s="330"/>
      <c r="BV107" s="330"/>
      <c r="BW107" s="330"/>
      <c r="BX107" s="330"/>
      <c r="BY107" s="330"/>
      <c r="BZ107" s="330"/>
      <c r="CA107" s="330"/>
      <c r="CB107" s="330"/>
      <c r="CC107" s="330"/>
      <c r="CD107" s="330"/>
      <c r="CE107" s="330"/>
      <c r="CF107" s="330"/>
      <c r="CG107" s="330"/>
      <c r="CH107" s="330"/>
      <c r="CI107" s="330"/>
      <c r="CJ107" s="330"/>
      <c r="CK107" s="330"/>
      <c r="CL107" s="330"/>
      <c r="CM107" s="330"/>
      <c r="CN107" s="330"/>
      <c r="CO107" s="330"/>
      <c r="CP107" s="330"/>
      <c r="CQ107" s="330"/>
      <c r="CR107" s="330"/>
      <c r="CS107" s="330"/>
      <c r="CT107" s="330"/>
      <c r="CU107" s="330"/>
      <c r="CV107" s="330"/>
      <c r="CW107" s="330"/>
      <c r="CX107" s="330"/>
      <c r="CY107" s="330"/>
      <c r="CZ107" s="330"/>
      <c r="DA107" s="330"/>
      <c r="DB107" s="330"/>
      <c r="DC107" s="330"/>
      <c r="DD107" s="330"/>
      <c r="DE107" s="330"/>
      <c r="DF107" s="330"/>
      <c r="DG107" s="330"/>
      <c r="DH107" s="330"/>
      <c r="DI107" s="330"/>
      <c r="DJ107" s="330"/>
      <c r="DK107" s="330"/>
      <c r="DL107" s="330"/>
      <c r="DM107" s="330"/>
      <c r="DN107" s="330"/>
      <c r="DO107" s="330"/>
      <c r="DP107" s="330"/>
      <c r="DQ107" s="330"/>
      <c r="DR107" s="330"/>
      <c r="DS107" s="330"/>
      <c r="DT107" s="330"/>
      <c r="DU107" s="330"/>
      <c r="DV107" s="330"/>
      <c r="DW107" s="330"/>
      <c r="DX107" s="330"/>
      <c r="DY107" s="330"/>
      <c r="DZ107" s="330"/>
    </row>
    <row r="108" spans="1:131" s="190" customFormat="1" ht="26.25" customHeight="1" x14ac:dyDescent="0.15">
      <c r="A108" s="982" t="s">
        <v>320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321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190" customFormat="1" ht="26.25" customHeight="1" x14ac:dyDescent="0.15">
      <c r="A109" s="925" t="s">
        <v>322</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35" t="s">
        <v>323</v>
      </c>
      <c r="AB109" s="926"/>
      <c r="AC109" s="926"/>
      <c r="AD109" s="926"/>
      <c r="AE109" s="927"/>
      <c r="AF109" s="935" t="s">
        <v>241</v>
      </c>
      <c r="AG109" s="926"/>
      <c r="AH109" s="926"/>
      <c r="AI109" s="926"/>
      <c r="AJ109" s="927"/>
      <c r="AK109" s="935" t="s">
        <v>240</v>
      </c>
      <c r="AL109" s="926"/>
      <c r="AM109" s="926"/>
      <c r="AN109" s="926"/>
      <c r="AO109" s="927"/>
      <c r="AP109" s="935" t="s">
        <v>324</v>
      </c>
      <c r="AQ109" s="926"/>
      <c r="AR109" s="926"/>
      <c r="AS109" s="926"/>
      <c r="AT109" s="957"/>
      <c r="AU109" s="925" t="s">
        <v>322</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35" t="s">
        <v>323</v>
      </c>
      <c r="BR109" s="926"/>
      <c r="BS109" s="926"/>
      <c r="BT109" s="926"/>
      <c r="BU109" s="927"/>
      <c r="BV109" s="935" t="s">
        <v>241</v>
      </c>
      <c r="BW109" s="926"/>
      <c r="BX109" s="926"/>
      <c r="BY109" s="926"/>
      <c r="BZ109" s="927"/>
      <c r="CA109" s="935" t="s">
        <v>240</v>
      </c>
      <c r="CB109" s="926"/>
      <c r="CC109" s="926"/>
      <c r="CD109" s="926"/>
      <c r="CE109" s="927"/>
      <c r="CF109" s="976" t="s">
        <v>324</v>
      </c>
      <c r="CG109" s="976"/>
      <c r="CH109" s="976"/>
      <c r="CI109" s="976"/>
      <c r="CJ109" s="976"/>
      <c r="CK109" s="935" t="s">
        <v>325</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35" t="s">
        <v>323</v>
      </c>
      <c r="DH109" s="926"/>
      <c r="DI109" s="926"/>
      <c r="DJ109" s="926"/>
      <c r="DK109" s="927"/>
      <c r="DL109" s="935" t="s">
        <v>241</v>
      </c>
      <c r="DM109" s="926"/>
      <c r="DN109" s="926"/>
      <c r="DO109" s="926"/>
      <c r="DP109" s="927"/>
      <c r="DQ109" s="935" t="s">
        <v>240</v>
      </c>
      <c r="DR109" s="926"/>
      <c r="DS109" s="926"/>
      <c r="DT109" s="926"/>
      <c r="DU109" s="927"/>
      <c r="DV109" s="935" t="s">
        <v>324</v>
      </c>
      <c r="DW109" s="926"/>
      <c r="DX109" s="926"/>
      <c r="DY109" s="926"/>
      <c r="DZ109" s="957"/>
    </row>
    <row r="110" spans="1:131" s="190" customFormat="1" ht="26.25" customHeight="1" x14ac:dyDescent="0.15">
      <c r="A110" s="836" t="s">
        <v>326</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07">
        <v>1298969</v>
      </c>
      <c r="AB110" s="908"/>
      <c r="AC110" s="908"/>
      <c r="AD110" s="908"/>
      <c r="AE110" s="909"/>
      <c r="AF110" s="910">
        <v>1255813</v>
      </c>
      <c r="AG110" s="908"/>
      <c r="AH110" s="908"/>
      <c r="AI110" s="908"/>
      <c r="AJ110" s="909"/>
      <c r="AK110" s="910">
        <v>1272532</v>
      </c>
      <c r="AL110" s="908"/>
      <c r="AM110" s="908"/>
      <c r="AN110" s="908"/>
      <c r="AO110" s="909"/>
      <c r="AP110" s="911">
        <v>19.399999999999999</v>
      </c>
      <c r="AQ110" s="912"/>
      <c r="AR110" s="912"/>
      <c r="AS110" s="912"/>
      <c r="AT110" s="913"/>
      <c r="AU110" s="951" t="s">
        <v>62</v>
      </c>
      <c r="AV110" s="952"/>
      <c r="AW110" s="952"/>
      <c r="AX110" s="952"/>
      <c r="AY110" s="952"/>
      <c r="AZ110" s="878" t="s">
        <v>327</v>
      </c>
      <c r="BA110" s="837"/>
      <c r="BB110" s="837"/>
      <c r="BC110" s="837"/>
      <c r="BD110" s="837"/>
      <c r="BE110" s="837"/>
      <c r="BF110" s="837"/>
      <c r="BG110" s="837"/>
      <c r="BH110" s="837"/>
      <c r="BI110" s="837"/>
      <c r="BJ110" s="837"/>
      <c r="BK110" s="837"/>
      <c r="BL110" s="837"/>
      <c r="BM110" s="837"/>
      <c r="BN110" s="837"/>
      <c r="BO110" s="837"/>
      <c r="BP110" s="838"/>
      <c r="BQ110" s="879">
        <v>13967748</v>
      </c>
      <c r="BR110" s="849"/>
      <c r="BS110" s="849"/>
      <c r="BT110" s="849"/>
      <c r="BU110" s="849"/>
      <c r="BV110" s="849">
        <v>13994396</v>
      </c>
      <c r="BW110" s="849"/>
      <c r="BX110" s="849"/>
      <c r="BY110" s="849"/>
      <c r="BZ110" s="849"/>
      <c r="CA110" s="849">
        <v>14215226</v>
      </c>
      <c r="CB110" s="849"/>
      <c r="CC110" s="849"/>
      <c r="CD110" s="849"/>
      <c r="CE110" s="849"/>
      <c r="CF110" s="895">
        <v>217</v>
      </c>
      <c r="CG110" s="896"/>
      <c r="CH110" s="896"/>
      <c r="CI110" s="896"/>
      <c r="CJ110" s="896"/>
      <c r="CK110" s="958" t="s">
        <v>328</v>
      </c>
      <c r="CL110" s="805"/>
      <c r="CM110" s="904" t="s">
        <v>329</v>
      </c>
      <c r="CN110" s="905"/>
      <c r="CO110" s="905"/>
      <c r="CP110" s="905"/>
      <c r="CQ110" s="905"/>
      <c r="CR110" s="905"/>
      <c r="CS110" s="905"/>
      <c r="CT110" s="905"/>
      <c r="CU110" s="905"/>
      <c r="CV110" s="905"/>
      <c r="CW110" s="905"/>
      <c r="CX110" s="905"/>
      <c r="CY110" s="905"/>
      <c r="CZ110" s="905"/>
      <c r="DA110" s="905"/>
      <c r="DB110" s="905"/>
      <c r="DC110" s="905"/>
      <c r="DD110" s="905"/>
      <c r="DE110" s="905"/>
      <c r="DF110" s="906"/>
      <c r="DG110" s="879" t="s">
        <v>468</v>
      </c>
      <c r="DH110" s="849"/>
      <c r="DI110" s="849"/>
      <c r="DJ110" s="849"/>
      <c r="DK110" s="849"/>
      <c r="DL110" s="849" t="s">
        <v>468</v>
      </c>
      <c r="DM110" s="849"/>
      <c r="DN110" s="849"/>
      <c r="DO110" s="849"/>
      <c r="DP110" s="849"/>
      <c r="DQ110" s="849" t="s">
        <v>468</v>
      </c>
      <c r="DR110" s="849"/>
      <c r="DS110" s="849"/>
      <c r="DT110" s="849"/>
      <c r="DU110" s="849"/>
      <c r="DV110" s="850" t="s">
        <v>468</v>
      </c>
      <c r="DW110" s="850"/>
      <c r="DX110" s="850"/>
      <c r="DY110" s="850"/>
      <c r="DZ110" s="851"/>
    </row>
    <row r="111" spans="1:131" s="190" customFormat="1" ht="26.25" customHeight="1" x14ac:dyDescent="0.15">
      <c r="A111" s="779" t="s">
        <v>330</v>
      </c>
      <c r="B111" s="780"/>
      <c r="C111" s="780"/>
      <c r="D111" s="780"/>
      <c r="E111" s="780"/>
      <c r="F111" s="780"/>
      <c r="G111" s="780"/>
      <c r="H111" s="780"/>
      <c r="I111" s="780"/>
      <c r="J111" s="780"/>
      <c r="K111" s="780"/>
      <c r="L111" s="780"/>
      <c r="M111" s="780"/>
      <c r="N111" s="780"/>
      <c r="O111" s="780"/>
      <c r="P111" s="780"/>
      <c r="Q111" s="780"/>
      <c r="R111" s="780"/>
      <c r="S111" s="780"/>
      <c r="T111" s="780"/>
      <c r="U111" s="780"/>
      <c r="V111" s="780"/>
      <c r="W111" s="780"/>
      <c r="X111" s="780"/>
      <c r="Y111" s="780"/>
      <c r="Z111" s="943"/>
      <c r="AA111" s="944" t="s">
        <v>468</v>
      </c>
      <c r="AB111" s="940"/>
      <c r="AC111" s="940"/>
      <c r="AD111" s="940"/>
      <c r="AE111" s="941"/>
      <c r="AF111" s="939" t="s">
        <v>468</v>
      </c>
      <c r="AG111" s="940"/>
      <c r="AH111" s="940"/>
      <c r="AI111" s="940"/>
      <c r="AJ111" s="941"/>
      <c r="AK111" s="939" t="s">
        <v>468</v>
      </c>
      <c r="AL111" s="940"/>
      <c r="AM111" s="940"/>
      <c r="AN111" s="940"/>
      <c r="AO111" s="941"/>
      <c r="AP111" s="936" t="s">
        <v>468</v>
      </c>
      <c r="AQ111" s="937"/>
      <c r="AR111" s="937"/>
      <c r="AS111" s="937"/>
      <c r="AT111" s="938"/>
      <c r="AU111" s="953"/>
      <c r="AV111" s="954"/>
      <c r="AW111" s="954"/>
      <c r="AX111" s="954"/>
      <c r="AY111" s="954"/>
      <c r="AZ111" s="820" t="s">
        <v>331</v>
      </c>
      <c r="BA111" s="792"/>
      <c r="BB111" s="792"/>
      <c r="BC111" s="792"/>
      <c r="BD111" s="792"/>
      <c r="BE111" s="792"/>
      <c r="BF111" s="792"/>
      <c r="BG111" s="792"/>
      <c r="BH111" s="792"/>
      <c r="BI111" s="792"/>
      <c r="BJ111" s="792"/>
      <c r="BK111" s="792"/>
      <c r="BL111" s="792"/>
      <c r="BM111" s="792"/>
      <c r="BN111" s="792"/>
      <c r="BO111" s="792"/>
      <c r="BP111" s="793"/>
      <c r="BQ111" s="821">
        <v>1608779</v>
      </c>
      <c r="BR111" s="822"/>
      <c r="BS111" s="822"/>
      <c r="BT111" s="822"/>
      <c r="BU111" s="822"/>
      <c r="BV111" s="822">
        <v>1517713</v>
      </c>
      <c r="BW111" s="822"/>
      <c r="BX111" s="822"/>
      <c r="BY111" s="822"/>
      <c r="BZ111" s="822"/>
      <c r="CA111" s="822">
        <v>1398229</v>
      </c>
      <c r="CB111" s="822"/>
      <c r="CC111" s="822"/>
      <c r="CD111" s="822"/>
      <c r="CE111" s="822"/>
      <c r="CF111" s="893">
        <v>21.3</v>
      </c>
      <c r="CG111" s="894"/>
      <c r="CH111" s="894"/>
      <c r="CI111" s="894"/>
      <c r="CJ111" s="894"/>
      <c r="CK111" s="959"/>
      <c r="CL111" s="807"/>
      <c r="CM111" s="810" t="s">
        <v>332</v>
      </c>
      <c r="CN111" s="811"/>
      <c r="CO111" s="811"/>
      <c r="CP111" s="811"/>
      <c r="CQ111" s="811"/>
      <c r="CR111" s="811"/>
      <c r="CS111" s="811"/>
      <c r="CT111" s="811"/>
      <c r="CU111" s="811"/>
      <c r="CV111" s="811"/>
      <c r="CW111" s="811"/>
      <c r="CX111" s="811"/>
      <c r="CY111" s="811"/>
      <c r="CZ111" s="811"/>
      <c r="DA111" s="811"/>
      <c r="DB111" s="811"/>
      <c r="DC111" s="811"/>
      <c r="DD111" s="811"/>
      <c r="DE111" s="811"/>
      <c r="DF111" s="812"/>
      <c r="DG111" s="821" t="s">
        <v>468</v>
      </c>
      <c r="DH111" s="822"/>
      <c r="DI111" s="822"/>
      <c r="DJ111" s="822"/>
      <c r="DK111" s="822"/>
      <c r="DL111" s="822" t="s">
        <v>468</v>
      </c>
      <c r="DM111" s="822"/>
      <c r="DN111" s="822"/>
      <c r="DO111" s="822"/>
      <c r="DP111" s="822"/>
      <c r="DQ111" s="822" t="s">
        <v>468</v>
      </c>
      <c r="DR111" s="822"/>
      <c r="DS111" s="822"/>
      <c r="DT111" s="822"/>
      <c r="DU111" s="822"/>
      <c r="DV111" s="823" t="s">
        <v>468</v>
      </c>
      <c r="DW111" s="823"/>
      <c r="DX111" s="823"/>
      <c r="DY111" s="823"/>
      <c r="DZ111" s="824"/>
    </row>
    <row r="112" spans="1:131" s="190" customFormat="1" ht="26.25" customHeight="1" x14ac:dyDescent="0.15">
      <c r="A112" s="945" t="s">
        <v>333</v>
      </c>
      <c r="B112" s="946"/>
      <c r="C112" s="792" t="s">
        <v>334</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784" t="s">
        <v>468</v>
      </c>
      <c r="AB112" s="785"/>
      <c r="AC112" s="785"/>
      <c r="AD112" s="785"/>
      <c r="AE112" s="786"/>
      <c r="AF112" s="787" t="s">
        <v>468</v>
      </c>
      <c r="AG112" s="785"/>
      <c r="AH112" s="785"/>
      <c r="AI112" s="785"/>
      <c r="AJ112" s="786"/>
      <c r="AK112" s="787" t="s">
        <v>468</v>
      </c>
      <c r="AL112" s="785"/>
      <c r="AM112" s="785"/>
      <c r="AN112" s="785"/>
      <c r="AO112" s="786"/>
      <c r="AP112" s="813" t="s">
        <v>468</v>
      </c>
      <c r="AQ112" s="814"/>
      <c r="AR112" s="814"/>
      <c r="AS112" s="814"/>
      <c r="AT112" s="815"/>
      <c r="AU112" s="953"/>
      <c r="AV112" s="954"/>
      <c r="AW112" s="954"/>
      <c r="AX112" s="954"/>
      <c r="AY112" s="954"/>
      <c r="AZ112" s="820" t="s">
        <v>335</v>
      </c>
      <c r="BA112" s="792"/>
      <c r="BB112" s="792"/>
      <c r="BC112" s="792"/>
      <c r="BD112" s="792"/>
      <c r="BE112" s="792"/>
      <c r="BF112" s="792"/>
      <c r="BG112" s="792"/>
      <c r="BH112" s="792"/>
      <c r="BI112" s="792"/>
      <c r="BJ112" s="792"/>
      <c r="BK112" s="792"/>
      <c r="BL112" s="792"/>
      <c r="BM112" s="792"/>
      <c r="BN112" s="792"/>
      <c r="BO112" s="792"/>
      <c r="BP112" s="793"/>
      <c r="BQ112" s="821">
        <v>1709170</v>
      </c>
      <c r="BR112" s="822"/>
      <c r="BS112" s="822"/>
      <c r="BT112" s="822"/>
      <c r="BU112" s="822"/>
      <c r="BV112" s="822">
        <v>1625565</v>
      </c>
      <c r="BW112" s="822"/>
      <c r="BX112" s="822"/>
      <c r="BY112" s="822"/>
      <c r="BZ112" s="822"/>
      <c r="CA112" s="822">
        <v>1521104</v>
      </c>
      <c r="CB112" s="822"/>
      <c r="CC112" s="822"/>
      <c r="CD112" s="822"/>
      <c r="CE112" s="822"/>
      <c r="CF112" s="893">
        <v>23.2</v>
      </c>
      <c r="CG112" s="894"/>
      <c r="CH112" s="894"/>
      <c r="CI112" s="894"/>
      <c r="CJ112" s="894"/>
      <c r="CK112" s="959"/>
      <c r="CL112" s="807"/>
      <c r="CM112" s="810" t="s">
        <v>336</v>
      </c>
      <c r="CN112" s="811"/>
      <c r="CO112" s="811"/>
      <c r="CP112" s="811"/>
      <c r="CQ112" s="811"/>
      <c r="CR112" s="811"/>
      <c r="CS112" s="811"/>
      <c r="CT112" s="811"/>
      <c r="CU112" s="811"/>
      <c r="CV112" s="811"/>
      <c r="CW112" s="811"/>
      <c r="CX112" s="811"/>
      <c r="CY112" s="811"/>
      <c r="CZ112" s="811"/>
      <c r="DA112" s="811"/>
      <c r="DB112" s="811"/>
      <c r="DC112" s="811"/>
      <c r="DD112" s="811"/>
      <c r="DE112" s="811"/>
      <c r="DF112" s="812"/>
      <c r="DG112" s="821" t="s">
        <v>468</v>
      </c>
      <c r="DH112" s="822"/>
      <c r="DI112" s="822"/>
      <c r="DJ112" s="822"/>
      <c r="DK112" s="822"/>
      <c r="DL112" s="822" t="s">
        <v>468</v>
      </c>
      <c r="DM112" s="822"/>
      <c r="DN112" s="822"/>
      <c r="DO112" s="822"/>
      <c r="DP112" s="822"/>
      <c r="DQ112" s="822" t="s">
        <v>468</v>
      </c>
      <c r="DR112" s="822"/>
      <c r="DS112" s="822"/>
      <c r="DT112" s="822"/>
      <c r="DU112" s="822"/>
      <c r="DV112" s="823" t="s">
        <v>468</v>
      </c>
      <c r="DW112" s="823"/>
      <c r="DX112" s="823"/>
      <c r="DY112" s="823"/>
      <c r="DZ112" s="824"/>
    </row>
    <row r="113" spans="1:130" s="190" customFormat="1" ht="26.25" customHeight="1" x14ac:dyDescent="0.15">
      <c r="A113" s="947"/>
      <c r="B113" s="948"/>
      <c r="C113" s="792" t="s">
        <v>337</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44">
        <v>385705</v>
      </c>
      <c r="AB113" s="940"/>
      <c r="AC113" s="940"/>
      <c r="AD113" s="940"/>
      <c r="AE113" s="941"/>
      <c r="AF113" s="939">
        <v>266664</v>
      </c>
      <c r="AG113" s="940"/>
      <c r="AH113" s="940"/>
      <c r="AI113" s="940"/>
      <c r="AJ113" s="941"/>
      <c r="AK113" s="939">
        <v>255734</v>
      </c>
      <c r="AL113" s="940"/>
      <c r="AM113" s="940"/>
      <c r="AN113" s="940"/>
      <c r="AO113" s="941"/>
      <c r="AP113" s="936">
        <v>3.9</v>
      </c>
      <c r="AQ113" s="937"/>
      <c r="AR113" s="937"/>
      <c r="AS113" s="937"/>
      <c r="AT113" s="938"/>
      <c r="AU113" s="953"/>
      <c r="AV113" s="954"/>
      <c r="AW113" s="954"/>
      <c r="AX113" s="954"/>
      <c r="AY113" s="954"/>
      <c r="AZ113" s="820" t="s">
        <v>338</v>
      </c>
      <c r="BA113" s="792"/>
      <c r="BB113" s="792"/>
      <c r="BC113" s="792"/>
      <c r="BD113" s="792"/>
      <c r="BE113" s="792"/>
      <c r="BF113" s="792"/>
      <c r="BG113" s="792"/>
      <c r="BH113" s="792"/>
      <c r="BI113" s="792"/>
      <c r="BJ113" s="792"/>
      <c r="BK113" s="792"/>
      <c r="BL113" s="792"/>
      <c r="BM113" s="792"/>
      <c r="BN113" s="792"/>
      <c r="BO113" s="792"/>
      <c r="BP113" s="793"/>
      <c r="BQ113" s="821">
        <v>1541017</v>
      </c>
      <c r="BR113" s="822"/>
      <c r="BS113" s="822"/>
      <c r="BT113" s="822"/>
      <c r="BU113" s="822"/>
      <c r="BV113" s="822">
        <v>1503421</v>
      </c>
      <c r="BW113" s="822"/>
      <c r="BX113" s="822"/>
      <c r="BY113" s="822"/>
      <c r="BZ113" s="822"/>
      <c r="CA113" s="822">
        <v>1466300</v>
      </c>
      <c r="CB113" s="822"/>
      <c r="CC113" s="822"/>
      <c r="CD113" s="822"/>
      <c r="CE113" s="822"/>
      <c r="CF113" s="893">
        <v>22.4</v>
      </c>
      <c r="CG113" s="894"/>
      <c r="CH113" s="894"/>
      <c r="CI113" s="894"/>
      <c r="CJ113" s="894"/>
      <c r="CK113" s="959"/>
      <c r="CL113" s="807"/>
      <c r="CM113" s="810" t="s">
        <v>476</v>
      </c>
      <c r="CN113" s="811"/>
      <c r="CO113" s="811"/>
      <c r="CP113" s="811"/>
      <c r="CQ113" s="811"/>
      <c r="CR113" s="811"/>
      <c r="CS113" s="811"/>
      <c r="CT113" s="811"/>
      <c r="CU113" s="811"/>
      <c r="CV113" s="811"/>
      <c r="CW113" s="811"/>
      <c r="CX113" s="811"/>
      <c r="CY113" s="811"/>
      <c r="CZ113" s="811"/>
      <c r="DA113" s="811"/>
      <c r="DB113" s="811"/>
      <c r="DC113" s="811"/>
      <c r="DD113" s="811"/>
      <c r="DE113" s="811"/>
      <c r="DF113" s="812"/>
      <c r="DG113" s="784" t="s">
        <v>468</v>
      </c>
      <c r="DH113" s="785"/>
      <c r="DI113" s="785"/>
      <c r="DJ113" s="785"/>
      <c r="DK113" s="786"/>
      <c r="DL113" s="787" t="s">
        <v>468</v>
      </c>
      <c r="DM113" s="785"/>
      <c r="DN113" s="785"/>
      <c r="DO113" s="785"/>
      <c r="DP113" s="786"/>
      <c r="DQ113" s="787" t="s">
        <v>468</v>
      </c>
      <c r="DR113" s="785"/>
      <c r="DS113" s="785"/>
      <c r="DT113" s="785"/>
      <c r="DU113" s="786"/>
      <c r="DV113" s="813" t="s">
        <v>468</v>
      </c>
      <c r="DW113" s="814"/>
      <c r="DX113" s="814"/>
      <c r="DY113" s="814"/>
      <c r="DZ113" s="815"/>
    </row>
    <row r="114" spans="1:130" s="190" customFormat="1" ht="26.25" customHeight="1" x14ac:dyDescent="0.15">
      <c r="A114" s="947"/>
      <c r="B114" s="948"/>
      <c r="C114" s="792" t="s">
        <v>339</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784">
        <v>5945</v>
      </c>
      <c r="AB114" s="785"/>
      <c r="AC114" s="785"/>
      <c r="AD114" s="785"/>
      <c r="AE114" s="786"/>
      <c r="AF114" s="787">
        <v>25264</v>
      </c>
      <c r="AG114" s="785"/>
      <c r="AH114" s="785"/>
      <c r="AI114" s="785"/>
      <c r="AJ114" s="786"/>
      <c r="AK114" s="787">
        <v>26871</v>
      </c>
      <c r="AL114" s="785"/>
      <c r="AM114" s="785"/>
      <c r="AN114" s="785"/>
      <c r="AO114" s="786"/>
      <c r="AP114" s="813">
        <v>0.4</v>
      </c>
      <c r="AQ114" s="814"/>
      <c r="AR114" s="814"/>
      <c r="AS114" s="814"/>
      <c r="AT114" s="815"/>
      <c r="AU114" s="953"/>
      <c r="AV114" s="954"/>
      <c r="AW114" s="954"/>
      <c r="AX114" s="954"/>
      <c r="AY114" s="954"/>
      <c r="AZ114" s="820" t="s">
        <v>340</v>
      </c>
      <c r="BA114" s="792"/>
      <c r="BB114" s="792"/>
      <c r="BC114" s="792"/>
      <c r="BD114" s="792"/>
      <c r="BE114" s="792"/>
      <c r="BF114" s="792"/>
      <c r="BG114" s="792"/>
      <c r="BH114" s="792"/>
      <c r="BI114" s="792"/>
      <c r="BJ114" s="792"/>
      <c r="BK114" s="792"/>
      <c r="BL114" s="792"/>
      <c r="BM114" s="792"/>
      <c r="BN114" s="792"/>
      <c r="BO114" s="792"/>
      <c r="BP114" s="793"/>
      <c r="BQ114" s="821" t="s">
        <v>468</v>
      </c>
      <c r="BR114" s="822"/>
      <c r="BS114" s="822"/>
      <c r="BT114" s="822"/>
      <c r="BU114" s="822"/>
      <c r="BV114" s="822">
        <v>6995</v>
      </c>
      <c r="BW114" s="822"/>
      <c r="BX114" s="822"/>
      <c r="BY114" s="822"/>
      <c r="BZ114" s="822"/>
      <c r="CA114" s="822">
        <v>348106</v>
      </c>
      <c r="CB114" s="822"/>
      <c r="CC114" s="822"/>
      <c r="CD114" s="822"/>
      <c r="CE114" s="822"/>
      <c r="CF114" s="893">
        <v>5.3</v>
      </c>
      <c r="CG114" s="894"/>
      <c r="CH114" s="894"/>
      <c r="CI114" s="894"/>
      <c r="CJ114" s="894"/>
      <c r="CK114" s="959"/>
      <c r="CL114" s="807"/>
      <c r="CM114" s="810" t="s">
        <v>341</v>
      </c>
      <c r="CN114" s="811"/>
      <c r="CO114" s="811"/>
      <c r="CP114" s="811"/>
      <c r="CQ114" s="811"/>
      <c r="CR114" s="811"/>
      <c r="CS114" s="811"/>
      <c r="CT114" s="811"/>
      <c r="CU114" s="811"/>
      <c r="CV114" s="811"/>
      <c r="CW114" s="811"/>
      <c r="CX114" s="811"/>
      <c r="CY114" s="811"/>
      <c r="CZ114" s="811"/>
      <c r="DA114" s="811"/>
      <c r="DB114" s="811"/>
      <c r="DC114" s="811"/>
      <c r="DD114" s="811"/>
      <c r="DE114" s="811"/>
      <c r="DF114" s="812"/>
      <c r="DG114" s="784" t="s">
        <v>468</v>
      </c>
      <c r="DH114" s="785"/>
      <c r="DI114" s="785"/>
      <c r="DJ114" s="785"/>
      <c r="DK114" s="786"/>
      <c r="DL114" s="787" t="s">
        <v>468</v>
      </c>
      <c r="DM114" s="785"/>
      <c r="DN114" s="785"/>
      <c r="DO114" s="785"/>
      <c r="DP114" s="786"/>
      <c r="DQ114" s="787" t="s">
        <v>468</v>
      </c>
      <c r="DR114" s="785"/>
      <c r="DS114" s="785"/>
      <c r="DT114" s="785"/>
      <c r="DU114" s="786"/>
      <c r="DV114" s="813" t="s">
        <v>468</v>
      </c>
      <c r="DW114" s="814"/>
      <c r="DX114" s="814"/>
      <c r="DY114" s="814"/>
      <c r="DZ114" s="815"/>
    </row>
    <row r="115" spans="1:130" s="190" customFormat="1" ht="26.25" customHeight="1" x14ac:dyDescent="0.15">
      <c r="A115" s="947"/>
      <c r="B115" s="948"/>
      <c r="C115" s="792" t="s">
        <v>342</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44">
        <v>134530</v>
      </c>
      <c r="AB115" s="940"/>
      <c r="AC115" s="940"/>
      <c r="AD115" s="940"/>
      <c r="AE115" s="941"/>
      <c r="AF115" s="939">
        <v>124887</v>
      </c>
      <c r="AG115" s="940"/>
      <c r="AH115" s="940"/>
      <c r="AI115" s="940"/>
      <c r="AJ115" s="941"/>
      <c r="AK115" s="939">
        <v>124450</v>
      </c>
      <c r="AL115" s="940"/>
      <c r="AM115" s="940"/>
      <c r="AN115" s="940"/>
      <c r="AO115" s="941"/>
      <c r="AP115" s="936">
        <v>1.9</v>
      </c>
      <c r="AQ115" s="937"/>
      <c r="AR115" s="937"/>
      <c r="AS115" s="937"/>
      <c r="AT115" s="938"/>
      <c r="AU115" s="953"/>
      <c r="AV115" s="954"/>
      <c r="AW115" s="954"/>
      <c r="AX115" s="954"/>
      <c r="AY115" s="954"/>
      <c r="AZ115" s="820" t="s">
        <v>343</v>
      </c>
      <c r="BA115" s="792"/>
      <c r="BB115" s="792"/>
      <c r="BC115" s="792"/>
      <c r="BD115" s="792"/>
      <c r="BE115" s="792"/>
      <c r="BF115" s="792"/>
      <c r="BG115" s="792"/>
      <c r="BH115" s="792"/>
      <c r="BI115" s="792"/>
      <c r="BJ115" s="792"/>
      <c r="BK115" s="792"/>
      <c r="BL115" s="792"/>
      <c r="BM115" s="792"/>
      <c r="BN115" s="792"/>
      <c r="BO115" s="792"/>
      <c r="BP115" s="793"/>
      <c r="BQ115" s="821">
        <v>2038</v>
      </c>
      <c r="BR115" s="822"/>
      <c r="BS115" s="822"/>
      <c r="BT115" s="822"/>
      <c r="BU115" s="822"/>
      <c r="BV115" s="822">
        <v>1933</v>
      </c>
      <c r="BW115" s="822"/>
      <c r="BX115" s="822"/>
      <c r="BY115" s="822"/>
      <c r="BZ115" s="822"/>
      <c r="CA115" s="822">
        <v>1827</v>
      </c>
      <c r="CB115" s="822"/>
      <c r="CC115" s="822"/>
      <c r="CD115" s="822"/>
      <c r="CE115" s="822"/>
      <c r="CF115" s="893">
        <v>0</v>
      </c>
      <c r="CG115" s="894"/>
      <c r="CH115" s="894"/>
      <c r="CI115" s="894"/>
      <c r="CJ115" s="894"/>
      <c r="CK115" s="959"/>
      <c r="CL115" s="807"/>
      <c r="CM115" s="820" t="s">
        <v>344</v>
      </c>
      <c r="CN115" s="942"/>
      <c r="CO115" s="942"/>
      <c r="CP115" s="942"/>
      <c r="CQ115" s="942"/>
      <c r="CR115" s="942"/>
      <c r="CS115" s="942"/>
      <c r="CT115" s="942"/>
      <c r="CU115" s="942"/>
      <c r="CV115" s="942"/>
      <c r="CW115" s="942"/>
      <c r="CX115" s="942"/>
      <c r="CY115" s="942"/>
      <c r="CZ115" s="942"/>
      <c r="DA115" s="942"/>
      <c r="DB115" s="942"/>
      <c r="DC115" s="942"/>
      <c r="DD115" s="942"/>
      <c r="DE115" s="942"/>
      <c r="DF115" s="793"/>
      <c r="DG115" s="784">
        <v>1238568</v>
      </c>
      <c r="DH115" s="785"/>
      <c r="DI115" s="785"/>
      <c r="DJ115" s="785"/>
      <c r="DK115" s="786"/>
      <c r="DL115" s="787">
        <v>1171134</v>
      </c>
      <c r="DM115" s="785"/>
      <c r="DN115" s="785"/>
      <c r="DO115" s="785"/>
      <c r="DP115" s="786"/>
      <c r="DQ115" s="787">
        <v>1099165</v>
      </c>
      <c r="DR115" s="785"/>
      <c r="DS115" s="785"/>
      <c r="DT115" s="785"/>
      <c r="DU115" s="786"/>
      <c r="DV115" s="813">
        <v>16.8</v>
      </c>
      <c r="DW115" s="814"/>
      <c r="DX115" s="814"/>
      <c r="DY115" s="814"/>
      <c r="DZ115" s="815"/>
    </row>
    <row r="116" spans="1:130" s="190" customFormat="1" ht="26.25" customHeight="1" x14ac:dyDescent="0.15">
      <c r="A116" s="949"/>
      <c r="B116" s="950"/>
      <c r="C116" s="887" t="s">
        <v>345</v>
      </c>
      <c r="D116" s="887"/>
      <c r="E116" s="887"/>
      <c r="F116" s="887"/>
      <c r="G116" s="887"/>
      <c r="H116" s="887"/>
      <c r="I116" s="887"/>
      <c r="J116" s="887"/>
      <c r="K116" s="887"/>
      <c r="L116" s="887"/>
      <c r="M116" s="887"/>
      <c r="N116" s="887"/>
      <c r="O116" s="887"/>
      <c r="P116" s="887"/>
      <c r="Q116" s="887"/>
      <c r="R116" s="887"/>
      <c r="S116" s="887"/>
      <c r="T116" s="887"/>
      <c r="U116" s="887"/>
      <c r="V116" s="887"/>
      <c r="W116" s="887"/>
      <c r="X116" s="887"/>
      <c r="Y116" s="887"/>
      <c r="Z116" s="888"/>
      <c r="AA116" s="784">
        <v>526</v>
      </c>
      <c r="AB116" s="785"/>
      <c r="AC116" s="785"/>
      <c r="AD116" s="785"/>
      <c r="AE116" s="786"/>
      <c r="AF116" s="787">
        <v>269</v>
      </c>
      <c r="AG116" s="785"/>
      <c r="AH116" s="785"/>
      <c r="AI116" s="785"/>
      <c r="AJ116" s="786"/>
      <c r="AK116" s="787">
        <v>372</v>
      </c>
      <c r="AL116" s="785"/>
      <c r="AM116" s="785"/>
      <c r="AN116" s="785"/>
      <c r="AO116" s="786"/>
      <c r="AP116" s="813">
        <v>0</v>
      </c>
      <c r="AQ116" s="814"/>
      <c r="AR116" s="814"/>
      <c r="AS116" s="814"/>
      <c r="AT116" s="815"/>
      <c r="AU116" s="953"/>
      <c r="AV116" s="954"/>
      <c r="AW116" s="954"/>
      <c r="AX116" s="954"/>
      <c r="AY116" s="954"/>
      <c r="AZ116" s="880" t="s">
        <v>475</v>
      </c>
      <c r="BA116" s="881"/>
      <c r="BB116" s="881"/>
      <c r="BC116" s="881"/>
      <c r="BD116" s="881"/>
      <c r="BE116" s="881"/>
      <c r="BF116" s="881"/>
      <c r="BG116" s="881"/>
      <c r="BH116" s="881"/>
      <c r="BI116" s="881"/>
      <c r="BJ116" s="881"/>
      <c r="BK116" s="881"/>
      <c r="BL116" s="881"/>
      <c r="BM116" s="881"/>
      <c r="BN116" s="881"/>
      <c r="BO116" s="881"/>
      <c r="BP116" s="882"/>
      <c r="BQ116" s="821" t="s">
        <v>468</v>
      </c>
      <c r="BR116" s="822"/>
      <c r="BS116" s="822"/>
      <c r="BT116" s="822"/>
      <c r="BU116" s="822"/>
      <c r="BV116" s="822" t="s">
        <v>468</v>
      </c>
      <c r="BW116" s="822"/>
      <c r="BX116" s="822"/>
      <c r="BY116" s="822"/>
      <c r="BZ116" s="822"/>
      <c r="CA116" s="822" t="s">
        <v>468</v>
      </c>
      <c r="CB116" s="822"/>
      <c r="CC116" s="822"/>
      <c r="CD116" s="822"/>
      <c r="CE116" s="822"/>
      <c r="CF116" s="893" t="s">
        <v>468</v>
      </c>
      <c r="CG116" s="894"/>
      <c r="CH116" s="894"/>
      <c r="CI116" s="894"/>
      <c r="CJ116" s="894"/>
      <c r="CK116" s="959"/>
      <c r="CL116" s="807"/>
      <c r="CM116" s="810" t="s">
        <v>346</v>
      </c>
      <c r="CN116" s="811"/>
      <c r="CO116" s="811"/>
      <c r="CP116" s="811"/>
      <c r="CQ116" s="811"/>
      <c r="CR116" s="811"/>
      <c r="CS116" s="811"/>
      <c r="CT116" s="811"/>
      <c r="CU116" s="811"/>
      <c r="CV116" s="811"/>
      <c r="CW116" s="811"/>
      <c r="CX116" s="811"/>
      <c r="CY116" s="811"/>
      <c r="CZ116" s="811"/>
      <c r="DA116" s="811"/>
      <c r="DB116" s="811"/>
      <c r="DC116" s="811"/>
      <c r="DD116" s="811"/>
      <c r="DE116" s="811"/>
      <c r="DF116" s="812"/>
      <c r="DG116" s="784">
        <v>99000</v>
      </c>
      <c r="DH116" s="785"/>
      <c r="DI116" s="785"/>
      <c r="DJ116" s="785"/>
      <c r="DK116" s="786"/>
      <c r="DL116" s="787">
        <v>90000</v>
      </c>
      <c r="DM116" s="785"/>
      <c r="DN116" s="785"/>
      <c r="DO116" s="785"/>
      <c r="DP116" s="786"/>
      <c r="DQ116" s="787">
        <v>81000</v>
      </c>
      <c r="DR116" s="785"/>
      <c r="DS116" s="785"/>
      <c r="DT116" s="785"/>
      <c r="DU116" s="786"/>
      <c r="DV116" s="813">
        <v>1.2</v>
      </c>
      <c r="DW116" s="814"/>
      <c r="DX116" s="814"/>
      <c r="DY116" s="814"/>
      <c r="DZ116" s="815"/>
    </row>
    <row r="117" spans="1:130" s="190" customFormat="1" ht="26.25" customHeight="1" x14ac:dyDescent="0.15">
      <c r="A117" s="925" t="s">
        <v>132</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884" t="s">
        <v>474</v>
      </c>
      <c r="Z117" s="927"/>
      <c r="AA117" s="928">
        <v>1825675</v>
      </c>
      <c r="AB117" s="929"/>
      <c r="AC117" s="929"/>
      <c r="AD117" s="929"/>
      <c r="AE117" s="930"/>
      <c r="AF117" s="931">
        <v>1672897</v>
      </c>
      <c r="AG117" s="929"/>
      <c r="AH117" s="929"/>
      <c r="AI117" s="929"/>
      <c r="AJ117" s="930"/>
      <c r="AK117" s="931">
        <v>1679959</v>
      </c>
      <c r="AL117" s="929"/>
      <c r="AM117" s="929"/>
      <c r="AN117" s="929"/>
      <c r="AO117" s="930"/>
      <c r="AP117" s="932"/>
      <c r="AQ117" s="933"/>
      <c r="AR117" s="933"/>
      <c r="AS117" s="933"/>
      <c r="AT117" s="934"/>
      <c r="AU117" s="953"/>
      <c r="AV117" s="954"/>
      <c r="AW117" s="954"/>
      <c r="AX117" s="954"/>
      <c r="AY117" s="954"/>
      <c r="AZ117" s="880" t="s">
        <v>473</v>
      </c>
      <c r="BA117" s="881"/>
      <c r="BB117" s="881"/>
      <c r="BC117" s="881"/>
      <c r="BD117" s="881"/>
      <c r="BE117" s="881"/>
      <c r="BF117" s="881"/>
      <c r="BG117" s="881"/>
      <c r="BH117" s="881"/>
      <c r="BI117" s="881"/>
      <c r="BJ117" s="881"/>
      <c r="BK117" s="881"/>
      <c r="BL117" s="881"/>
      <c r="BM117" s="881"/>
      <c r="BN117" s="881"/>
      <c r="BO117" s="881"/>
      <c r="BP117" s="882"/>
      <c r="BQ117" s="821" t="s">
        <v>468</v>
      </c>
      <c r="BR117" s="822"/>
      <c r="BS117" s="822"/>
      <c r="BT117" s="822"/>
      <c r="BU117" s="822"/>
      <c r="BV117" s="822" t="s">
        <v>468</v>
      </c>
      <c r="BW117" s="822"/>
      <c r="BX117" s="822"/>
      <c r="BY117" s="822"/>
      <c r="BZ117" s="822"/>
      <c r="CA117" s="822" t="s">
        <v>468</v>
      </c>
      <c r="CB117" s="822"/>
      <c r="CC117" s="822"/>
      <c r="CD117" s="822"/>
      <c r="CE117" s="822"/>
      <c r="CF117" s="893" t="s">
        <v>468</v>
      </c>
      <c r="CG117" s="894"/>
      <c r="CH117" s="894"/>
      <c r="CI117" s="894"/>
      <c r="CJ117" s="894"/>
      <c r="CK117" s="959"/>
      <c r="CL117" s="807"/>
      <c r="CM117" s="810" t="s">
        <v>347</v>
      </c>
      <c r="CN117" s="811"/>
      <c r="CO117" s="811"/>
      <c r="CP117" s="811"/>
      <c r="CQ117" s="811"/>
      <c r="CR117" s="811"/>
      <c r="CS117" s="811"/>
      <c r="CT117" s="811"/>
      <c r="CU117" s="811"/>
      <c r="CV117" s="811"/>
      <c r="CW117" s="811"/>
      <c r="CX117" s="811"/>
      <c r="CY117" s="811"/>
      <c r="CZ117" s="811"/>
      <c r="DA117" s="811"/>
      <c r="DB117" s="811"/>
      <c r="DC117" s="811"/>
      <c r="DD117" s="811"/>
      <c r="DE117" s="811"/>
      <c r="DF117" s="812"/>
      <c r="DG117" s="784" t="s">
        <v>468</v>
      </c>
      <c r="DH117" s="785"/>
      <c r="DI117" s="785"/>
      <c r="DJ117" s="785"/>
      <c r="DK117" s="786"/>
      <c r="DL117" s="787" t="s">
        <v>468</v>
      </c>
      <c r="DM117" s="785"/>
      <c r="DN117" s="785"/>
      <c r="DO117" s="785"/>
      <c r="DP117" s="786"/>
      <c r="DQ117" s="787" t="s">
        <v>468</v>
      </c>
      <c r="DR117" s="785"/>
      <c r="DS117" s="785"/>
      <c r="DT117" s="785"/>
      <c r="DU117" s="786"/>
      <c r="DV117" s="813" t="s">
        <v>468</v>
      </c>
      <c r="DW117" s="814"/>
      <c r="DX117" s="814"/>
      <c r="DY117" s="814"/>
      <c r="DZ117" s="815"/>
    </row>
    <row r="118" spans="1:130" s="190" customFormat="1" ht="26.25" customHeight="1" x14ac:dyDescent="0.15">
      <c r="A118" s="925" t="s">
        <v>325</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35" t="s">
        <v>323</v>
      </c>
      <c r="AB118" s="926"/>
      <c r="AC118" s="926"/>
      <c r="AD118" s="926"/>
      <c r="AE118" s="927"/>
      <c r="AF118" s="935" t="s">
        <v>241</v>
      </c>
      <c r="AG118" s="926"/>
      <c r="AH118" s="926"/>
      <c r="AI118" s="926"/>
      <c r="AJ118" s="927"/>
      <c r="AK118" s="935" t="s">
        <v>240</v>
      </c>
      <c r="AL118" s="926"/>
      <c r="AM118" s="926"/>
      <c r="AN118" s="926"/>
      <c r="AO118" s="927"/>
      <c r="AP118" s="914" t="s">
        <v>324</v>
      </c>
      <c r="AQ118" s="915"/>
      <c r="AR118" s="915"/>
      <c r="AS118" s="915"/>
      <c r="AT118" s="916"/>
      <c r="AU118" s="953"/>
      <c r="AV118" s="954"/>
      <c r="AW118" s="954"/>
      <c r="AX118" s="954"/>
      <c r="AY118" s="954"/>
      <c r="AZ118" s="886" t="s">
        <v>348</v>
      </c>
      <c r="BA118" s="887"/>
      <c r="BB118" s="887"/>
      <c r="BC118" s="887"/>
      <c r="BD118" s="887"/>
      <c r="BE118" s="887"/>
      <c r="BF118" s="887"/>
      <c r="BG118" s="887"/>
      <c r="BH118" s="887"/>
      <c r="BI118" s="887"/>
      <c r="BJ118" s="887"/>
      <c r="BK118" s="887"/>
      <c r="BL118" s="887"/>
      <c r="BM118" s="887"/>
      <c r="BN118" s="887"/>
      <c r="BO118" s="887"/>
      <c r="BP118" s="888"/>
      <c r="BQ118" s="889" t="s">
        <v>468</v>
      </c>
      <c r="BR118" s="883"/>
      <c r="BS118" s="883"/>
      <c r="BT118" s="883"/>
      <c r="BU118" s="883"/>
      <c r="BV118" s="883" t="s">
        <v>468</v>
      </c>
      <c r="BW118" s="883"/>
      <c r="BX118" s="883"/>
      <c r="BY118" s="883"/>
      <c r="BZ118" s="883"/>
      <c r="CA118" s="883" t="s">
        <v>468</v>
      </c>
      <c r="CB118" s="883"/>
      <c r="CC118" s="883"/>
      <c r="CD118" s="883"/>
      <c r="CE118" s="883"/>
      <c r="CF118" s="893" t="s">
        <v>468</v>
      </c>
      <c r="CG118" s="894"/>
      <c r="CH118" s="894"/>
      <c r="CI118" s="894"/>
      <c r="CJ118" s="894"/>
      <c r="CK118" s="959"/>
      <c r="CL118" s="807"/>
      <c r="CM118" s="810" t="s">
        <v>349</v>
      </c>
      <c r="CN118" s="811"/>
      <c r="CO118" s="811"/>
      <c r="CP118" s="811"/>
      <c r="CQ118" s="811"/>
      <c r="CR118" s="811"/>
      <c r="CS118" s="811"/>
      <c r="CT118" s="811"/>
      <c r="CU118" s="811"/>
      <c r="CV118" s="811"/>
      <c r="CW118" s="811"/>
      <c r="CX118" s="811"/>
      <c r="CY118" s="811"/>
      <c r="CZ118" s="811"/>
      <c r="DA118" s="811"/>
      <c r="DB118" s="811"/>
      <c r="DC118" s="811"/>
      <c r="DD118" s="811"/>
      <c r="DE118" s="811"/>
      <c r="DF118" s="812"/>
      <c r="DG118" s="784" t="s">
        <v>468</v>
      </c>
      <c r="DH118" s="785"/>
      <c r="DI118" s="785"/>
      <c r="DJ118" s="785"/>
      <c r="DK118" s="786"/>
      <c r="DL118" s="787" t="s">
        <v>468</v>
      </c>
      <c r="DM118" s="785"/>
      <c r="DN118" s="785"/>
      <c r="DO118" s="785"/>
      <c r="DP118" s="786"/>
      <c r="DQ118" s="787" t="s">
        <v>468</v>
      </c>
      <c r="DR118" s="785"/>
      <c r="DS118" s="785"/>
      <c r="DT118" s="785"/>
      <c r="DU118" s="786"/>
      <c r="DV118" s="813" t="s">
        <v>468</v>
      </c>
      <c r="DW118" s="814"/>
      <c r="DX118" s="814"/>
      <c r="DY118" s="814"/>
      <c r="DZ118" s="815"/>
    </row>
    <row r="119" spans="1:130" s="190" customFormat="1" ht="26.25" customHeight="1" x14ac:dyDescent="0.15">
      <c r="A119" s="804" t="s">
        <v>328</v>
      </c>
      <c r="B119" s="805"/>
      <c r="C119" s="904" t="s">
        <v>329</v>
      </c>
      <c r="D119" s="905"/>
      <c r="E119" s="905"/>
      <c r="F119" s="905"/>
      <c r="G119" s="905"/>
      <c r="H119" s="905"/>
      <c r="I119" s="905"/>
      <c r="J119" s="905"/>
      <c r="K119" s="905"/>
      <c r="L119" s="905"/>
      <c r="M119" s="905"/>
      <c r="N119" s="905"/>
      <c r="O119" s="905"/>
      <c r="P119" s="905"/>
      <c r="Q119" s="905"/>
      <c r="R119" s="905"/>
      <c r="S119" s="905"/>
      <c r="T119" s="905"/>
      <c r="U119" s="905"/>
      <c r="V119" s="905"/>
      <c r="W119" s="905"/>
      <c r="X119" s="905"/>
      <c r="Y119" s="905"/>
      <c r="Z119" s="906"/>
      <c r="AA119" s="907" t="s">
        <v>468</v>
      </c>
      <c r="AB119" s="908"/>
      <c r="AC119" s="908"/>
      <c r="AD119" s="908"/>
      <c r="AE119" s="909"/>
      <c r="AF119" s="910" t="s">
        <v>468</v>
      </c>
      <c r="AG119" s="908"/>
      <c r="AH119" s="908"/>
      <c r="AI119" s="908"/>
      <c r="AJ119" s="909"/>
      <c r="AK119" s="910" t="s">
        <v>468</v>
      </c>
      <c r="AL119" s="908"/>
      <c r="AM119" s="908"/>
      <c r="AN119" s="908"/>
      <c r="AO119" s="909"/>
      <c r="AP119" s="911" t="s">
        <v>468</v>
      </c>
      <c r="AQ119" s="912"/>
      <c r="AR119" s="912"/>
      <c r="AS119" s="912"/>
      <c r="AT119" s="913"/>
      <c r="AU119" s="955"/>
      <c r="AV119" s="956"/>
      <c r="AW119" s="956"/>
      <c r="AX119" s="956"/>
      <c r="AY119" s="956"/>
      <c r="AZ119" s="218" t="s">
        <v>132</v>
      </c>
      <c r="BA119" s="218"/>
      <c r="BB119" s="218"/>
      <c r="BC119" s="218"/>
      <c r="BD119" s="218"/>
      <c r="BE119" s="218"/>
      <c r="BF119" s="218"/>
      <c r="BG119" s="218"/>
      <c r="BH119" s="218"/>
      <c r="BI119" s="218"/>
      <c r="BJ119" s="218"/>
      <c r="BK119" s="218"/>
      <c r="BL119" s="218"/>
      <c r="BM119" s="218"/>
      <c r="BN119" s="218"/>
      <c r="BO119" s="884" t="s">
        <v>472</v>
      </c>
      <c r="BP119" s="885"/>
      <c r="BQ119" s="889">
        <v>18828752</v>
      </c>
      <c r="BR119" s="883"/>
      <c r="BS119" s="883"/>
      <c r="BT119" s="883"/>
      <c r="BU119" s="883"/>
      <c r="BV119" s="883">
        <v>18650023</v>
      </c>
      <c r="BW119" s="883"/>
      <c r="BX119" s="883"/>
      <c r="BY119" s="883"/>
      <c r="BZ119" s="883"/>
      <c r="CA119" s="883">
        <v>18950792</v>
      </c>
      <c r="CB119" s="883"/>
      <c r="CC119" s="883"/>
      <c r="CD119" s="883"/>
      <c r="CE119" s="883"/>
      <c r="CF119" s="765"/>
      <c r="CG119" s="766"/>
      <c r="CH119" s="766"/>
      <c r="CI119" s="766"/>
      <c r="CJ119" s="865"/>
      <c r="CK119" s="960"/>
      <c r="CL119" s="809"/>
      <c r="CM119" s="855" t="s">
        <v>350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2">
        <v>271211</v>
      </c>
      <c r="DH119" s="743"/>
      <c r="DI119" s="743"/>
      <c r="DJ119" s="743"/>
      <c r="DK119" s="744"/>
      <c r="DL119" s="745">
        <v>256579</v>
      </c>
      <c r="DM119" s="743"/>
      <c r="DN119" s="743"/>
      <c r="DO119" s="743"/>
      <c r="DP119" s="744"/>
      <c r="DQ119" s="745">
        <v>218064</v>
      </c>
      <c r="DR119" s="743"/>
      <c r="DS119" s="743"/>
      <c r="DT119" s="743"/>
      <c r="DU119" s="744"/>
      <c r="DV119" s="866">
        <v>3.3</v>
      </c>
      <c r="DW119" s="867"/>
      <c r="DX119" s="867"/>
      <c r="DY119" s="867"/>
      <c r="DZ119" s="868"/>
    </row>
    <row r="120" spans="1:130" s="190" customFormat="1" ht="26.25" customHeight="1" x14ac:dyDescent="0.15">
      <c r="A120" s="806"/>
      <c r="B120" s="807"/>
      <c r="C120" s="810" t="s">
        <v>332</v>
      </c>
      <c r="D120" s="811"/>
      <c r="E120" s="811"/>
      <c r="F120" s="811"/>
      <c r="G120" s="811"/>
      <c r="H120" s="811"/>
      <c r="I120" s="811"/>
      <c r="J120" s="811"/>
      <c r="K120" s="811"/>
      <c r="L120" s="811"/>
      <c r="M120" s="811"/>
      <c r="N120" s="811"/>
      <c r="O120" s="811"/>
      <c r="P120" s="811"/>
      <c r="Q120" s="811"/>
      <c r="R120" s="811"/>
      <c r="S120" s="811"/>
      <c r="T120" s="811"/>
      <c r="U120" s="811"/>
      <c r="V120" s="811"/>
      <c r="W120" s="811"/>
      <c r="X120" s="811"/>
      <c r="Y120" s="811"/>
      <c r="Z120" s="812"/>
      <c r="AA120" s="784" t="s">
        <v>468</v>
      </c>
      <c r="AB120" s="785"/>
      <c r="AC120" s="785"/>
      <c r="AD120" s="785"/>
      <c r="AE120" s="786"/>
      <c r="AF120" s="787" t="s">
        <v>468</v>
      </c>
      <c r="AG120" s="785"/>
      <c r="AH120" s="785"/>
      <c r="AI120" s="785"/>
      <c r="AJ120" s="786"/>
      <c r="AK120" s="787" t="s">
        <v>468</v>
      </c>
      <c r="AL120" s="785"/>
      <c r="AM120" s="785"/>
      <c r="AN120" s="785"/>
      <c r="AO120" s="786"/>
      <c r="AP120" s="813" t="s">
        <v>468</v>
      </c>
      <c r="AQ120" s="814"/>
      <c r="AR120" s="814"/>
      <c r="AS120" s="814"/>
      <c r="AT120" s="815"/>
      <c r="AU120" s="917" t="s">
        <v>351</v>
      </c>
      <c r="AV120" s="918"/>
      <c r="AW120" s="918"/>
      <c r="AX120" s="918"/>
      <c r="AY120" s="919"/>
      <c r="AZ120" s="878" t="s">
        <v>352</v>
      </c>
      <c r="BA120" s="837"/>
      <c r="BB120" s="837"/>
      <c r="BC120" s="837"/>
      <c r="BD120" s="837"/>
      <c r="BE120" s="837"/>
      <c r="BF120" s="837"/>
      <c r="BG120" s="837"/>
      <c r="BH120" s="837"/>
      <c r="BI120" s="837"/>
      <c r="BJ120" s="837"/>
      <c r="BK120" s="837"/>
      <c r="BL120" s="837"/>
      <c r="BM120" s="837"/>
      <c r="BN120" s="837"/>
      <c r="BO120" s="837"/>
      <c r="BP120" s="838"/>
      <c r="BQ120" s="879">
        <v>4079791</v>
      </c>
      <c r="BR120" s="849"/>
      <c r="BS120" s="849"/>
      <c r="BT120" s="849"/>
      <c r="BU120" s="849"/>
      <c r="BV120" s="849">
        <v>3918608</v>
      </c>
      <c r="BW120" s="849"/>
      <c r="BX120" s="849"/>
      <c r="BY120" s="849"/>
      <c r="BZ120" s="849"/>
      <c r="CA120" s="849">
        <v>3853465</v>
      </c>
      <c r="CB120" s="849"/>
      <c r="CC120" s="849"/>
      <c r="CD120" s="849"/>
      <c r="CE120" s="849"/>
      <c r="CF120" s="895">
        <v>58.8</v>
      </c>
      <c r="CG120" s="896"/>
      <c r="CH120" s="896"/>
      <c r="CI120" s="896"/>
      <c r="CJ120" s="896"/>
      <c r="CK120" s="897" t="s">
        <v>353</v>
      </c>
      <c r="CL120" s="870"/>
      <c r="CM120" s="870"/>
      <c r="CN120" s="870"/>
      <c r="CO120" s="871"/>
      <c r="CP120" s="890" t="s">
        <v>471</v>
      </c>
      <c r="CQ120" s="891"/>
      <c r="CR120" s="891"/>
      <c r="CS120" s="891"/>
      <c r="CT120" s="891"/>
      <c r="CU120" s="891"/>
      <c r="CV120" s="891"/>
      <c r="CW120" s="891"/>
      <c r="CX120" s="891"/>
      <c r="CY120" s="891"/>
      <c r="CZ120" s="891"/>
      <c r="DA120" s="891"/>
      <c r="DB120" s="891"/>
      <c r="DC120" s="891"/>
      <c r="DD120" s="891"/>
      <c r="DE120" s="891"/>
      <c r="DF120" s="892"/>
      <c r="DG120" s="879">
        <v>1709170</v>
      </c>
      <c r="DH120" s="849"/>
      <c r="DI120" s="849"/>
      <c r="DJ120" s="849"/>
      <c r="DK120" s="849"/>
      <c r="DL120" s="849">
        <v>1625565</v>
      </c>
      <c r="DM120" s="849"/>
      <c r="DN120" s="849"/>
      <c r="DO120" s="849"/>
      <c r="DP120" s="849"/>
      <c r="DQ120" s="849">
        <v>1521104</v>
      </c>
      <c r="DR120" s="849"/>
      <c r="DS120" s="849"/>
      <c r="DT120" s="849"/>
      <c r="DU120" s="849"/>
      <c r="DV120" s="850">
        <v>23.2</v>
      </c>
      <c r="DW120" s="850"/>
      <c r="DX120" s="850"/>
      <c r="DY120" s="850"/>
      <c r="DZ120" s="851"/>
    </row>
    <row r="121" spans="1:130" s="190" customFormat="1" ht="26.25" customHeight="1" x14ac:dyDescent="0.15">
      <c r="A121" s="806"/>
      <c r="B121" s="807"/>
      <c r="C121" s="880" t="s">
        <v>354</v>
      </c>
      <c r="D121" s="881"/>
      <c r="E121" s="881"/>
      <c r="F121" s="881"/>
      <c r="G121" s="881"/>
      <c r="H121" s="881"/>
      <c r="I121" s="881"/>
      <c r="J121" s="881"/>
      <c r="K121" s="881"/>
      <c r="L121" s="881"/>
      <c r="M121" s="881"/>
      <c r="N121" s="881"/>
      <c r="O121" s="881"/>
      <c r="P121" s="881"/>
      <c r="Q121" s="881"/>
      <c r="R121" s="881"/>
      <c r="S121" s="881"/>
      <c r="T121" s="881"/>
      <c r="U121" s="881"/>
      <c r="V121" s="881"/>
      <c r="W121" s="881"/>
      <c r="X121" s="881"/>
      <c r="Y121" s="881"/>
      <c r="Z121" s="882"/>
      <c r="AA121" s="784" t="s">
        <v>468</v>
      </c>
      <c r="AB121" s="785"/>
      <c r="AC121" s="785"/>
      <c r="AD121" s="785"/>
      <c r="AE121" s="786"/>
      <c r="AF121" s="787" t="s">
        <v>468</v>
      </c>
      <c r="AG121" s="785"/>
      <c r="AH121" s="785"/>
      <c r="AI121" s="785"/>
      <c r="AJ121" s="786"/>
      <c r="AK121" s="787" t="s">
        <v>468</v>
      </c>
      <c r="AL121" s="785"/>
      <c r="AM121" s="785"/>
      <c r="AN121" s="785"/>
      <c r="AO121" s="786"/>
      <c r="AP121" s="813" t="s">
        <v>468</v>
      </c>
      <c r="AQ121" s="814"/>
      <c r="AR121" s="814"/>
      <c r="AS121" s="814"/>
      <c r="AT121" s="815"/>
      <c r="AU121" s="920"/>
      <c r="AV121" s="921"/>
      <c r="AW121" s="921"/>
      <c r="AX121" s="921"/>
      <c r="AY121" s="922"/>
      <c r="AZ121" s="820" t="s">
        <v>355</v>
      </c>
      <c r="BA121" s="792"/>
      <c r="BB121" s="792"/>
      <c r="BC121" s="792"/>
      <c r="BD121" s="792"/>
      <c r="BE121" s="792"/>
      <c r="BF121" s="792"/>
      <c r="BG121" s="792"/>
      <c r="BH121" s="792"/>
      <c r="BI121" s="792"/>
      <c r="BJ121" s="792"/>
      <c r="BK121" s="792"/>
      <c r="BL121" s="792"/>
      <c r="BM121" s="792"/>
      <c r="BN121" s="792"/>
      <c r="BO121" s="792"/>
      <c r="BP121" s="793"/>
      <c r="BQ121" s="821">
        <v>1949842</v>
      </c>
      <c r="BR121" s="822"/>
      <c r="BS121" s="822"/>
      <c r="BT121" s="822"/>
      <c r="BU121" s="822"/>
      <c r="BV121" s="822">
        <v>1837003</v>
      </c>
      <c r="BW121" s="822"/>
      <c r="BX121" s="822"/>
      <c r="BY121" s="822"/>
      <c r="BZ121" s="822"/>
      <c r="CA121" s="822">
        <v>1739024</v>
      </c>
      <c r="CB121" s="822"/>
      <c r="CC121" s="822"/>
      <c r="CD121" s="822"/>
      <c r="CE121" s="822"/>
      <c r="CF121" s="893">
        <v>26.5</v>
      </c>
      <c r="CG121" s="894"/>
      <c r="CH121" s="894"/>
      <c r="CI121" s="894"/>
      <c r="CJ121" s="894"/>
      <c r="CK121" s="898"/>
      <c r="CL121" s="873"/>
      <c r="CM121" s="873"/>
      <c r="CN121" s="873"/>
      <c r="CO121" s="874"/>
      <c r="CP121" s="852" t="s">
        <v>470</v>
      </c>
      <c r="CQ121" s="853"/>
      <c r="CR121" s="853"/>
      <c r="CS121" s="853"/>
      <c r="CT121" s="853"/>
      <c r="CU121" s="853"/>
      <c r="CV121" s="853"/>
      <c r="CW121" s="853"/>
      <c r="CX121" s="853"/>
      <c r="CY121" s="853"/>
      <c r="CZ121" s="853"/>
      <c r="DA121" s="853"/>
      <c r="DB121" s="853"/>
      <c r="DC121" s="853"/>
      <c r="DD121" s="853"/>
      <c r="DE121" s="853"/>
      <c r="DF121" s="854"/>
      <c r="DG121" s="821" t="s">
        <v>468</v>
      </c>
      <c r="DH121" s="822"/>
      <c r="DI121" s="822"/>
      <c r="DJ121" s="822"/>
      <c r="DK121" s="822"/>
      <c r="DL121" s="822" t="s">
        <v>468</v>
      </c>
      <c r="DM121" s="822"/>
      <c r="DN121" s="822"/>
      <c r="DO121" s="822"/>
      <c r="DP121" s="822"/>
      <c r="DQ121" s="822" t="s">
        <v>468</v>
      </c>
      <c r="DR121" s="822"/>
      <c r="DS121" s="822"/>
      <c r="DT121" s="822"/>
      <c r="DU121" s="822"/>
      <c r="DV121" s="823" t="s">
        <v>468</v>
      </c>
      <c r="DW121" s="823"/>
      <c r="DX121" s="823"/>
      <c r="DY121" s="823"/>
      <c r="DZ121" s="824"/>
    </row>
    <row r="122" spans="1:130" s="190" customFormat="1" ht="26.25" customHeight="1" x14ac:dyDescent="0.15">
      <c r="A122" s="806"/>
      <c r="B122" s="807"/>
      <c r="C122" s="810" t="s">
        <v>341</v>
      </c>
      <c r="D122" s="811"/>
      <c r="E122" s="811"/>
      <c r="F122" s="811"/>
      <c r="G122" s="811"/>
      <c r="H122" s="811"/>
      <c r="I122" s="811"/>
      <c r="J122" s="811"/>
      <c r="K122" s="811"/>
      <c r="L122" s="811"/>
      <c r="M122" s="811"/>
      <c r="N122" s="811"/>
      <c r="O122" s="811"/>
      <c r="P122" s="811"/>
      <c r="Q122" s="811"/>
      <c r="R122" s="811"/>
      <c r="S122" s="811"/>
      <c r="T122" s="811"/>
      <c r="U122" s="811"/>
      <c r="V122" s="811"/>
      <c r="W122" s="811"/>
      <c r="X122" s="811"/>
      <c r="Y122" s="811"/>
      <c r="Z122" s="812"/>
      <c r="AA122" s="784" t="s">
        <v>468</v>
      </c>
      <c r="AB122" s="785"/>
      <c r="AC122" s="785"/>
      <c r="AD122" s="785"/>
      <c r="AE122" s="786"/>
      <c r="AF122" s="787" t="s">
        <v>468</v>
      </c>
      <c r="AG122" s="785"/>
      <c r="AH122" s="785"/>
      <c r="AI122" s="785"/>
      <c r="AJ122" s="786"/>
      <c r="AK122" s="787" t="s">
        <v>468</v>
      </c>
      <c r="AL122" s="785"/>
      <c r="AM122" s="785"/>
      <c r="AN122" s="785"/>
      <c r="AO122" s="786"/>
      <c r="AP122" s="813" t="s">
        <v>468</v>
      </c>
      <c r="AQ122" s="814"/>
      <c r="AR122" s="814"/>
      <c r="AS122" s="814"/>
      <c r="AT122" s="815"/>
      <c r="AU122" s="920"/>
      <c r="AV122" s="921"/>
      <c r="AW122" s="921"/>
      <c r="AX122" s="921"/>
      <c r="AY122" s="922"/>
      <c r="AZ122" s="886" t="s">
        <v>356</v>
      </c>
      <c r="BA122" s="887"/>
      <c r="BB122" s="887"/>
      <c r="BC122" s="887"/>
      <c r="BD122" s="887"/>
      <c r="BE122" s="887"/>
      <c r="BF122" s="887"/>
      <c r="BG122" s="887"/>
      <c r="BH122" s="887"/>
      <c r="BI122" s="887"/>
      <c r="BJ122" s="887"/>
      <c r="BK122" s="887"/>
      <c r="BL122" s="887"/>
      <c r="BM122" s="887"/>
      <c r="BN122" s="887"/>
      <c r="BO122" s="887"/>
      <c r="BP122" s="888"/>
      <c r="BQ122" s="889">
        <v>11618414</v>
      </c>
      <c r="BR122" s="883"/>
      <c r="BS122" s="883"/>
      <c r="BT122" s="883"/>
      <c r="BU122" s="883"/>
      <c r="BV122" s="883">
        <v>11567543</v>
      </c>
      <c r="BW122" s="883"/>
      <c r="BX122" s="883"/>
      <c r="BY122" s="883"/>
      <c r="BZ122" s="883"/>
      <c r="CA122" s="883">
        <v>11619702</v>
      </c>
      <c r="CB122" s="883"/>
      <c r="CC122" s="883"/>
      <c r="CD122" s="883"/>
      <c r="CE122" s="883"/>
      <c r="CF122" s="901">
        <v>177.3</v>
      </c>
      <c r="CG122" s="902"/>
      <c r="CH122" s="902"/>
      <c r="CI122" s="902"/>
      <c r="CJ122" s="902"/>
      <c r="CK122" s="898"/>
      <c r="CL122" s="873"/>
      <c r="CM122" s="873"/>
      <c r="CN122" s="873"/>
      <c r="CO122" s="874"/>
      <c r="CP122" s="852" t="s">
        <v>469</v>
      </c>
      <c r="CQ122" s="853"/>
      <c r="CR122" s="853"/>
      <c r="CS122" s="853"/>
      <c r="CT122" s="853"/>
      <c r="CU122" s="853"/>
      <c r="CV122" s="853"/>
      <c r="CW122" s="853"/>
      <c r="CX122" s="853"/>
      <c r="CY122" s="853"/>
      <c r="CZ122" s="853"/>
      <c r="DA122" s="853"/>
      <c r="DB122" s="853"/>
      <c r="DC122" s="853"/>
      <c r="DD122" s="853"/>
      <c r="DE122" s="853"/>
      <c r="DF122" s="854"/>
      <c r="DG122" s="821" t="s">
        <v>468</v>
      </c>
      <c r="DH122" s="822"/>
      <c r="DI122" s="822"/>
      <c r="DJ122" s="822"/>
      <c r="DK122" s="822"/>
      <c r="DL122" s="822" t="s">
        <v>468</v>
      </c>
      <c r="DM122" s="822"/>
      <c r="DN122" s="822"/>
      <c r="DO122" s="822"/>
      <c r="DP122" s="822"/>
      <c r="DQ122" s="822" t="s">
        <v>468</v>
      </c>
      <c r="DR122" s="822"/>
      <c r="DS122" s="822"/>
      <c r="DT122" s="822"/>
      <c r="DU122" s="822"/>
      <c r="DV122" s="823" t="s">
        <v>468</v>
      </c>
      <c r="DW122" s="823"/>
      <c r="DX122" s="823"/>
      <c r="DY122" s="823"/>
      <c r="DZ122" s="824"/>
    </row>
    <row r="123" spans="1:130" s="190" customFormat="1" ht="26.25" customHeight="1" x14ac:dyDescent="0.15">
      <c r="A123" s="806"/>
      <c r="B123" s="807"/>
      <c r="C123" s="810" t="s">
        <v>346</v>
      </c>
      <c r="D123" s="811"/>
      <c r="E123" s="811"/>
      <c r="F123" s="811"/>
      <c r="G123" s="811"/>
      <c r="H123" s="811"/>
      <c r="I123" s="811"/>
      <c r="J123" s="811"/>
      <c r="K123" s="811"/>
      <c r="L123" s="811"/>
      <c r="M123" s="811"/>
      <c r="N123" s="811"/>
      <c r="O123" s="811"/>
      <c r="P123" s="811"/>
      <c r="Q123" s="811"/>
      <c r="R123" s="811"/>
      <c r="S123" s="811"/>
      <c r="T123" s="811"/>
      <c r="U123" s="811"/>
      <c r="V123" s="811"/>
      <c r="W123" s="811"/>
      <c r="X123" s="811"/>
      <c r="Y123" s="811"/>
      <c r="Z123" s="812"/>
      <c r="AA123" s="784">
        <v>10188</v>
      </c>
      <c r="AB123" s="785"/>
      <c r="AC123" s="785"/>
      <c r="AD123" s="785"/>
      <c r="AE123" s="786"/>
      <c r="AF123" s="787">
        <v>10089</v>
      </c>
      <c r="AG123" s="785"/>
      <c r="AH123" s="785"/>
      <c r="AI123" s="785"/>
      <c r="AJ123" s="786"/>
      <c r="AK123" s="787">
        <v>9271</v>
      </c>
      <c r="AL123" s="785"/>
      <c r="AM123" s="785"/>
      <c r="AN123" s="785"/>
      <c r="AO123" s="786"/>
      <c r="AP123" s="813">
        <v>0.1</v>
      </c>
      <c r="AQ123" s="814"/>
      <c r="AR123" s="814"/>
      <c r="AS123" s="814"/>
      <c r="AT123" s="815"/>
      <c r="AU123" s="923"/>
      <c r="AV123" s="924"/>
      <c r="AW123" s="924"/>
      <c r="AX123" s="924"/>
      <c r="AY123" s="924"/>
      <c r="AZ123" s="218" t="s">
        <v>132</v>
      </c>
      <c r="BA123" s="218"/>
      <c r="BB123" s="218"/>
      <c r="BC123" s="218"/>
      <c r="BD123" s="218"/>
      <c r="BE123" s="218"/>
      <c r="BF123" s="218"/>
      <c r="BG123" s="218"/>
      <c r="BH123" s="218"/>
      <c r="BI123" s="218"/>
      <c r="BJ123" s="218"/>
      <c r="BK123" s="218"/>
      <c r="BL123" s="218"/>
      <c r="BM123" s="218"/>
      <c r="BN123" s="218"/>
      <c r="BO123" s="884" t="s">
        <v>467</v>
      </c>
      <c r="BP123" s="885"/>
      <c r="BQ123" s="863">
        <v>17648047</v>
      </c>
      <c r="BR123" s="864"/>
      <c r="BS123" s="864"/>
      <c r="BT123" s="864"/>
      <c r="BU123" s="864"/>
      <c r="BV123" s="864">
        <v>17323154</v>
      </c>
      <c r="BW123" s="864"/>
      <c r="BX123" s="864"/>
      <c r="BY123" s="864"/>
      <c r="BZ123" s="864"/>
      <c r="CA123" s="864">
        <v>17212191</v>
      </c>
      <c r="CB123" s="864"/>
      <c r="CC123" s="864"/>
      <c r="CD123" s="864"/>
      <c r="CE123" s="864"/>
      <c r="CF123" s="765"/>
      <c r="CG123" s="766"/>
      <c r="CH123" s="766"/>
      <c r="CI123" s="766"/>
      <c r="CJ123" s="865"/>
      <c r="CK123" s="898"/>
      <c r="CL123" s="873"/>
      <c r="CM123" s="873"/>
      <c r="CN123" s="873"/>
      <c r="CO123" s="874"/>
      <c r="CP123" s="852" t="s">
        <v>466</v>
      </c>
      <c r="CQ123" s="853"/>
      <c r="CR123" s="853"/>
      <c r="CS123" s="853"/>
      <c r="CT123" s="853"/>
      <c r="CU123" s="853"/>
      <c r="CV123" s="853"/>
      <c r="CW123" s="853"/>
      <c r="CX123" s="853"/>
      <c r="CY123" s="853"/>
      <c r="CZ123" s="853"/>
      <c r="DA123" s="853"/>
      <c r="DB123" s="853"/>
      <c r="DC123" s="853"/>
      <c r="DD123" s="853"/>
      <c r="DE123" s="853"/>
      <c r="DF123" s="854"/>
      <c r="DG123" s="784" t="s">
        <v>460</v>
      </c>
      <c r="DH123" s="785"/>
      <c r="DI123" s="785"/>
      <c r="DJ123" s="785"/>
      <c r="DK123" s="786"/>
      <c r="DL123" s="787" t="s">
        <v>460</v>
      </c>
      <c r="DM123" s="785"/>
      <c r="DN123" s="785"/>
      <c r="DO123" s="785"/>
      <c r="DP123" s="786"/>
      <c r="DQ123" s="787" t="s">
        <v>460</v>
      </c>
      <c r="DR123" s="785"/>
      <c r="DS123" s="785"/>
      <c r="DT123" s="785"/>
      <c r="DU123" s="786"/>
      <c r="DV123" s="813" t="s">
        <v>460</v>
      </c>
      <c r="DW123" s="814"/>
      <c r="DX123" s="814"/>
      <c r="DY123" s="814"/>
      <c r="DZ123" s="815"/>
    </row>
    <row r="124" spans="1:130" s="190" customFormat="1" ht="26.25" customHeight="1" thickBot="1" x14ac:dyDescent="0.2">
      <c r="A124" s="806"/>
      <c r="B124" s="807"/>
      <c r="C124" s="810" t="s">
        <v>347</v>
      </c>
      <c r="D124" s="811"/>
      <c r="E124" s="811"/>
      <c r="F124" s="811"/>
      <c r="G124" s="811"/>
      <c r="H124" s="811"/>
      <c r="I124" s="811"/>
      <c r="J124" s="811"/>
      <c r="K124" s="811"/>
      <c r="L124" s="811"/>
      <c r="M124" s="811"/>
      <c r="N124" s="811"/>
      <c r="O124" s="811"/>
      <c r="P124" s="811"/>
      <c r="Q124" s="811"/>
      <c r="R124" s="811"/>
      <c r="S124" s="811"/>
      <c r="T124" s="811"/>
      <c r="U124" s="811"/>
      <c r="V124" s="811"/>
      <c r="W124" s="811"/>
      <c r="X124" s="811"/>
      <c r="Y124" s="811"/>
      <c r="Z124" s="812"/>
      <c r="AA124" s="784" t="s">
        <v>460</v>
      </c>
      <c r="AB124" s="785"/>
      <c r="AC124" s="785"/>
      <c r="AD124" s="785"/>
      <c r="AE124" s="786"/>
      <c r="AF124" s="787" t="s">
        <v>460</v>
      </c>
      <c r="AG124" s="785"/>
      <c r="AH124" s="785"/>
      <c r="AI124" s="785"/>
      <c r="AJ124" s="786"/>
      <c r="AK124" s="787" t="s">
        <v>460</v>
      </c>
      <c r="AL124" s="785"/>
      <c r="AM124" s="785"/>
      <c r="AN124" s="785"/>
      <c r="AO124" s="786"/>
      <c r="AP124" s="813" t="s">
        <v>460</v>
      </c>
      <c r="AQ124" s="814"/>
      <c r="AR124" s="814"/>
      <c r="AS124" s="814"/>
      <c r="AT124" s="815"/>
      <c r="AU124" s="858" t="s">
        <v>357</v>
      </c>
      <c r="AV124" s="859"/>
      <c r="AW124" s="859"/>
      <c r="AX124" s="859"/>
      <c r="AY124" s="859"/>
      <c r="AZ124" s="859"/>
      <c r="BA124" s="859"/>
      <c r="BB124" s="859"/>
      <c r="BC124" s="859"/>
      <c r="BD124" s="859"/>
      <c r="BE124" s="859"/>
      <c r="BF124" s="859"/>
      <c r="BG124" s="859"/>
      <c r="BH124" s="859"/>
      <c r="BI124" s="859"/>
      <c r="BJ124" s="859"/>
      <c r="BK124" s="859"/>
      <c r="BL124" s="859"/>
      <c r="BM124" s="859"/>
      <c r="BN124" s="859"/>
      <c r="BO124" s="859"/>
      <c r="BP124" s="860"/>
      <c r="BQ124" s="861">
        <v>18.8</v>
      </c>
      <c r="BR124" s="862"/>
      <c r="BS124" s="862"/>
      <c r="BT124" s="862"/>
      <c r="BU124" s="862"/>
      <c r="BV124" s="862">
        <v>20.399999999999999</v>
      </c>
      <c r="BW124" s="862"/>
      <c r="BX124" s="862"/>
      <c r="BY124" s="862"/>
      <c r="BZ124" s="862"/>
      <c r="CA124" s="862">
        <v>26.5</v>
      </c>
      <c r="CB124" s="862"/>
      <c r="CC124" s="862"/>
      <c r="CD124" s="862"/>
      <c r="CE124" s="862"/>
      <c r="CF124" s="773"/>
      <c r="CG124" s="774"/>
      <c r="CH124" s="774"/>
      <c r="CI124" s="774"/>
      <c r="CJ124" s="903"/>
      <c r="CK124" s="899"/>
      <c r="CL124" s="899"/>
      <c r="CM124" s="899"/>
      <c r="CN124" s="899"/>
      <c r="CO124" s="900"/>
      <c r="CP124" s="852" t="s">
        <v>465</v>
      </c>
      <c r="CQ124" s="853"/>
      <c r="CR124" s="853"/>
      <c r="CS124" s="853"/>
      <c r="CT124" s="853"/>
      <c r="CU124" s="853"/>
      <c r="CV124" s="853"/>
      <c r="CW124" s="853"/>
      <c r="CX124" s="853"/>
      <c r="CY124" s="853"/>
      <c r="CZ124" s="853"/>
      <c r="DA124" s="853"/>
      <c r="DB124" s="853"/>
      <c r="DC124" s="853"/>
      <c r="DD124" s="853"/>
      <c r="DE124" s="853"/>
      <c r="DF124" s="854"/>
      <c r="DG124" s="742" t="s">
        <v>460</v>
      </c>
      <c r="DH124" s="743"/>
      <c r="DI124" s="743"/>
      <c r="DJ124" s="743"/>
      <c r="DK124" s="744"/>
      <c r="DL124" s="745" t="s">
        <v>460</v>
      </c>
      <c r="DM124" s="743"/>
      <c r="DN124" s="743"/>
      <c r="DO124" s="743"/>
      <c r="DP124" s="744"/>
      <c r="DQ124" s="745" t="s">
        <v>460</v>
      </c>
      <c r="DR124" s="743"/>
      <c r="DS124" s="743"/>
      <c r="DT124" s="743"/>
      <c r="DU124" s="744"/>
      <c r="DV124" s="866" t="s">
        <v>460</v>
      </c>
      <c r="DW124" s="867"/>
      <c r="DX124" s="867"/>
      <c r="DY124" s="867"/>
      <c r="DZ124" s="868"/>
    </row>
    <row r="125" spans="1:130" s="190" customFormat="1" ht="26.25" customHeight="1" x14ac:dyDescent="0.15">
      <c r="A125" s="806"/>
      <c r="B125" s="807"/>
      <c r="C125" s="810" t="s">
        <v>349</v>
      </c>
      <c r="D125" s="811"/>
      <c r="E125" s="811"/>
      <c r="F125" s="811"/>
      <c r="G125" s="811"/>
      <c r="H125" s="811"/>
      <c r="I125" s="811"/>
      <c r="J125" s="811"/>
      <c r="K125" s="811"/>
      <c r="L125" s="811"/>
      <c r="M125" s="811"/>
      <c r="N125" s="811"/>
      <c r="O125" s="811"/>
      <c r="P125" s="811"/>
      <c r="Q125" s="811"/>
      <c r="R125" s="811"/>
      <c r="S125" s="811"/>
      <c r="T125" s="811"/>
      <c r="U125" s="811"/>
      <c r="V125" s="811"/>
      <c r="W125" s="811"/>
      <c r="X125" s="811"/>
      <c r="Y125" s="811"/>
      <c r="Z125" s="812"/>
      <c r="AA125" s="784" t="s">
        <v>460</v>
      </c>
      <c r="AB125" s="785"/>
      <c r="AC125" s="785"/>
      <c r="AD125" s="785"/>
      <c r="AE125" s="786"/>
      <c r="AF125" s="787" t="s">
        <v>460</v>
      </c>
      <c r="AG125" s="785"/>
      <c r="AH125" s="785"/>
      <c r="AI125" s="785"/>
      <c r="AJ125" s="786"/>
      <c r="AK125" s="787" t="s">
        <v>460</v>
      </c>
      <c r="AL125" s="785"/>
      <c r="AM125" s="785"/>
      <c r="AN125" s="785"/>
      <c r="AO125" s="786"/>
      <c r="AP125" s="813" t="s">
        <v>460</v>
      </c>
      <c r="AQ125" s="814"/>
      <c r="AR125" s="814"/>
      <c r="AS125" s="814"/>
      <c r="AT125" s="815"/>
      <c r="AU125" s="219"/>
      <c r="AV125" s="333"/>
      <c r="AW125" s="333"/>
      <c r="AX125" s="333"/>
      <c r="AY125" s="333"/>
      <c r="AZ125" s="333"/>
      <c r="BA125" s="333"/>
      <c r="BB125" s="333"/>
      <c r="BC125" s="333"/>
      <c r="BD125" s="333"/>
      <c r="BE125" s="333"/>
      <c r="BF125" s="333"/>
      <c r="BG125" s="333"/>
      <c r="BH125" s="333"/>
      <c r="BI125" s="333"/>
      <c r="BJ125" s="333"/>
      <c r="BK125" s="333"/>
      <c r="BL125" s="333"/>
      <c r="BM125" s="333"/>
      <c r="BN125" s="333"/>
      <c r="BO125" s="333"/>
      <c r="BP125" s="333"/>
      <c r="BQ125" s="332"/>
      <c r="BR125" s="332"/>
      <c r="BS125" s="332"/>
      <c r="BT125" s="332"/>
      <c r="BU125" s="332"/>
      <c r="BV125" s="332"/>
      <c r="BW125" s="332"/>
      <c r="BX125" s="332"/>
      <c r="BY125" s="332"/>
      <c r="BZ125" s="332"/>
      <c r="CA125" s="332"/>
      <c r="CB125" s="332"/>
      <c r="CC125" s="332"/>
      <c r="CD125" s="332"/>
      <c r="CE125" s="332"/>
      <c r="CF125" s="332"/>
      <c r="CG125" s="332"/>
      <c r="CH125" s="332"/>
      <c r="CI125" s="332"/>
      <c r="CJ125" s="220"/>
      <c r="CK125" s="869" t="s">
        <v>358</v>
      </c>
      <c r="CL125" s="870"/>
      <c r="CM125" s="870"/>
      <c r="CN125" s="870"/>
      <c r="CO125" s="871"/>
      <c r="CP125" s="878" t="s">
        <v>359</v>
      </c>
      <c r="CQ125" s="837"/>
      <c r="CR125" s="837"/>
      <c r="CS125" s="837"/>
      <c r="CT125" s="837"/>
      <c r="CU125" s="837"/>
      <c r="CV125" s="837"/>
      <c r="CW125" s="837"/>
      <c r="CX125" s="837"/>
      <c r="CY125" s="837"/>
      <c r="CZ125" s="837"/>
      <c r="DA125" s="837"/>
      <c r="DB125" s="837"/>
      <c r="DC125" s="837"/>
      <c r="DD125" s="837"/>
      <c r="DE125" s="837"/>
      <c r="DF125" s="838"/>
      <c r="DG125" s="879" t="s">
        <v>460</v>
      </c>
      <c r="DH125" s="849"/>
      <c r="DI125" s="849"/>
      <c r="DJ125" s="849"/>
      <c r="DK125" s="849"/>
      <c r="DL125" s="849" t="s">
        <v>460</v>
      </c>
      <c r="DM125" s="849"/>
      <c r="DN125" s="849"/>
      <c r="DO125" s="849"/>
      <c r="DP125" s="849"/>
      <c r="DQ125" s="849" t="s">
        <v>460</v>
      </c>
      <c r="DR125" s="849"/>
      <c r="DS125" s="849"/>
      <c r="DT125" s="849"/>
      <c r="DU125" s="849"/>
      <c r="DV125" s="850" t="s">
        <v>460</v>
      </c>
      <c r="DW125" s="850"/>
      <c r="DX125" s="850"/>
      <c r="DY125" s="850"/>
      <c r="DZ125" s="851"/>
    </row>
    <row r="126" spans="1:130" s="190" customFormat="1" ht="26.25" customHeight="1" thickBot="1" x14ac:dyDescent="0.2">
      <c r="A126" s="806"/>
      <c r="B126" s="807"/>
      <c r="C126" s="810" t="s">
        <v>350</v>
      </c>
      <c r="D126" s="811"/>
      <c r="E126" s="811"/>
      <c r="F126" s="811"/>
      <c r="G126" s="811"/>
      <c r="H126" s="811"/>
      <c r="I126" s="811"/>
      <c r="J126" s="811"/>
      <c r="K126" s="811"/>
      <c r="L126" s="811"/>
      <c r="M126" s="811"/>
      <c r="N126" s="811"/>
      <c r="O126" s="811"/>
      <c r="P126" s="811"/>
      <c r="Q126" s="811"/>
      <c r="R126" s="811"/>
      <c r="S126" s="811"/>
      <c r="T126" s="811"/>
      <c r="U126" s="811"/>
      <c r="V126" s="811"/>
      <c r="W126" s="811"/>
      <c r="X126" s="811"/>
      <c r="Y126" s="811"/>
      <c r="Z126" s="812"/>
      <c r="AA126" s="784">
        <v>119656</v>
      </c>
      <c r="AB126" s="785"/>
      <c r="AC126" s="785"/>
      <c r="AD126" s="785"/>
      <c r="AE126" s="786"/>
      <c r="AF126" s="787">
        <v>110914</v>
      </c>
      <c r="AG126" s="785"/>
      <c r="AH126" s="785"/>
      <c r="AI126" s="785"/>
      <c r="AJ126" s="786"/>
      <c r="AK126" s="787">
        <v>111789</v>
      </c>
      <c r="AL126" s="785"/>
      <c r="AM126" s="785"/>
      <c r="AN126" s="785"/>
      <c r="AO126" s="786"/>
      <c r="AP126" s="813">
        <v>1.7</v>
      </c>
      <c r="AQ126" s="814"/>
      <c r="AR126" s="814"/>
      <c r="AS126" s="814"/>
      <c r="AT126" s="815"/>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2"/>
      <c r="CE126" s="222"/>
      <c r="CF126" s="222"/>
      <c r="CG126" s="332"/>
      <c r="CH126" s="332"/>
      <c r="CI126" s="332"/>
      <c r="CJ126" s="220"/>
      <c r="CK126" s="872"/>
      <c r="CL126" s="873"/>
      <c r="CM126" s="873"/>
      <c r="CN126" s="873"/>
      <c r="CO126" s="874"/>
      <c r="CP126" s="820" t="s">
        <v>360</v>
      </c>
      <c r="CQ126" s="792"/>
      <c r="CR126" s="792"/>
      <c r="CS126" s="792"/>
      <c r="CT126" s="792"/>
      <c r="CU126" s="792"/>
      <c r="CV126" s="792"/>
      <c r="CW126" s="792"/>
      <c r="CX126" s="792"/>
      <c r="CY126" s="792"/>
      <c r="CZ126" s="792"/>
      <c r="DA126" s="792"/>
      <c r="DB126" s="792"/>
      <c r="DC126" s="792"/>
      <c r="DD126" s="792"/>
      <c r="DE126" s="792"/>
      <c r="DF126" s="793"/>
      <c r="DG126" s="821" t="s">
        <v>460</v>
      </c>
      <c r="DH126" s="822"/>
      <c r="DI126" s="822"/>
      <c r="DJ126" s="822"/>
      <c r="DK126" s="822"/>
      <c r="DL126" s="822" t="s">
        <v>460</v>
      </c>
      <c r="DM126" s="822"/>
      <c r="DN126" s="822"/>
      <c r="DO126" s="822"/>
      <c r="DP126" s="822"/>
      <c r="DQ126" s="822" t="s">
        <v>460</v>
      </c>
      <c r="DR126" s="822"/>
      <c r="DS126" s="822"/>
      <c r="DT126" s="822"/>
      <c r="DU126" s="822"/>
      <c r="DV126" s="823" t="s">
        <v>460</v>
      </c>
      <c r="DW126" s="823"/>
      <c r="DX126" s="823"/>
      <c r="DY126" s="823"/>
      <c r="DZ126" s="824"/>
    </row>
    <row r="127" spans="1:130" s="190" customFormat="1" ht="26.25" customHeight="1" x14ac:dyDescent="0.15">
      <c r="A127" s="808"/>
      <c r="B127" s="809"/>
      <c r="C127" s="855" t="s">
        <v>361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784">
        <v>4686</v>
      </c>
      <c r="AB127" s="785"/>
      <c r="AC127" s="785"/>
      <c r="AD127" s="785"/>
      <c r="AE127" s="786"/>
      <c r="AF127" s="787">
        <v>3884</v>
      </c>
      <c r="AG127" s="785"/>
      <c r="AH127" s="785"/>
      <c r="AI127" s="785"/>
      <c r="AJ127" s="786"/>
      <c r="AK127" s="787">
        <v>3390</v>
      </c>
      <c r="AL127" s="785"/>
      <c r="AM127" s="785"/>
      <c r="AN127" s="785"/>
      <c r="AO127" s="786"/>
      <c r="AP127" s="813">
        <v>0.1</v>
      </c>
      <c r="AQ127" s="814"/>
      <c r="AR127" s="814"/>
      <c r="AS127" s="814"/>
      <c r="AT127" s="815"/>
      <c r="AU127" s="221"/>
      <c r="AV127" s="221"/>
      <c r="AW127" s="221"/>
      <c r="AX127" s="848" t="s">
        <v>362</v>
      </c>
      <c r="AY127" s="817"/>
      <c r="AZ127" s="817"/>
      <c r="BA127" s="817"/>
      <c r="BB127" s="817"/>
      <c r="BC127" s="817"/>
      <c r="BD127" s="817"/>
      <c r="BE127" s="818"/>
      <c r="BF127" s="816" t="s">
        <v>363</v>
      </c>
      <c r="BG127" s="817"/>
      <c r="BH127" s="817"/>
      <c r="BI127" s="817"/>
      <c r="BJ127" s="817"/>
      <c r="BK127" s="817"/>
      <c r="BL127" s="818"/>
      <c r="BM127" s="816" t="s">
        <v>464</v>
      </c>
      <c r="BN127" s="817"/>
      <c r="BO127" s="817"/>
      <c r="BP127" s="817"/>
      <c r="BQ127" s="817"/>
      <c r="BR127" s="817"/>
      <c r="BS127" s="818"/>
      <c r="BT127" s="816" t="s">
        <v>463</v>
      </c>
      <c r="BU127" s="817"/>
      <c r="BV127" s="817"/>
      <c r="BW127" s="817"/>
      <c r="BX127" s="817"/>
      <c r="BY127" s="817"/>
      <c r="BZ127" s="819"/>
      <c r="CA127" s="221"/>
      <c r="CB127" s="221"/>
      <c r="CC127" s="221"/>
      <c r="CD127" s="222"/>
      <c r="CE127" s="222"/>
      <c r="CF127" s="222"/>
      <c r="CG127" s="332"/>
      <c r="CH127" s="332"/>
      <c r="CI127" s="332"/>
      <c r="CJ127" s="220"/>
      <c r="CK127" s="872"/>
      <c r="CL127" s="873"/>
      <c r="CM127" s="873"/>
      <c r="CN127" s="873"/>
      <c r="CO127" s="874"/>
      <c r="CP127" s="820" t="s">
        <v>462</v>
      </c>
      <c r="CQ127" s="792"/>
      <c r="CR127" s="792"/>
      <c r="CS127" s="792"/>
      <c r="CT127" s="792"/>
      <c r="CU127" s="792"/>
      <c r="CV127" s="792"/>
      <c r="CW127" s="792"/>
      <c r="CX127" s="792"/>
      <c r="CY127" s="792"/>
      <c r="CZ127" s="792"/>
      <c r="DA127" s="792"/>
      <c r="DB127" s="792"/>
      <c r="DC127" s="792"/>
      <c r="DD127" s="792"/>
      <c r="DE127" s="792"/>
      <c r="DF127" s="793"/>
      <c r="DG127" s="821" t="s">
        <v>460</v>
      </c>
      <c r="DH127" s="822"/>
      <c r="DI127" s="822"/>
      <c r="DJ127" s="822"/>
      <c r="DK127" s="822"/>
      <c r="DL127" s="822" t="s">
        <v>460</v>
      </c>
      <c r="DM127" s="822"/>
      <c r="DN127" s="822"/>
      <c r="DO127" s="822"/>
      <c r="DP127" s="822"/>
      <c r="DQ127" s="822" t="s">
        <v>460</v>
      </c>
      <c r="DR127" s="822"/>
      <c r="DS127" s="822"/>
      <c r="DT127" s="822"/>
      <c r="DU127" s="822"/>
      <c r="DV127" s="823" t="s">
        <v>460</v>
      </c>
      <c r="DW127" s="823"/>
      <c r="DX127" s="823"/>
      <c r="DY127" s="823"/>
      <c r="DZ127" s="824"/>
    </row>
    <row r="128" spans="1:130" s="190" customFormat="1" ht="26.25" customHeight="1" thickBot="1" x14ac:dyDescent="0.2">
      <c r="A128" s="825" t="s">
        <v>364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461</v>
      </c>
      <c r="X128" s="827"/>
      <c r="Y128" s="827"/>
      <c r="Z128" s="828"/>
      <c r="AA128" s="829">
        <v>252723</v>
      </c>
      <c r="AB128" s="830"/>
      <c r="AC128" s="830"/>
      <c r="AD128" s="830"/>
      <c r="AE128" s="831"/>
      <c r="AF128" s="832">
        <v>226559</v>
      </c>
      <c r="AG128" s="830"/>
      <c r="AH128" s="830"/>
      <c r="AI128" s="830"/>
      <c r="AJ128" s="831"/>
      <c r="AK128" s="832">
        <v>235319</v>
      </c>
      <c r="AL128" s="830"/>
      <c r="AM128" s="830"/>
      <c r="AN128" s="830"/>
      <c r="AO128" s="831"/>
      <c r="AP128" s="833"/>
      <c r="AQ128" s="834"/>
      <c r="AR128" s="834"/>
      <c r="AS128" s="834"/>
      <c r="AT128" s="835"/>
      <c r="AU128" s="221"/>
      <c r="AV128" s="221"/>
      <c r="AW128" s="221"/>
      <c r="AX128" s="836" t="s">
        <v>365</v>
      </c>
      <c r="AY128" s="837"/>
      <c r="AZ128" s="837"/>
      <c r="BA128" s="837"/>
      <c r="BB128" s="837"/>
      <c r="BC128" s="837"/>
      <c r="BD128" s="837"/>
      <c r="BE128" s="838"/>
      <c r="BF128" s="839" t="s">
        <v>460</v>
      </c>
      <c r="BG128" s="840"/>
      <c r="BH128" s="840"/>
      <c r="BI128" s="840"/>
      <c r="BJ128" s="840"/>
      <c r="BK128" s="840"/>
      <c r="BL128" s="841"/>
      <c r="BM128" s="839">
        <v>13.87</v>
      </c>
      <c r="BN128" s="840"/>
      <c r="BO128" s="840"/>
      <c r="BP128" s="840"/>
      <c r="BQ128" s="840"/>
      <c r="BR128" s="840"/>
      <c r="BS128" s="841"/>
      <c r="BT128" s="839">
        <v>20</v>
      </c>
      <c r="BU128" s="840"/>
      <c r="BV128" s="840"/>
      <c r="BW128" s="840"/>
      <c r="BX128" s="840"/>
      <c r="BY128" s="840"/>
      <c r="BZ128" s="842"/>
      <c r="CA128" s="222"/>
      <c r="CB128" s="222"/>
      <c r="CC128" s="222"/>
      <c r="CD128" s="222"/>
      <c r="CE128" s="222"/>
      <c r="CF128" s="222"/>
      <c r="CG128" s="332"/>
      <c r="CH128" s="332"/>
      <c r="CI128" s="332"/>
      <c r="CJ128" s="220"/>
      <c r="CK128" s="875"/>
      <c r="CL128" s="876"/>
      <c r="CM128" s="876"/>
      <c r="CN128" s="876"/>
      <c r="CO128" s="877"/>
      <c r="CP128" s="843" t="s">
        <v>366</v>
      </c>
      <c r="CQ128" s="777"/>
      <c r="CR128" s="777"/>
      <c r="CS128" s="777"/>
      <c r="CT128" s="777"/>
      <c r="CU128" s="777"/>
      <c r="CV128" s="777"/>
      <c r="CW128" s="777"/>
      <c r="CX128" s="777"/>
      <c r="CY128" s="777"/>
      <c r="CZ128" s="777"/>
      <c r="DA128" s="777"/>
      <c r="DB128" s="777"/>
      <c r="DC128" s="777"/>
      <c r="DD128" s="777"/>
      <c r="DE128" s="777"/>
      <c r="DF128" s="778"/>
      <c r="DG128" s="844">
        <v>2038</v>
      </c>
      <c r="DH128" s="845"/>
      <c r="DI128" s="845"/>
      <c r="DJ128" s="845"/>
      <c r="DK128" s="845"/>
      <c r="DL128" s="845">
        <v>1933</v>
      </c>
      <c r="DM128" s="845"/>
      <c r="DN128" s="845"/>
      <c r="DO128" s="845"/>
      <c r="DP128" s="845"/>
      <c r="DQ128" s="845">
        <v>1827</v>
      </c>
      <c r="DR128" s="845"/>
      <c r="DS128" s="845"/>
      <c r="DT128" s="845"/>
      <c r="DU128" s="845"/>
      <c r="DV128" s="846">
        <v>0</v>
      </c>
      <c r="DW128" s="846"/>
      <c r="DX128" s="846"/>
      <c r="DY128" s="846"/>
      <c r="DZ128" s="847"/>
    </row>
    <row r="129" spans="1:131" s="190" customFormat="1" ht="26.25" customHeight="1" x14ac:dyDescent="0.15">
      <c r="A129" s="779" t="s">
        <v>77</v>
      </c>
      <c r="B129" s="780"/>
      <c r="C129" s="780"/>
      <c r="D129" s="780"/>
      <c r="E129" s="780"/>
      <c r="F129" s="780"/>
      <c r="G129" s="780"/>
      <c r="H129" s="780"/>
      <c r="I129" s="780"/>
      <c r="J129" s="780"/>
      <c r="K129" s="780"/>
      <c r="L129" s="780"/>
      <c r="M129" s="780"/>
      <c r="N129" s="780"/>
      <c r="O129" s="780"/>
      <c r="P129" s="780"/>
      <c r="Q129" s="780"/>
      <c r="R129" s="780"/>
      <c r="S129" s="780"/>
      <c r="T129" s="780"/>
      <c r="U129" s="780"/>
      <c r="V129" s="780"/>
      <c r="W129" s="781" t="s">
        <v>367</v>
      </c>
      <c r="X129" s="782"/>
      <c r="Y129" s="782"/>
      <c r="Z129" s="783"/>
      <c r="AA129" s="784">
        <v>7210037</v>
      </c>
      <c r="AB129" s="785"/>
      <c r="AC129" s="785"/>
      <c r="AD129" s="785"/>
      <c r="AE129" s="786"/>
      <c r="AF129" s="787">
        <v>7481430</v>
      </c>
      <c r="AG129" s="785"/>
      <c r="AH129" s="785"/>
      <c r="AI129" s="785"/>
      <c r="AJ129" s="786"/>
      <c r="AK129" s="787">
        <v>7554280</v>
      </c>
      <c r="AL129" s="785"/>
      <c r="AM129" s="785"/>
      <c r="AN129" s="785"/>
      <c r="AO129" s="786"/>
      <c r="AP129" s="788"/>
      <c r="AQ129" s="789"/>
      <c r="AR129" s="789"/>
      <c r="AS129" s="789"/>
      <c r="AT129" s="790"/>
      <c r="AU129" s="223"/>
      <c r="AV129" s="223"/>
      <c r="AW129" s="223"/>
      <c r="AX129" s="791" t="s">
        <v>368</v>
      </c>
      <c r="AY129" s="792"/>
      <c r="AZ129" s="792"/>
      <c r="BA129" s="792"/>
      <c r="BB129" s="792"/>
      <c r="BC129" s="792"/>
      <c r="BD129" s="792"/>
      <c r="BE129" s="793"/>
      <c r="BF129" s="794" t="s">
        <v>460</v>
      </c>
      <c r="BG129" s="795"/>
      <c r="BH129" s="795"/>
      <c r="BI129" s="795"/>
      <c r="BJ129" s="795"/>
      <c r="BK129" s="795"/>
      <c r="BL129" s="796"/>
      <c r="BM129" s="794">
        <v>18.87</v>
      </c>
      <c r="BN129" s="795"/>
      <c r="BO129" s="795"/>
      <c r="BP129" s="795"/>
      <c r="BQ129" s="795"/>
      <c r="BR129" s="795"/>
      <c r="BS129" s="796"/>
      <c r="BT129" s="794">
        <v>30</v>
      </c>
      <c r="BU129" s="797"/>
      <c r="BV129" s="797"/>
      <c r="BW129" s="797"/>
      <c r="BX129" s="797"/>
      <c r="BY129" s="797"/>
      <c r="BZ129" s="798"/>
      <c r="CA129" s="224"/>
      <c r="CB129" s="224"/>
      <c r="CC129" s="224"/>
      <c r="CD129" s="224"/>
      <c r="CE129" s="224"/>
      <c r="CF129" s="224"/>
      <c r="CG129" s="224"/>
      <c r="CH129" s="224"/>
      <c r="CI129" s="224"/>
      <c r="CJ129" s="224"/>
      <c r="CK129" s="224"/>
      <c r="CL129" s="224"/>
      <c r="CM129" s="224"/>
      <c r="CN129" s="224"/>
      <c r="CO129" s="224"/>
      <c r="CP129" s="224"/>
      <c r="CQ129" s="224"/>
      <c r="CR129" s="224"/>
      <c r="CS129" s="224"/>
      <c r="CT129" s="224"/>
      <c r="CU129" s="224"/>
      <c r="CV129" s="224"/>
      <c r="CW129" s="224"/>
      <c r="CX129" s="224"/>
      <c r="CY129" s="224"/>
      <c r="CZ129" s="224"/>
      <c r="DA129" s="224"/>
      <c r="DB129" s="224"/>
      <c r="DC129" s="224"/>
      <c r="DD129" s="224"/>
      <c r="DE129" s="224"/>
      <c r="DF129" s="224"/>
      <c r="DG129" s="224"/>
      <c r="DH129" s="224"/>
      <c r="DI129" s="224"/>
      <c r="DJ129" s="224"/>
      <c r="DK129" s="224"/>
      <c r="DL129" s="224"/>
      <c r="DM129" s="224"/>
      <c r="DN129" s="224"/>
      <c r="DO129" s="224"/>
      <c r="DP129" s="196"/>
      <c r="DQ129" s="196"/>
      <c r="DR129" s="196"/>
      <c r="DS129" s="196"/>
      <c r="DT129" s="196"/>
      <c r="DU129" s="196"/>
      <c r="DV129" s="196"/>
      <c r="DW129" s="196"/>
      <c r="DX129" s="196"/>
      <c r="DY129" s="196"/>
      <c r="DZ129" s="199"/>
    </row>
    <row r="130" spans="1:131" s="190" customFormat="1" ht="26.25" customHeight="1" x14ac:dyDescent="0.15">
      <c r="A130" s="779" t="s">
        <v>369</v>
      </c>
      <c r="B130" s="780"/>
      <c r="C130" s="780"/>
      <c r="D130" s="780"/>
      <c r="E130" s="780"/>
      <c r="F130" s="780"/>
      <c r="G130" s="780"/>
      <c r="H130" s="780"/>
      <c r="I130" s="780"/>
      <c r="J130" s="780"/>
      <c r="K130" s="780"/>
      <c r="L130" s="780"/>
      <c r="M130" s="780"/>
      <c r="N130" s="780"/>
      <c r="O130" s="780"/>
      <c r="P130" s="780"/>
      <c r="Q130" s="780"/>
      <c r="R130" s="780"/>
      <c r="S130" s="780"/>
      <c r="T130" s="780"/>
      <c r="U130" s="780"/>
      <c r="V130" s="780"/>
      <c r="W130" s="781" t="s">
        <v>459</v>
      </c>
      <c r="X130" s="782"/>
      <c r="Y130" s="782"/>
      <c r="Z130" s="783"/>
      <c r="AA130" s="784">
        <v>961814</v>
      </c>
      <c r="AB130" s="785"/>
      <c r="AC130" s="785"/>
      <c r="AD130" s="785"/>
      <c r="AE130" s="786"/>
      <c r="AF130" s="787">
        <v>1003387</v>
      </c>
      <c r="AG130" s="785"/>
      <c r="AH130" s="785"/>
      <c r="AI130" s="785"/>
      <c r="AJ130" s="786"/>
      <c r="AK130" s="787">
        <v>1002417</v>
      </c>
      <c r="AL130" s="785"/>
      <c r="AM130" s="785"/>
      <c r="AN130" s="785"/>
      <c r="AO130" s="786"/>
      <c r="AP130" s="788"/>
      <c r="AQ130" s="789"/>
      <c r="AR130" s="789"/>
      <c r="AS130" s="789"/>
      <c r="AT130" s="790"/>
      <c r="AU130" s="223"/>
      <c r="AV130" s="223"/>
      <c r="AW130" s="223"/>
      <c r="AX130" s="791" t="s">
        <v>370</v>
      </c>
      <c r="AY130" s="792"/>
      <c r="AZ130" s="792"/>
      <c r="BA130" s="792"/>
      <c r="BB130" s="792"/>
      <c r="BC130" s="792"/>
      <c r="BD130" s="792"/>
      <c r="BE130" s="793"/>
      <c r="BF130" s="799">
        <v>7.7</v>
      </c>
      <c r="BG130" s="800"/>
      <c r="BH130" s="800"/>
      <c r="BI130" s="800"/>
      <c r="BJ130" s="800"/>
      <c r="BK130" s="800"/>
      <c r="BL130" s="801"/>
      <c r="BM130" s="799">
        <v>25</v>
      </c>
      <c r="BN130" s="800"/>
      <c r="BO130" s="800"/>
      <c r="BP130" s="800"/>
      <c r="BQ130" s="800"/>
      <c r="BR130" s="800"/>
      <c r="BS130" s="801"/>
      <c r="BT130" s="799">
        <v>35</v>
      </c>
      <c r="BU130" s="802"/>
      <c r="BV130" s="802"/>
      <c r="BW130" s="802"/>
      <c r="BX130" s="802"/>
      <c r="BY130" s="802"/>
      <c r="BZ130" s="803"/>
      <c r="CA130" s="224"/>
      <c r="CB130" s="224"/>
      <c r="CC130" s="224"/>
      <c r="CD130" s="224"/>
      <c r="CE130" s="224"/>
      <c r="CF130" s="224"/>
      <c r="CG130" s="224"/>
      <c r="CH130" s="224"/>
      <c r="CI130" s="224"/>
      <c r="CJ130" s="224"/>
      <c r="CK130" s="224"/>
      <c r="CL130" s="224"/>
      <c r="CM130" s="224"/>
      <c r="CN130" s="224"/>
      <c r="CO130" s="224"/>
      <c r="CP130" s="224"/>
      <c r="CQ130" s="224"/>
      <c r="CR130" s="224"/>
      <c r="CS130" s="224"/>
      <c r="CT130" s="224"/>
      <c r="CU130" s="224"/>
      <c r="CV130" s="224"/>
      <c r="CW130" s="224"/>
      <c r="CX130" s="224"/>
      <c r="CY130" s="224"/>
      <c r="CZ130" s="224"/>
      <c r="DA130" s="224"/>
      <c r="DB130" s="224"/>
      <c r="DC130" s="224"/>
      <c r="DD130" s="224"/>
      <c r="DE130" s="224"/>
      <c r="DF130" s="224"/>
      <c r="DG130" s="224"/>
      <c r="DH130" s="224"/>
      <c r="DI130" s="224"/>
      <c r="DJ130" s="224"/>
      <c r="DK130" s="224"/>
      <c r="DL130" s="224"/>
      <c r="DM130" s="224"/>
      <c r="DN130" s="224"/>
      <c r="DO130" s="224"/>
      <c r="DP130" s="196"/>
      <c r="DQ130" s="196"/>
      <c r="DR130" s="196"/>
      <c r="DS130" s="196"/>
      <c r="DT130" s="196"/>
      <c r="DU130" s="196"/>
      <c r="DV130" s="196"/>
      <c r="DW130" s="196"/>
      <c r="DX130" s="196"/>
      <c r="DY130" s="196"/>
      <c r="DZ130" s="199"/>
    </row>
    <row r="131" spans="1:131" s="190" customFormat="1" ht="26.25" customHeight="1" thickBot="1" x14ac:dyDescent="0.2">
      <c r="A131" s="737"/>
      <c r="B131" s="738"/>
      <c r="C131" s="738"/>
      <c r="D131" s="738"/>
      <c r="E131" s="738"/>
      <c r="F131" s="738"/>
      <c r="G131" s="738"/>
      <c r="H131" s="738"/>
      <c r="I131" s="738"/>
      <c r="J131" s="738"/>
      <c r="K131" s="738"/>
      <c r="L131" s="738"/>
      <c r="M131" s="738"/>
      <c r="N131" s="738"/>
      <c r="O131" s="738"/>
      <c r="P131" s="738"/>
      <c r="Q131" s="738"/>
      <c r="R131" s="738"/>
      <c r="S131" s="738"/>
      <c r="T131" s="738"/>
      <c r="U131" s="738"/>
      <c r="V131" s="738"/>
      <c r="W131" s="739" t="s">
        <v>458</v>
      </c>
      <c r="X131" s="740"/>
      <c r="Y131" s="740"/>
      <c r="Z131" s="741"/>
      <c r="AA131" s="742">
        <v>6248223</v>
      </c>
      <c r="AB131" s="743"/>
      <c r="AC131" s="743"/>
      <c r="AD131" s="743"/>
      <c r="AE131" s="744"/>
      <c r="AF131" s="745">
        <v>6478043</v>
      </c>
      <c r="AG131" s="743"/>
      <c r="AH131" s="743"/>
      <c r="AI131" s="743"/>
      <c r="AJ131" s="744"/>
      <c r="AK131" s="745">
        <v>6551863</v>
      </c>
      <c r="AL131" s="743"/>
      <c r="AM131" s="743"/>
      <c r="AN131" s="743"/>
      <c r="AO131" s="744"/>
      <c r="AP131" s="746"/>
      <c r="AQ131" s="747"/>
      <c r="AR131" s="747"/>
      <c r="AS131" s="747"/>
      <c r="AT131" s="748"/>
      <c r="AU131" s="223"/>
      <c r="AV131" s="223"/>
      <c r="AW131" s="223"/>
      <c r="AX131" s="776" t="s">
        <v>371</v>
      </c>
      <c r="AY131" s="777"/>
      <c r="AZ131" s="777"/>
      <c r="BA131" s="777"/>
      <c r="BB131" s="777"/>
      <c r="BC131" s="777"/>
      <c r="BD131" s="777"/>
      <c r="BE131" s="778"/>
      <c r="BF131" s="749">
        <v>26.5</v>
      </c>
      <c r="BG131" s="750"/>
      <c r="BH131" s="750"/>
      <c r="BI131" s="750"/>
      <c r="BJ131" s="750"/>
      <c r="BK131" s="750"/>
      <c r="BL131" s="751"/>
      <c r="BM131" s="749">
        <v>350</v>
      </c>
      <c r="BN131" s="750"/>
      <c r="BO131" s="750"/>
      <c r="BP131" s="750"/>
      <c r="BQ131" s="750"/>
      <c r="BR131" s="750"/>
      <c r="BS131" s="751"/>
      <c r="BT131" s="752"/>
      <c r="BU131" s="753"/>
      <c r="BV131" s="753"/>
      <c r="BW131" s="753"/>
      <c r="BX131" s="753"/>
      <c r="BY131" s="753"/>
      <c r="BZ131" s="754"/>
      <c r="CA131" s="224"/>
      <c r="CB131" s="224"/>
      <c r="CC131" s="224"/>
      <c r="CD131" s="224"/>
      <c r="CE131" s="224"/>
      <c r="CF131" s="224"/>
      <c r="CG131" s="224"/>
      <c r="CH131" s="224"/>
      <c r="CI131" s="224"/>
      <c r="CJ131" s="224"/>
      <c r="CK131" s="224"/>
      <c r="CL131" s="224"/>
      <c r="CM131" s="224"/>
      <c r="CN131" s="224"/>
      <c r="CO131" s="224"/>
      <c r="CP131" s="224"/>
      <c r="CQ131" s="224"/>
      <c r="CR131" s="224"/>
      <c r="CS131" s="224"/>
      <c r="CT131" s="224"/>
      <c r="CU131" s="224"/>
      <c r="CV131" s="224"/>
      <c r="CW131" s="224"/>
      <c r="CX131" s="224"/>
      <c r="CY131" s="224"/>
      <c r="CZ131" s="224"/>
      <c r="DA131" s="224"/>
      <c r="DB131" s="224"/>
      <c r="DC131" s="224"/>
      <c r="DD131" s="224"/>
      <c r="DE131" s="224"/>
      <c r="DF131" s="224"/>
      <c r="DG131" s="224"/>
      <c r="DH131" s="224"/>
      <c r="DI131" s="224"/>
      <c r="DJ131" s="224"/>
      <c r="DK131" s="224"/>
      <c r="DL131" s="224"/>
      <c r="DM131" s="224"/>
      <c r="DN131" s="224"/>
      <c r="DO131" s="224"/>
      <c r="DP131" s="196"/>
      <c r="DQ131" s="196"/>
      <c r="DR131" s="196"/>
      <c r="DS131" s="196"/>
      <c r="DT131" s="196"/>
      <c r="DU131" s="196"/>
      <c r="DV131" s="196"/>
      <c r="DW131" s="196"/>
      <c r="DX131" s="196"/>
      <c r="DY131" s="196"/>
      <c r="DZ131" s="199"/>
    </row>
    <row r="132" spans="1:131" s="190" customFormat="1" ht="26.25" customHeight="1" x14ac:dyDescent="0.15">
      <c r="A132" s="755" t="s">
        <v>372</v>
      </c>
      <c r="B132" s="756"/>
      <c r="C132" s="756"/>
      <c r="D132" s="756"/>
      <c r="E132" s="756"/>
      <c r="F132" s="756"/>
      <c r="G132" s="756"/>
      <c r="H132" s="756"/>
      <c r="I132" s="756"/>
      <c r="J132" s="756"/>
      <c r="K132" s="756"/>
      <c r="L132" s="756"/>
      <c r="M132" s="756"/>
      <c r="N132" s="756"/>
      <c r="O132" s="756"/>
      <c r="P132" s="756"/>
      <c r="Q132" s="756"/>
      <c r="R132" s="756"/>
      <c r="S132" s="756"/>
      <c r="T132" s="756"/>
      <c r="U132" s="756"/>
      <c r="V132" s="759" t="s">
        <v>373</v>
      </c>
      <c r="W132" s="759"/>
      <c r="X132" s="759"/>
      <c r="Y132" s="759"/>
      <c r="Z132" s="760"/>
      <c r="AA132" s="761">
        <v>9.7809889309999996</v>
      </c>
      <c r="AB132" s="762"/>
      <c r="AC132" s="762"/>
      <c r="AD132" s="762"/>
      <c r="AE132" s="763"/>
      <c r="AF132" s="764">
        <v>6.8377286159999997</v>
      </c>
      <c r="AG132" s="762"/>
      <c r="AH132" s="762"/>
      <c r="AI132" s="762"/>
      <c r="AJ132" s="763"/>
      <c r="AK132" s="764">
        <v>6.7495764180000002</v>
      </c>
      <c r="AL132" s="762"/>
      <c r="AM132" s="762"/>
      <c r="AN132" s="762"/>
      <c r="AO132" s="763"/>
      <c r="AP132" s="765"/>
      <c r="AQ132" s="766"/>
      <c r="AR132" s="766"/>
      <c r="AS132" s="766"/>
      <c r="AT132" s="767"/>
      <c r="AU132" s="225"/>
      <c r="AV132" s="226"/>
      <c r="AW132" s="226"/>
      <c r="AX132" s="196"/>
      <c r="AY132" s="196"/>
      <c r="AZ132" s="196"/>
      <c r="BA132" s="196"/>
      <c r="BB132" s="196"/>
      <c r="BC132" s="196"/>
      <c r="BD132" s="196"/>
      <c r="BE132" s="196"/>
      <c r="BF132" s="196"/>
      <c r="BG132" s="196"/>
      <c r="BH132" s="196"/>
      <c r="BI132" s="196"/>
      <c r="BJ132" s="196"/>
      <c r="BK132" s="196"/>
      <c r="BL132" s="196"/>
      <c r="BM132" s="196"/>
      <c r="BN132" s="196"/>
      <c r="BO132" s="196"/>
      <c r="BP132" s="196"/>
      <c r="BQ132" s="196"/>
      <c r="BR132" s="196"/>
      <c r="BS132" s="197"/>
      <c r="BT132" s="196"/>
      <c r="BU132" s="196"/>
      <c r="BV132" s="196"/>
      <c r="BW132" s="196"/>
      <c r="BX132" s="196"/>
      <c r="BY132" s="196"/>
      <c r="BZ132" s="196"/>
      <c r="CA132" s="224"/>
      <c r="CB132" s="224"/>
      <c r="CC132" s="224"/>
      <c r="CD132" s="224"/>
      <c r="CE132" s="224"/>
      <c r="CF132" s="224"/>
      <c r="CG132" s="224"/>
      <c r="CH132" s="224"/>
      <c r="CI132" s="224"/>
      <c r="CJ132" s="224"/>
      <c r="CK132" s="224"/>
      <c r="CL132" s="224"/>
      <c r="CM132" s="224"/>
      <c r="CN132" s="224"/>
      <c r="CO132" s="224"/>
      <c r="CP132" s="224"/>
      <c r="CQ132" s="224"/>
      <c r="CR132" s="224"/>
      <c r="CS132" s="224"/>
      <c r="CT132" s="224"/>
      <c r="CU132" s="224"/>
      <c r="CV132" s="224"/>
      <c r="CW132" s="224"/>
      <c r="CX132" s="224"/>
      <c r="CY132" s="224"/>
      <c r="CZ132" s="224"/>
      <c r="DA132" s="224"/>
      <c r="DB132" s="224"/>
      <c r="DC132" s="224"/>
      <c r="DD132" s="224"/>
      <c r="DE132" s="224"/>
      <c r="DF132" s="224"/>
      <c r="DG132" s="224"/>
      <c r="DH132" s="224"/>
      <c r="DI132" s="224"/>
      <c r="DJ132" s="224"/>
      <c r="DK132" s="224"/>
      <c r="DL132" s="224"/>
      <c r="DM132" s="224"/>
      <c r="DN132" s="224"/>
      <c r="DO132" s="224"/>
      <c r="DP132" s="199"/>
      <c r="DQ132" s="199"/>
      <c r="DR132" s="199"/>
      <c r="DS132" s="199"/>
      <c r="DT132" s="199"/>
      <c r="DU132" s="199"/>
      <c r="DV132" s="199"/>
      <c r="DW132" s="199"/>
      <c r="DX132" s="199"/>
      <c r="DY132" s="199"/>
      <c r="DZ132" s="199"/>
    </row>
    <row r="133" spans="1:131" s="190" customFormat="1" ht="26.25" customHeight="1" thickBot="1" x14ac:dyDescent="0.2">
      <c r="A133" s="757"/>
      <c r="B133" s="758"/>
      <c r="C133" s="758"/>
      <c r="D133" s="758"/>
      <c r="E133" s="758"/>
      <c r="F133" s="758"/>
      <c r="G133" s="758"/>
      <c r="H133" s="758"/>
      <c r="I133" s="758"/>
      <c r="J133" s="758"/>
      <c r="K133" s="758"/>
      <c r="L133" s="758"/>
      <c r="M133" s="758"/>
      <c r="N133" s="758"/>
      <c r="O133" s="758"/>
      <c r="P133" s="758"/>
      <c r="Q133" s="758"/>
      <c r="R133" s="758"/>
      <c r="S133" s="758"/>
      <c r="T133" s="758"/>
      <c r="U133" s="758"/>
      <c r="V133" s="768" t="s">
        <v>374</v>
      </c>
      <c r="W133" s="768"/>
      <c r="X133" s="768"/>
      <c r="Y133" s="768"/>
      <c r="Z133" s="769"/>
      <c r="AA133" s="770">
        <v>8.6999999999999993</v>
      </c>
      <c r="AB133" s="771"/>
      <c r="AC133" s="771"/>
      <c r="AD133" s="771"/>
      <c r="AE133" s="772"/>
      <c r="AF133" s="770">
        <v>8</v>
      </c>
      <c r="AG133" s="771"/>
      <c r="AH133" s="771"/>
      <c r="AI133" s="771"/>
      <c r="AJ133" s="772"/>
      <c r="AK133" s="770">
        <v>7.7</v>
      </c>
      <c r="AL133" s="771"/>
      <c r="AM133" s="771"/>
      <c r="AN133" s="771"/>
      <c r="AO133" s="772"/>
      <c r="AP133" s="773"/>
      <c r="AQ133" s="774"/>
      <c r="AR133" s="774"/>
      <c r="AS133" s="774"/>
      <c r="AT133" s="775"/>
      <c r="AU133" s="226"/>
      <c r="AV133" s="226"/>
      <c r="AW133" s="226"/>
      <c r="AX133" s="226"/>
      <c r="AY133" s="226"/>
      <c r="AZ133" s="226"/>
      <c r="BA133" s="226"/>
      <c r="BB133" s="226"/>
      <c r="BC133" s="226"/>
      <c r="BD133" s="226"/>
      <c r="BE133" s="226"/>
      <c r="BF133" s="226"/>
      <c r="BG133" s="226"/>
      <c r="BH133" s="226"/>
      <c r="BI133" s="226"/>
      <c r="BJ133" s="226"/>
      <c r="BK133" s="226"/>
      <c r="BL133" s="226"/>
      <c r="BM133" s="226"/>
      <c r="BN133" s="224"/>
      <c r="BO133" s="224"/>
      <c r="BP133" s="224"/>
      <c r="BQ133" s="224"/>
      <c r="BR133" s="224"/>
      <c r="BS133" s="224"/>
      <c r="BT133" s="224"/>
      <c r="BU133" s="224"/>
      <c r="BV133" s="224"/>
      <c r="BW133" s="224"/>
      <c r="BX133" s="224"/>
      <c r="BY133" s="224"/>
      <c r="BZ133" s="224"/>
      <c r="CA133" s="224"/>
      <c r="CB133" s="224"/>
      <c r="CC133" s="224"/>
      <c r="CD133" s="224"/>
      <c r="CE133" s="224"/>
      <c r="CF133" s="224"/>
      <c r="CG133" s="224"/>
      <c r="CH133" s="224"/>
      <c r="CI133" s="224"/>
      <c r="CJ133" s="224"/>
      <c r="CK133" s="224"/>
      <c r="CL133" s="224"/>
      <c r="CM133" s="224"/>
      <c r="CN133" s="224"/>
      <c r="CO133" s="224"/>
      <c r="CP133" s="224"/>
      <c r="CQ133" s="224"/>
      <c r="CR133" s="224"/>
      <c r="CS133" s="224"/>
      <c r="CT133" s="224"/>
      <c r="CU133" s="224"/>
      <c r="CV133" s="224"/>
      <c r="CW133" s="224"/>
      <c r="CX133" s="224"/>
      <c r="CY133" s="224"/>
      <c r="CZ133" s="224"/>
      <c r="DA133" s="224"/>
      <c r="DB133" s="224"/>
      <c r="DC133" s="224"/>
      <c r="DD133" s="224"/>
      <c r="DE133" s="224"/>
      <c r="DF133" s="224"/>
      <c r="DG133" s="224"/>
      <c r="DH133" s="224"/>
      <c r="DI133" s="224"/>
      <c r="DJ133" s="224"/>
      <c r="DK133" s="224"/>
      <c r="DL133" s="224"/>
      <c r="DM133" s="224"/>
      <c r="DN133" s="224"/>
      <c r="DO133" s="224"/>
      <c r="DP133" s="199"/>
      <c r="DQ133" s="199"/>
      <c r="DR133" s="199"/>
      <c r="DS133" s="199"/>
      <c r="DT133" s="199"/>
      <c r="DU133" s="199"/>
      <c r="DV133" s="199"/>
      <c r="DW133" s="199"/>
      <c r="DX133" s="199"/>
      <c r="DY133" s="199"/>
      <c r="DZ133" s="199"/>
    </row>
    <row r="134" spans="1:131" s="191" customFormat="1" ht="11.25" customHeight="1" x14ac:dyDescent="0.15">
      <c r="A134" s="227"/>
      <c r="B134" s="227"/>
      <c r="C134" s="227"/>
      <c r="D134" s="227"/>
      <c r="E134" s="227"/>
      <c r="F134" s="227"/>
      <c r="G134" s="227"/>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6"/>
      <c r="AV134" s="226"/>
      <c r="AW134" s="226"/>
      <c r="AX134" s="226"/>
      <c r="AY134" s="226"/>
      <c r="AZ134" s="226"/>
      <c r="BA134" s="226"/>
      <c r="BB134" s="226"/>
      <c r="BC134" s="226"/>
      <c r="BD134" s="226"/>
      <c r="BE134" s="226"/>
      <c r="BF134" s="226"/>
      <c r="BG134" s="226"/>
      <c r="BH134" s="226"/>
      <c r="BI134" s="226"/>
      <c r="BJ134" s="226"/>
      <c r="BK134" s="226"/>
      <c r="BL134" s="226"/>
      <c r="BM134" s="226"/>
      <c r="BN134" s="224"/>
      <c r="BO134" s="224"/>
      <c r="BP134" s="224"/>
      <c r="BQ134" s="224"/>
      <c r="BR134" s="224"/>
      <c r="BS134" s="224"/>
      <c r="BT134" s="224"/>
      <c r="BU134" s="224"/>
      <c r="BV134" s="224"/>
      <c r="BW134" s="224"/>
      <c r="BX134" s="224"/>
      <c r="BY134" s="224"/>
      <c r="BZ134" s="224"/>
      <c r="CA134" s="224"/>
      <c r="CB134" s="224"/>
      <c r="CC134" s="224"/>
      <c r="CD134" s="224"/>
      <c r="CE134" s="224"/>
      <c r="CF134" s="224"/>
      <c r="CG134" s="224"/>
      <c r="CH134" s="224"/>
      <c r="CI134" s="224"/>
      <c r="CJ134" s="224"/>
      <c r="CK134" s="224"/>
      <c r="CL134" s="224"/>
      <c r="CM134" s="224"/>
      <c r="CN134" s="224"/>
      <c r="CO134" s="224"/>
      <c r="CP134" s="224"/>
      <c r="CQ134" s="224"/>
      <c r="CR134" s="224"/>
      <c r="CS134" s="224"/>
      <c r="CT134" s="224"/>
      <c r="CU134" s="224"/>
      <c r="CV134" s="224"/>
      <c r="CW134" s="224"/>
      <c r="CX134" s="224"/>
      <c r="CY134" s="224"/>
      <c r="CZ134" s="224"/>
      <c r="DA134" s="224"/>
      <c r="DB134" s="224"/>
      <c r="DC134" s="224"/>
      <c r="DD134" s="224"/>
      <c r="DE134" s="224"/>
      <c r="DF134" s="224"/>
      <c r="DG134" s="224"/>
      <c r="DH134" s="224"/>
      <c r="DI134" s="224"/>
      <c r="DJ134" s="224"/>
      <c r="DK134" s="224"/>
      <c r="DL134" s="224"/>
      <c r="DM134" s="224"/>
      <c r="DN134" s="224"/>
      <c r="DO134" s="224"/>
      <c r="DP134" s="199"/>
      <c r="DQ134" s="199"/>
      <c r="DR134" s="199"/>
      <c r="DS134" s="199"/>
      <c r="DT134" s="199"/>
      <c r="DU134" s="199"/>
      <c r="DV134" s="199"/>
      <c r="DW134" s="199"/>
      <c r="DX134" s="199"/>
      <c r="DY134" s="199"/>
      <c r="DZ134" s="199"/>
      <c r="EA134" s="190"/>
    </row>
    <row r="135" spans="1:131" ht="14.25" hidden="1" x14ac:dyDescent="0.15">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c r="BS135" s="227"/>
      <c r="BT135" s="227"/>
      <c r="BU135" s="227"/>
      <c r="BV135" s="227"/>
      <c r="BW135" s="227"/>
      <c r="BX135" s="227"/>
      <c r="BY135" s="227"/>
      <c r="BZ135" s="227"/>
      <c r="CA135" s="227"/>
      <c r="CB135" s="227"/>
      <c r="CC135" s="227"/>
      <c r="CD135" s="227"/>
      <c r="CE135" s="227"/>
      <c r="CF135" s="227"/>
      <c r="CG135" s="227"/>
      <c r="CH135" s="227"/>
      <c r="CI135" s="227"/>
      <c r="CJ135" s="227"/>
      <c r="CK135" s="227"/>
      <c r="CL135" s="227"/>
      <c r="CM135" s="227"/>
      <c r="CN135" s="227"/>
      <c r="CO135" s="227"/>
      <c r="CP135" s="227"/>
      <c r="CQ135" s="227"/>
      <c r="CR135" s="227"/>
      <c r="CS135" s="227"/>
      <c r="CT135" s="227"/>
      <c r="CU135" s="227"/>
      <c r="CV135" s="227"/>
      <c r="CW135" s="227"/>
      <c r="CX135" s="227"/>
      <c r="CY135" s="227"/>
      <c r="CZ135" s="227"/>
      <c r="DA135" s="227"/>
      <c r="DB135" s="227"/>
      <c r="DC135" s="227"/>
      <c r="DD135" s="227"/>
      <c r="DE135" s="227"/>
      <c r="DF135" s="227"/>
      <c r="DG135" s="227"/>
      <c r="DH135" s="227"/>
      <c r="DI135" s="227"/>
      <c r="DJ135" s="227"/>
      <c r="DK135" s="227"/>
      <c r="DL135" s="227"/>
      <c r="DM135" s="227"/>
      <c r="DN135" s="227"/>
      <c r="DO135" s="227"/>
      <c r="DP135" s="227"/>
      <c r="DQ135" s="227"/>
      <c r="DR135" s="227"/>
      <c r="DS135" s="227"/>
      <c r="DT135" s="227"/>
      <c r="DU135" s="227"/>
      <c r="DV135" s="227"/>
      <c r="DW135" s="227"/>
      <c r="DX135" s="227"/>
      <c r="DY135" s="227"/>
      <c r="DZ135" s="227"/>
    </row>
    <row r="136" spans="1:131" hidden="1" x14ac:dyDescent="0.15"/>
  </sheetData>
  <sheetProtection password="851F" sheet="1" objects="1" scenarios="1" formatRows="0"/>
  <mergeCells count="2033">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AK57:AO57"/>
    <mergeCell ref="AP57:AT57"/>
    <mergeCell ref="AU57:AY57"/>
    <mergeCell ref="AZ57:BD57"/>
    <mergeCell ref="BE57:BI57"/>
    <mergeCell ref="BS57:CG57"/>
    <mergeCell ref="DV57:DZ57"/>
    <mergeCell ref="B58:P58"/>
    <mergeCell ref="AZ56:BD56"/>
    <mergeCell ref="BE56:BI56"/>
    <mergeCell ref="AU58:AY58"/>
    <mergeCell ref="AZ58:BD58"/>
    <mergeCell ref="BE58:BI58"/>
    <mergeCell ref="BS58:CG58"/>
    <mergeCell ref="CH58:CL58"/>
    <mergeCell ref="DB56:DF56"/>
    <mergeCell ref="BS56:CG56"/>
    <mergeCell ref="CH56:CL56"/>
    <mergeCell ref="CM56:CQ56"/>
    <mergeCell ref="CR56:CV56"/>
    <mergeCell ref="Q58:U58"/>
    <mergeCell ref="V58:Z58"/>
    <mergeCell ref="AA58:AE58"/>
    <mergeCell ref="AF58:AJ58"/>
    <mergeCell ref="BE59:BI59"/>
    <mergeCell ref="CM58:CQ58"/>
    <mergeCell ref="DB59:DF59"/>
    <mergeCell ref="DG59:DK59"/>
    <mergeCell ref="DL59:DP59"/>
    <mergeCell ref="DQ59:DU59"/>
    <mergeCell ref="DL57:DP57"/>
    <mergeCell ref="DQ57:DU57"/>
    <mergeCell ref="CR57:CV57"/>
    <mergeCell ref="CW57:DA57"/>
    <mergeCell ref="DB57:DF57"/>
    <mergeCell ref="CH61:CL61"/>
    <mergeCell ref="CM61:CQ61"/>
    <mergeCell ref="DV58:DZ58"/>
    <mergeCell ref="CR58:CV58"/>
    <mergeCell ref="CW58:DA58"/>
    <mergeCell ref="DB58:DF58"/>
    <mergeCell ref="DG58:DK58"/>
    <mergeCell ref="DL58:DP58"/>
    <mergeCell ref="DQ58:DU58"/>
    <mergeCell ref="DG57:DK57"/>
    <mergeCell ref="B57:P57"/>
    <mergeCell ref="Q57:U57"/>
    <mergeCell ref="V57:Z57"/>
    <mergeCell ref="AA57:AE57"/>
    <mergeCell ref="AF57:AJ57"/>
    <mergeCell ref="CH59:CL59"/>
    <mergeCell ref="CM59:CQ59"/>
    <mergeCell ref="CR59:CV59"/>
    <mergeCell ref="CW59:DA59"/>
    <mergeCell ref="AP60:AT60"/>
    <mergeCell ref="AU60:AY60"/>
    <mergeCell ref="B59:P59"/>
    <mergeCell ref="Q59:U59"/>
    <mergeCell ref="V59:Z59"/>
    <mergeCell ref="DQ60:DU60"/>
    <mergeCell ref="B61:P61"/>
    <mergeCell ref="Q61:U61"/>
    <mergeCell ref="AA59:AE59"/>
    <mergeCell ref="DQ61:DU61"/>
    <mergeCell ref="AF59:AJ59"/>
    <mergeCell ref="DL61:DP61"/>
    <mergeCell ref="AA61:AE61"/>
    <mergeCell ref="AF61:AJ61"/>
    <mergeCell ref="AU61:AY61"/>
    <mergeCell ref="AZ61:BD61"/>
    <mergeCell ref="BE61:BI61"/>
    <mergeCell ref="BS61:CG61"/>
    <mergeCell ref="AK58:AO58"/>
    <mergeCell ref="AP58:AT58"/>
    <mergeCell ref="CH57:CL57"/>
    <mergeCell ref="CM57:CQ57"/>
    <mergeCell ref="AF60:AJ60"/>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AZ60:BD60"/>
    <mergeCell ref="BE60:BI60"/>
    <mergeCell ref="BS60:CG60"/>
    <mergeCell ref="B60:P60"/>
    <mergeCell ref="Q60:U60"/>
    <mergeCell ref="V60:Z60"/>
    <mergeCell ref="AA60:AE60"/>
    <mergeCell ref="Q63:U63"/>
    <mergeCell ref="V63:Z63"/>
    <mergeCell ref="AA63:AE63"/>
    <mergeCell ref="AF63:AJ63"/>
    <mergeCell ref="AK63:AO63"/>
    <mergeCell ref="DG63:DK63"/>
    <mergeCell ref="V61:Z61"/>
    <mergeCell ref="CM63:CQ63"/>
    <mergeCell ref="CR63:CV63"/>
    <mergeCell ref="BS64:CG64"/>
    <mergeCell ref="CH64:CL64"/>
    <mergeCell ref="CM64:CQ64"/>
    <mergeCell ref="CR64:CV64"/>
    <mergeCell ref="CW64:DA64"/>
    <mergeCell ref="AP63:AT63"/>
    <mergeCell ref="AU63:AY63"/>
    <mergeCell ref="AZ63:BD63"/>
    <mergeCell ref="BE63:BI63"/>
    <mergeCell ref="CW62:DA62"/>
    <mergeCell ref="DB62:DF62"/>
    <mergeCell ref="DG62:DK62"/>
    <mergeCell ref="AK61:AO61"/>
    <mergeCell ref="AP61:AT61"/>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CW63:DA63"/>
    <mergeCell ref="DB63:DF63"/>
    <mergeCell ref="DL63:DP63"/>
    <mergeCell ref="DQ63:DU63"/>
    <mergeCell ref="CH60:CL60"/>
    <mergeCell ref="CM60:CQ60"/>
    <mergeCell ref="CR60:CV60"/>
    <mergeCell ref="CW60:DA60"/>
    <mergeCell ref="AK60:AO60"/>
    <mergeCell ref="AZ66:BD67"/>
    <mergeCell ref="BS66:CG66"/>
    <mergeCell ref="CH66:CL66"/>
    <mergeCell ref="CM66:CQ66"/>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B64:DF64"/>
    <mergeCell ref="DG64:DK64"/>
    <mergeCell ref="CH63:CL63"/>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L72:DP72"/>
    <mergeCell ref="DV69:DZ69"/>
    <mergeCell ref="DQ72:DU72"/>
    <mergeCell ref="DV72:DZ72"/>
    <mergeCell ref="DQ73:DU73"/>
    <mergeCell ref="DV73:DZ73"/>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BS73:CG73"/>
    <mergeCell ref="CH73:CL73"/>
    <mergeCell ref="CM73:CQ73"/>
    <mergeCell ref="CR73:CV73"/>
    <mergeCell ref="CW73:DA73"/>
    <mergeCell ref="DB73:DF73"/>
    <mergeCell ref="DG73:DK73"/>
    <mergeCell ref="DL73:DP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S72:CG72"/>
    <mergeCell ref="CH72:CL72"/>
    <mergeCell ref="CM72:CQ72"/>
    <mergeCell ref="CR72:CV72"/>
    <mergeCell ref="CW72:DA72"/>
    <mergeCell ref="DB72:DF72"/>
    <mergeCell ref="DG72:DK72"/>
    <mergeCell ref="B72:P72"/>
    <mergeCell ref="Q72:U72"/>
    <mergeCell ref="V72:Z72"/>
    <mergeCell ref="AA72:AE72"/>
    <mergeCell ref="AF72:AJ72"/>
    <mergeCell ref="AK72:AO72"/>
    <mergeCell ref="AP72:AT72"/>
    <mergeCell ref="AU72:AY72"/>
    <mergeCell ref="AZ72:BD72"/>
    <mergeCell ref="Q75:U75"/>
    <mergeCell ref="V75:Z75"/>
    <mergeCell ref="AA75:AE75"/>
    <mergeCell ref="AF75:AJ75"/>
    <mergeCell ref="AK75:AO75"/>
    <mergeCell ref="AP75:AT75"/>
    <mergeCell ref="AU75:AY75"/>
    <mergeCell ref="AZ75:BD75"/>
    <mergeCell ref="B73:P73"/>
    <mergeCell ref="Q73:U73"/>
    <mergeCell ref="V73:Z73"/>
    <mergeCell ref="AA73:AE73"/>
    <mergeCell ref="AF73:AJ73"/>
    <mergeCell ref="AK73:AO73"/>
    <mergeCell ref="AP73:AT73"/>
    <mergeCell ref="AU73:AY73"/>
    <mergeCell ref="AZ73:BD73"/>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B75:P75"/>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DL90:DP90"/>
    <mergeCell ref="DQ90:DU90"/>
    <mergeCell ref="DL93:DP93"/>
    <mergeCell ref="DQ93:DU93"/>
    <mergeCell ref="DV95:DZ95"/>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V93:DZ93"/>
    <mergeCell ref="DL92:DP92"/>
    <mergeCell ref="DQ92:DU92"/>
    <mergeCell ref="DL95:DP95"/>
    <mergeCell ref="DQ95:DU95"/>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BS99:CG99"/>
    <mergeCell ref="CH99:CL99"/>
    <mergeCell ref="CM99:CQ99"/>
    <mergeCell ref="CR99:CV99"/>
    <mergeCell ref="CW99:DA99"/>
    <mergeCell ref="DB99:DF99"/>
    <mergeCell ref="DG99:DK99"/>
    <mergeCell ref="DL97:DP97"/>
    <mergeCell ref="DQ97:DU97"/>
    <mergeCell ref="BS96:CG96"/>
    <mergeCell ref="CH96:CL96"/>
    <mergeCell ref="CM96:CQ96"/>
    <mergeCell ref="CR96:CV96"/>
    <mergeCell ref="CW96:DA96"/>
    <mergeCell ref="DB96:DF96"/>
    <mergeCell ref="DG96:DK96"/>
    <mergeCell ref="DV96:DZ96"/>
    <mergeCell ref="BS97:CG97"/>
    <mergeCell ref="CH97:CL97"/>
    <mergeCell ref="CM97:CQ97"/>
    <mergeCell ref="CR97:CV97"/>
    <mergeCell ref="CW97:DA97"/>
    <mergeCell ref="DB97:DF97"/>
    <mergeCell ref="DG97:DK97"/>
    <mergeCell ref="DV97:DZ97"/>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BS98:CG98"/>
    <mergeCell ref="CH98:CL98"/>
    <mergeCell ref="CM98:CQ98"/>
    <mergeCell ref="CR98:CV98"/>
    <mergeCell ref="CW98:DA98"/>
    <mergeCell ref="DB98:DF98"/>
    <mergeCell ref="DG98:DK98"/>
    <mergeCell ref="DV98:DZ98"/>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V114:DZ114"/>
    <mergeCell ref="DQ112:DU112"/>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Q114:DU114"/>
    <mergeCell ref="DV113:DZ113"/>
    <mergeCell ref="C114:Z114"/>
    <mergeCell ref="AA114:AE114"/>
    <mergeCell ref="AF114:AJ114"/>
    <mergeCell ref="AP115:AT115"/>
    <mergeCell ref="AZ115:BP115"/>
    <mergeCell ref="BQ115:BU115"/>
    <mergeCell ref="BV115:BZ115"/>
    <mergeCell ref="BV114:BZ114"/>
    <mergeCell ref="CA114:CE114"/>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9" zoomScaleNormal="85" zoomScaleSheetLayoutView="55" workbookViewId="0">
      <selection activeCell="I31" sqref="I31"/>
    </sheetView>
  </sheetViews>
  <sheetFormatPr defaultColWidth="0" defaultRowHeight="13.5" customHeight="1" zeroHeight="1" x14ac:dyDescent="0.15"/>
  <cols>
    <col min="1" max="36" width="9" style="230" customWidth="1"/>
    <col min="37" max="16384" width="9" style="229" hidden="1"/>
  </cols>
  <sheetData>
    <row r="1" spans="2:36" x14ac:dyDescent="0.15">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29"/>
    </row>
    <row r="17" spans="34:36" x14ac:dyDescent="0.15">
      <c r="AJ17" s="229"/>
    </row>
    <row r="18" spans="34:36" x14ac:dyDescent="0.15"/>
    <row r="19" spans="34:36" x14ac:dyDescent="0.15"/>
    <row r="20" spans="34:36" x14ac:dyDescent="0.15">
      <c r="AI20" s="229"/>
      <c r="AJ20" s="229"/>
    </row>
    <row r="21" spans="34:36" x14ac:dyDescent="0.15">
      <c r="AJ21" s="229"/>
    </row>
    <row r="22" spans="34:36" x14ac:dyDescent="0.15"/>
    <row r="23" spans="34:36" x14ac:dyDescent="0.15">
      <c r="AI23" s="229"/>
      <c r="AJ23" s="229"/>
    </row>
    <row r="24" spans="34:36" x14ac:dyDescent="0.15">
      <c r="AJ24" s="229"/>
    </row>
    <row r="25" spans="34:36" x14ac:dyDescent="0.15">
      <c r="AJ25" s="229"/>
    </row>
    <row r="26" spans="34:36" x14ac:dyDescent="0.15">
      <c r="AI26" s="229"/>
      <c r="AJ26" s="229"/>
    </row>
    <row r="27" spans="34:36" x14ac:dyDescent="0.15"/>
    <row r="28" spans="34:36" x14ac:dyDescent="0.15">
      <c r="AI28" s="229"/>
      <c r="AJ28" s="229"/>
    </row>
    <row r="29" spans="34:36" x14ac:dyDescent="0.15">
      <c r="AJ29" s="229"/>
    </row>
    <row r="30" spans="34:36" x14ac:dyDescent="0.15"/>
    <row r="31" spans="34:36" x14ac:dyDescent="0.15">
      <c r="AH31" s="229"/>
      <c r="AI31" s="229"/>
      <c r="AJ31" s="229"/>
    </row>
    <row r="32" spans="34:36" x14ac:dyDescent="0.15"/>
    <row r="33" spans="28:36" x14ac:dyDescent="0.15">
      <c r="AI33" s="229"/>
      <c r="AJ33" s="229"/>
    </row>
    <row r="34" spans="28:36" x14ac:dyDescent="0.15">
      <c r="AF34" s="229"/>
    </row>
    <row r="35" spans="28:36" x14ac:dyDescent="0.15">
      <c r="AB35" s="229"/>
      <c r="AC35" s="229"/>
      <c r="AD35" s="229"/>
      <c r="AF35" s="229"/>
      <c r="AG35" s="229"/>
      <c r="AH35" s="229"/>
      <c r="AI35" s="229"/>
      <c r="AJ35" s="229"/>
    </row>
    <row r="36" spans="28:36" x14ac:dyDescent="0.15"/>
    <row r="37" spans="28:36" x14ac:dyDescent="0.15">
      <c r="AE37" s="229"/>
      <c r="AJ37" s="229"/>
    </row>
    <row r="38" spans="28:36" x14ac:dyDescent="0.15">
      <c r="AB38" s="229"/>
      <c r="AC38" s="229"/>
      <c r="AD38" s="229"/>
      <c r="AE38" s="229"/>
      <c r="AG38" s="229"/>
      <c r="AH38" s="229"/>
      <c r="AI38" s="229"/>
      <c r="AJ38" s="229"/>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29"/>
      <c r="AH49" s="229"/>
      <c r="AI49" s="229"/>
      <c r="AJ49" s="229"/>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29"/>
      <c r="AA63" s="229"/>
    </row>
    <row r="64" spans="22:36" x14ac:dyDescent="0.15">
      <c r="V64" s="229"/>
    </row>
    <row r="65" spans="15:36" x14ac:dyDescent="0.15">
      <c r="X65" s="229"/>
      <c r="Z65" s="229"/>
      <c r="AC65" s="229"/>
    </row>
    <row r="66" spans="15:36" x14ac:dyDescent="0.15">
      <c r="Q66" s="229"/>
      <c r="S66" s="229"/>
      <c r="U66" s="229"/>
      <c r="AF66" s="229"/>
    </row>
    <row r="67" spans="15:36" x14ac:dyDescent="0.15">
      <c r="O67" s="229"/>
      <c r="P67" s="229"/>
      <c r="R67" s="229"/>
      <c r="T67" s="229"/>
      <c r="Y67" s="229"/>
      <c r="AB67" s="229"/>
      <c r="AD67" s="229"/>
      <c r="AE67" s="229"/>
      <c r="AG67" s="229"/>
      <c r="AH67" s="229"/>
      <c r="AI67" s="229"/>
      <c r="AJ67" s="229"/>
    </row>
    <row r="68" spans="15:36" x14ac:dyDescent="0.15"/>
    <row r="69" spans="15:36" x14ac:dyDescent="0.15"/>
    <row r="70" spans="15:36" x14ac:dyDescent="0.15"/>
    <row r="71" spans="15:36" x14ac:dyDescent="0.15"/>
    <row r="72" spans="15:36" x14ac:dyDescent="0.15">
      <c r="AJ72" s="229"/>
    </row>
    <row r="73" spans="15:36" x14ac:dyDescent="0.15">
      <c r="AJ73" s="229"/>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29"/>
    </row>
    <row r="97" spans="24:36" x14ac:dyDescent="0.15">
      <c r="AA97" s="229"/>
    </row>
    <row r="98" spans="24:36" hidden="1" x14ac:dyDescent="0.15">
      <c r="AA98" s="229"/>
    </row>
    <row r="99" spans="24:36" hidden="1" x14ac:dyDescent="0.15">
      <c r="AA99" s="229"/>
    </row>
    <row r="100" spans="24:36" hidden="1" x14ac:dyDescent="0.15"/>
    <row r="101" spans="24:36" ht="12" hidden="1" customHeight="1" x14ac:dyDescent="0.15">
      <c r="X101" s="229"/>
      <c r="Y101" s="229"/>
      <c r="Z101" s="229"/>
      <c r="AC101" s="229"/>
    </row>
    <row r="102" spans="24:36" ht="1.5" hidden="1" customHeight="1" x14ac:dyDescent="0.15">
      <c r="AC102" s="229"/>
      <c r="AF102" s="229"/>
    </row>
    <row r="103" spans="24:36" hidden="1" x14ac:dyDescent="0.15">
      <c r="AB103" s="229"/>
      <c r="AD103" s="229"/>
      <c r="AE103" s="229"/>
      <c r="AF103" s="229"/>
      <c r="AG103" s="229"/>
      <c r="AH103" s="229"/>
      <c r="AI103" s="229"/>
      <c r="AJ103" s="229"/>
    </row>
    <row r="104" spans="24:36" hidden="1" x14ac:dyDescent="0.15">
      <c r="AD104" s="229"/>
      <c r="AE104" s="229"/>
      <c r="AG104" s="229"/>
      <c r="AH104" s="229"/>
      <c r="AI104" s="229"/>
      <c r="AJ104" s="229"/>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6" zoomScale="85" zoomScaleNormal="85" zoomScaleSheetLayoutView="55" workbookViewId="0">
      <selection activeCell="BE39" sqref="BE39:CG41"/>
    </sheetView>
  </sheetViews>
  <sheetFormatPr defaultColWidth="0" defaultRowHeight="13.5" customHeight="1" zeroHeight="1" x14ac:dyDescent="0.15"/>
  <cols>
    <col min="1" max="1" width="9.125" style="230" customWidth="1"/>
    <col min="2" max="15" width="9" style="230" customWidth="1"/>
    <col min="16" max="16" width="9.125" style="230" bestFit="1" customWidth="1"/>
    <col min="17" max="34" width="9" style="230" customWidth="1"/>
    <col min="35" max="16384" width="9" style="229" hidden="1"/>
  </cols>
  <sheetData>
    <row r="1" spans="2:34" x14ac:dyDescent="0.15">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x14ac:dyDescent="0.15"/>
    <row r="3" spans="2:34" x14ac:dyDescent="0.15"/>
    <row r="4" spans="2:34" x14ac:dyDescent="0.15">
      <c r="R4" s="229"/>
      <c r="S4" s="229"/>
      <c r="T4" s="229"/>
      <c r="U4" s="229"/>
      <c r="V4" s="229"/>
      <c r="W4" s="229"/>
      <c r="X4" s="229"/>
      <c r="Y4" s="229"/>
      <c r="Z4" s="229"/>
      <c r="AA4" s="229"/>
      <c r="AB4" s="229"/>
      <c r="AC4" s="229"/>
      <c r="AD4" s="229"/>
      <c r="AE4" s="229"/>
      <c r="AF4" s="229"/>
      <c r="AG4" s="229"/>
      <c r="AH4" s="229"/>
    </row>
    <row r="5" spans="2:34" x14ac:dyDescent="0.15">
      <c r="R5" s="229"/>
      <c r="S5" s="229"/>
      <c r="T5" s="229"/>
      <c r="U5" s="229"/>
      <c r="V5" s="229"/>
      <c r="W5" s="229"/>
      <c r="X5" s="229"/>
      <c r="Y5" s="229"/>
      <c r="Z5" s="229"/>
      <c r="AA5" s="229"/>
      <c r="AB5" s="229"/>
      <c r="AC5" s="229"/>
      <c r="AD5" s="229"/>
      <c r="AE5" s="229"/>
      <c r="AF5" s="229"/>
      <c r="AG5" s="229"/>
      <c r="AH5" s="229"/>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row>
    <row r="19" spans="9:34" x14ac:dyDescent="0.15"/>
    <row r="20" spans="9:34" x14ac:dyDescent="0.15"/>
    <row r="21" spans="9:34" x14ac:dyDescent="0.15">
      <c r="AH21" s="229"/>
    </row>
    <row r="22" spans="9:34" x14ac:dyDescent="0.15">
      <c r="AE22" s="229"/>
      <c r="AF22" s="229"/>
      <c r="AG22" s="229"/>
      <c r="AH22" s="229"/>
    </row>
    <row r="23" spans="9:34" x14ac:dyDescent="0.15">
      <c r="U23" s="229"/>
      <c r="V23" s="229"/>
      <c r="W23" s="229"/>
      <c r="X23" s="229"/>
      <c r="Y23" s="229"/>
      <c r="Z23" s="229"/>
      <c r="AA23" s="229"/>
      <c r="AB23" s="229"/>
      <c r="AC23" s="229"/>
      <c r="AD23" s="229"/>
      <c r="AE23" s="229"/>
      <c r="AF23" s="229"/>
      <c r="AG23" s="229"/>
      <c r="AH23" s="229"/>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29"/>
      <c r="W35" s="229"/>
      <c r="X35" s="229"/>
      <c r="Y35" s="229"/>
      <c r="Z35" s="229"/>
      <c r="AA35" s="229"/>
      <c r="AB35" s="229"/>
      <c r="AC35" s="229"/>
      <c r="AD35" s="229"/>
      <c r="AE35" s="229"/>
      <c r="AF35" s="229"/>
      <c r="AG35" s="229"/>
      <c r="AH35" s="229"/>
    </row>
    <row r="36" spans="15:34" x14ac:dyDescent="0.15"/>
    <row r="37" spans="15:34" x14ac:dyDescent="0.15">
      <c r="AH37" s="229"/>
    </row>
    <row r="38" spans="15:34" x14ac:dyDescent="0.15">
      <c r="AE38" s="229"/>
      <c r="AF38" s="229"/>
      <c r="AG38" s="229"/>
      <c r="AH38" s="229"/>
    </row>
    <row r="39" spans="15:34" x14ac:dyDescent="0.15"/>
    <row r="40" spans="15:34" x14ac:dyDescent="0.15"/>
    <row r="41" spans="15:34" x14ac:dyDescent="0.15"/>
    <row r="42" spans="15:34" x14ac:dyDescent="0.15"/>
    <row r="43" spans="15:34" x14ac:dyDescent="0.15">
      <c r="O43" s="229"/>
      <c r="P43" s="229"/>
      <c r="Q43" s="229"/>
      <c r="R43" s="229"/>
      <c r="S43" s="229"/>
      <c r="T43" s="229"/>
      <c r="U43" s="229"/>
      <c r="V43" s="229"/>
      <c r="W43" s="229"/>
      <c r="X43" s="229"/>
      <c r="Y43" s="229"/>
      <c r="Z43" s="229"/>
      <c r="AA43" s="229"/>
      <c r="AB43" s="229"/>
      <c r="AC43" s="229"/>
      <c r="AD43" s="229"/>
      <c r="AE43" s="229"/>
      <c r="AF43" s="229"/>
      <c r="AG43" s="229"/>
      <c r="AH43" s="229"/>
    </row>
    <row r="44" spans="15:34" x14ac:dyDescent="0.15">
      <c r="AH44" s="229"/>
    </row>
    <row r="45" spans="15:34" x14ac:dyDescent="0.15"/>
    <row r="46" spans="15:34" x14ac:dyDescent="0.15">
      <c r="W46" s="229"/>
      <c r="X46" s="229"/>
      <c r="Y46" s="229"/>
      <c r="Z46" s="229"/>
      <c r="AA46" s="229"/>
      <c r="AB46" s="229"/>
      <c r="AC46" s="229"/>
      <c r="AD46" s="229"/>
      <c r="AE46" s="229"/>
      <c r="AF46" s="229"/>
      <c r="AG46" s="229"/>
      <c r="AH46" s="229"/>
    </row>
    <row r="47" spans="15:34" x14ac:dyDescent="0.15"/>
    <row r="48" spans="15:34" x14ac:dyDescent="0.15"/>
    <row r="49" spans="22:34" x14ac:dyDescent="0.15"/>
    <row r="50" spans="22:34" x14ac:dyDescent="0.15">
      <c r="V50" s="229"/>
      <c r="W50" s="229"/>
      <c r="X50" s="229"/>
      <c r="Y50" s="229"/>
      <c r="Z50" s="229"/>
      <c r="AA50" s="229"/>
      <c r="AB50" s="229"/>
      <c r="AC50" s="229"/>
      <c r="AD50" s="229"/>
      <c r="AE50" s="229"/>
      <c r="AF50" s="229"/>
      <c r="AG50" s="229"/>
      <c r="AH50" s="229"/>
    </row>
    <row r="51" spans="22:34" x14ac:dyDescent="0.15"/>
    <row r="52" spans="22:34" x14ac:dyDescent="0.15"/>
    <row r="53" spans="22:34" x14ac:dyDescent="0.15">
      <c r="AH53" s="229"/>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29"/>
      <c r="Z67" s="229"/>
      <c r="AA67" s="229"/>
      <c r="AB67" s="229"/>
      <c r="AC67" s="229"/>
      <c r="AD67" s="229"/>
      <c r="AE67" s="229"/>
      <c r="AF67" s="229"/>
      <c r="AG67" s="229"/>
      <c r="AH67" s="229"/>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election activeCell="AY24" sqref="AY24:BM24"/>
    </sheetView>
  </sheetViews>
  <sheetFormatPr defaultColWidth="0" defaultRowHeight="13.5" customHeight="1" zeroHeight="1" x14ac:dyDescent="0.15"/>
  <cols>
    <col min="1" max="6" width="14.875" style="231" customWidth="1"/>
    <col min="7" max="8" width="15.875" style="231" customWidth="1"/>
    <col min="9" max="14" width="16.125" style="231" customWidth="1"/>
    <col min="15" max="15" width="6.125" style="238" customWidth="1"/>
    <col min="16" max="16" width="3" style="236" customWidth="1"/>
    <col min="17" max="17" width="19.125" style="231" hidden="1" customWidth="1"/>
    <col min="18" max="22" width="12.625" style="231" hidden="1" customWidth="1"/>
    <col min="23" max="16384" width="8.625" style="231" hidden="1"/>
  </cols>
  <sheetData>
    <row r="1" spans="1:16" x14ac:dyDescent="0.15">
      <c r="O1" s="232"/>
      <c r="P1" s="232"/>
    </row>
    <row r="2" spans="1:16" x14ac:dyDescent="0.15">
      <c r="O2" s="232"/>
      <c r="P2" s="232"/>
    </row>
    <row r="3" spans="1:16" x14ac:dyDescent="0.15">
      <c r="O3" s="232"/>
      <c r="P3" s="232"/>
    </row>
    <row r="4" spans="1:16" x14ac:dyDescent="0.15">
      <c r="O4" s="232"/>
      <c r="P4" s="232"/>
    </row>
    <row r="5" spans="1:16" ht="17.25" x14ac:dyDescent="0.15">
      <c r="A5" s="233" t="s">
        <v>375</v>
      </c>
      <c r="B5" s="234"/>
      <c r="C5" s="234"/>
      <c r="D5" s="234"/>
      <c r="E5" s="234"/>
      <c r="F5" s="234"/>
      <c r="G5" s="234"/>
      <c r="H5" s="234"/>
      <c r="I5" s="234"/>
      <c r="J5" s="234"/>
      <c r="K5" s="234"/>
      <c r="L5" s="234"/>
      <c r="M5" s="234"/>
      <c r="N5" s="234"/>
      <c r="O5" s="235"/>
    </row>
    <row r="6" spans="1:16" x14ac:dyDescent="0.15">
      <c r="A6" s="236"/>
      <c r="B6" s="232"/>
      <c r="C6" s="232"/>
      <c r="D6" s="232"/>
      <c r="E6" s="232"/>
      <c r="F6" s="232"/>
      <c r="G6" s="237" t="s">
        <v>376</v>
      </c>
      <c r="H6" s="237"/>
      <c r="I6" s="237"/>
      <c r="J6" s="237"/>
      <c r="K6" s="232"/>
      <c r="L6" s="232"/>
      <c r="M6" s="232"/>
      <c r="N6" s="232"/>
    </row>
    <row r="7" spans="1:16" x14ac:dyDescent="0.15">
      <c r="A7" s="236"/>
      <c r="B7" s="232"/>
      <c r="C7" s="232"/>
      <c r="D7" s="232"/>
      <c r="E7" s="232"/>
      <c r="F7" s="232"/>
      <c r="G7" s="239"/>
      <c r="H7" s="240"/>
      <c r="I7" s="240"/>
      <c r="J7" s="241"/>
      <c r="K7" s="1153" t="s">
        <v>377</v>
      </c>
      <c r="L7" s="242"/>
      <c r="M7" s="243" t="s">
        <v>378</v>
      </c>
      <c r="N7" s="244"/>
    </row>
    <row r="8" spans="1:16" x14ac:dyDescent="0.15">
      <c r="A8" s="236"/>
      <c r="B8" s="232"/>
      <c r="C8" s="232"/>
      <c r="D8" s="232"/>
      <c r="E8" s="232"/>
      <c r="F8" s="232"/>
      <c r="G8" s="245"/>
      <c r="H8" s="246"/>
      <c r="I8" s="246"/>
      <c r="J8" s="247"/>
      <c r="K8" s="1154"/>
      <c r="L8" s="248" t="s">
        <v>379</v>
      </c>
      <c r="M8" s="249" t="s">
        <v>380</v>
      </c>
      <c r="N8" s="250" t="s">
        <v>381</v>
      </c>
    </row>
    <row r="9" spans="1:16" x14ac:dyDescent="0.15">
      <c r="A9" s="236"/>
      <c r="B9" s="232"/>
      <c r="C9" s="232"/>
      <c r="D9" s="232"/>
      <c r="E9" s="232"/>
      <c r="F9" s="232"/>
      <c r="G9" s="1155" t="s">
        <v>382</v>
      </c>
      <c r="H9" s="1156"/>
      <c r="I9" s="1156"/>
      <c r="J9" s="1157"/>
      <c r="K9" s="251">
        <v>1496920</v>
      </c>
      <c r="L9" s="252">
        <v>35075</v>
      </c>
      <c r="M9" s="253">
        <v>55845</v>
      </c>
      <c r="N9" s="254">
        <v>-37.200000000000003</v>
      </c>
    </row>
    <row r="10" spans="1:16" x14ac:dyDescent="0.15">
      <c r="A10" s="236"/>
      <c r="B10" s="232"/>
      <c r="C10" s="232"/>
      <c r="D10" s="232"/>
      <c r="E10" s="232"/>
      <c r="F10" s="232"/>
      <c r="G10" s="1155" t="s">
        <v>383</v>
      </c>
      <c r="H10" s="1156"/>
      <c r="I10" s="1156"/>
      <c r="J10" s="1157"/>
      <c r="K10" s="255">
        <v>63721</v>
      </c>
      <c r="L10" s="256">
        <v>1493</v>
      </c>
      <c r="M10" s="257">
        <v>5607</v>
      </c>
      <c r="N10" s="258">
        <v>-73.400000000000006</v>
      </c>
    </row>
    <row r="11" spans="1:16" ht="13.5" customHeight="1" x14ac:dyDescent="0.15">
      <c r="A11" s="236"/>
      <c r="B11" s="232"/>
      <c r="C11" s="232"/>
      <c r="D11" s="232"/>
      <c r="E11" s="232"/>
      <c r="F11" s="232"/>
      <c r="G11" s="1155" t="s">
        <v>384</v>
      </c>
      <c r="H11" s="1156"/>
      <c r="I11" s="1156"/>
      <c r="J11" s="1157"/>
      <c r="K11" s="255">
        <v>10542</v>
      </c>
      <c r="L11" s="256">
        <v>247</v>
      </c>
      <c r="M11" s="257">
        <v>8384</v>
      </c>
      <c r="N11" s="258">
        <v>-97.1</v>
      </c>
    </row>
    <row r="12" spans="1:16" ht="13.5" customHeight="1" x14ac:dyDescent="0.15">
      <c r="A12" s="236"/>
      <c r="B12" s="232"/>
      <c r="C12" s="232"/>
      <c r="D12" s="232"/>
      <c r="E12" s="232"/>
      <c r="F12" s="232"/>
      <c r="G12" s="1155" t="s">
        <v>385</v>
      </c>
      <c r="H12" s="1156"/>
      <c r="I12" s="1156"/>
      <c r="J12" s="1157"/>
      <c r="K12" s="255" t="s">
        <v>386</v>
      </c>
      <c r="L12" s="256" t="s">
        <v>386</v>
      </c>
      <c r="M12" s="257">
        <v>147</v>
      </c>
      <c r="N12" s="258" t="s">
        <v>386</v>
      </c>
    </row>
    <row r="13" spans="1:16" ht="13.5" customHeight="1" x14ac:dyDescent="0.15">
      <c r="A13" s="236"/>
      <c r="B13" s="232"/>
      <c r="C13" s="232"/>
      <c r="D13" s="232"/>
      <c r="E13" s="232"/>
      <c r="F13" s="232"/>
      <c r="G13" s="1155" t="s">
        <v>387</v>
      </c>
      <c r="H13" s="1156"/>
      <c r="I13" s="1156"/>
      <c r="J13" s="1157"/>
      <c r="K13" s="255" t="s">
        <v>386</v>
      </c>
      <c r="L13" s="256" t="s">
        <v>386</v>
      </c>
      <c r="M13" s="257">
        <v>6</v>
      </c>
      <c r="N13" s="258" t="s">
        <v>386</v>
      </c>
    </row>
    <row r="14" spans="1:16" ht="13.5" customHeight="1" x14ac:dyDescent="0.15">
      <c r="A14" s="236"/>
      <c r="B14" s="232"/>
      <c r="C14" s="232"/>
      <c r="D14" s="232"/>
      <c r="E14" s="232"/>
      <c r="F14" s="232"/>
      <c r="G14" s="1155" t="s">
        <v>388</v>
      </c>
      <c r="H14" s="1156"/>
      <c r="I14" s="1156"/>
      <c r="J14" s="1157"/>
      <c r="K14" s="255">
        <v>179039</v>
      </c>
      <c r="L14" s="256">
        <v>4195</v>
      </c>
      <c r="M14" s="257">
        <v>2653</v>
      </c>
      <c r="N14" s="258">
        <v>58.1</v>
      </c>
    </row>
    <row r="15" spans="1:16" ht="13.5" customHeight="1" x14ac:dyDescent="0.15">
      <c r="A15" s="236"/>
      <c r="B15" s="232"/>
      <c r="C15" s="232"/>
      <c r="D15" s="232"/>
      <c r="E15" s="232"/>
      <c r="F15" s="232"/>
      <c r="G15" s="1155" t="s">
        <v>389</v>
      </c>
      <c r="H15" s="1156"/>
      <c r="I15" s="1156"/>
      <c r="J15" s="1157"/>
      <c r="K15" s="255">
        <v>28289</v>
      </c>
      <c r="L15" s="256">
        <v>663</v>
      </c>
      <c r="M15" s="257">
        <v>1240</v>
      </c>
      <c r="N15" s="258">
        <v>-46.5</v>
      </c>
    </row>
    <row r="16" spans="1:16" x14ac:dyDescent="0.15">
      <c r="A16" s="236"/>
      <c r="B16" s="232"/>
      <c r="C16" s="232"/>
      <c r="D16" s="232"/>
      <c r="E16" s="232"/>
      <c r="F16" s="232"/>
      <c r="G16" s="1158" t="s">
        <v>390</v>
      </c>
      <c r="H16" s="1159"/>
      <c r="I16" s="1159"/>
      <c r="J16" s="1160"/>
      <c r="K16" s="256">
        <v>-50134</v>
      </c>
      <c r="L16" s="256">
        <v>-1175</v>
      </c>
      <c r="M16" s="257">
        <v>-5294</v>
      </c>
      <c r="N16" s="258">
        <v>-77.8</v>
      </c>
    </row>
    <row r="17" spans="1:16" x14ac:dyDescent="0.15">
      <c r="A17" s="236"/>
      <c r="B17" s="232"/>
      <c r="C17" s="232"/>
      <c r="D17" s="232"/>
      <c r="E17" s="232"/>
      <c r="F17" s="232"/>
      <c r="G17" s="1158" t="s">
        <v>132</v>
      </c>
      <c r="H17" s="1159"/>
      <c r="I17" s="1159"/>
      <c r="J17" s="1160"/>
      <c r="K17" s="256">
        <v>1728377</v>
      </c>
      <c r="L17" s="256">
        <v>40498</v>
      </c>
      <c r="M17" s="257">
        <v>68586</v>
      </c>
      <c r="N17" s="258">
        <v>-41</v>
      </c>
    </row>
    <row r="18" spans="1:16" x14ac:dyDescent="0.15">
      <c r="A18" s="236"/>
      <c r="B18" s="232"/>
      <c r="C18" s="232"/>
      <c r="D18" s="232"/>
      <c r="E18" s="232"/>
      <c r="F18" s="232"/>
      <c r="G18" s="232"/>
      <c r="H18" s="232"/>
      <c r="I18" s="232"/>
      <c r="J18" s="232"/>
      <c r="K18" s="232"/>
      <c r="L18" s="232"/>
      <c r="M18" s="259"/>
      <c r="N18" s="259"/>
    </row>
    <row r="19" spans="1:16" x14ac:dyDescent="0.15">
      <c r="A19" s="236"/>
      <c r="B19" s="232"/>
      <c r="C19" s="232"/>
      <c r="D19" s="232"/>
      <c r="E19" s="232"/>
      <c r="F19" s="232"/>
      <c r="G19" s="232" t="s">
        <v>391</v>
      </c>
      <c r="H19" s="232"/>
      <c r="I19" s="232"/>
      <c r="J19" s="232"/>
      <c r="K19" s="232"/>
      <c r="L19" s="232"/>
      <c r="M19" s="232"/>
      <c r="N19" s="232"/>
    </row>
    <row r="20" spans="1:16" x14ac:dyDescent="0.15">
      <c r="A20" s="236"/>
      <c r="B20" s="232"/>
      <c r="C20" s="232"/>
      <c r="D20" s="232"/>
      <c r="E20" s="232"/>
      <c r="F20" s="232"/>
      <c r="G20" s="260"/>
      <c r="H20" s="261"/>
      <c r="I20" s="261"/>
      <c r="J20" s="262"/>
      <c r="K20" s="263" t="s">
        <v>392</v>
      </c>
      <c r="L20" s="264" t="s">
        <v>393</v>
      </c>
      <c r="M20" s="265" t="s">
        <v>394</v>
      </c>
      <c r="N20" s="266"/>
    </row>
    <row r="21" spans="1:16" s="272" customFormat="1" x14ac:dyDescent="0.15">
      <c r="A21" s="267"/>
      <c r="B21" s="237"/>
      <c r="C21" s="237"/>
      <c r="D21" s="237"/>
      <c r="E21" s="237"/>
      <c r="F21" s="237"/>
      <c r="G21" s="1150" t="s">
        <v>395</v>
      </c>
      <c r="H21" s="1151"/>
      <c r="I21" s="1151"/>
      <c r="J21" s="1152"/>
      <c r="K21" s="268">
        <v>4.3099999999999996</v>
      </c>
      <c r="L21" s="269">
        <v>6.42</v>
      </c>
      <c r="M21" s="270">
        <v>-2.11</v>
      </c>
      <c r="N21" s="237"/>
      <c r="O21" s="271"/>
      <c r="P21" s="267"/>
    </row>
    <row r="22" spans="1:16" s="272" customFormat="1" x14ac:dyDescent="0.15">
      <c r="A22" s="267"/>
      <c r="B22" s="237"/>
      <c r="C22" s="237"/>
      <c r="D22" s="237"/>
      <c r="E22" s="237"/>
      <c r="F22" s="237"/>
      <c r="G22" s="1150" t="s">
        <v>396</v>
      </c>
      <c r="H22" s="1151"/>
      <c r="I22" s="1151"/>
      <c r="J22" s="1152"/>
      <c r="K22" s="273">
        <v>99.6</v>
      </c>
      <c r="L22" s="274">
        <v>97.3</v>
      </c>
      <c r="M22" s="275">
        <v>2.2999999999999998</v>
      </c>
      <c r="N22" s="259"/>
      <c r="O22" s="271"/>
      <c r="P22" s="267"/>
    </row>
    <row r="23" spans="1:16" s="272" customFormat="1" x14ac:dyDescent="0.15">
      <c r="A23" s="267"/>
      <c r="B23" s="237"/>
      <c r="C23" s="237"/>
      <c r="D23" s="237"/>
      <c r="E23" s="237"/>
      <c r="F23" s="237"/>
      <c r="G23" s="237"/>
      <c r="H23" s="237"/>
      <c r="I23" s="237"/>
      <c r="J23" s="237"/>
      <c r="K23" s="237"/>
      <c r="L23" s="259"/>
      <c r="M23" s="259"/>
      <c r="N23" s="259"/>
      <c r="O23" s="271"/>
      <c r="P23" s="267"/>
    </row>
    <row r="24" spans="1:16" s="272" customFormat="1" x14ac:dyDescent="0.15">
      <c r="A24" s="267"/>
      <c r="B24" s="237"/>
      <c r="C24" s="237"/>
      <c r="D24" s="237"/>
      <c r="E24" s="237"/>
      <c r="F24" s="237"/>
      <c r="G24" s="237"/>
      <c r="H24" s="237"/>
      <c r="I24" s="237"/>
      <c r="J24" s="237"/>
      <c r="K24" s="237"/>
      <c r="L24" s="259"/>
      <c r="M24" s="259"/>
      <c r="N24" s="259"/>
      <c r="O24" s="271"/>
      <c r="P24" s="267"/>
    </row>
    <row r="25" spans="1:16" s="272" customFormat="1" x14ac:dyDescent="0.15">
      <c r="A25" s="276"/>
      <c r="B25" s="277"/>
      <c r="C25" s="277"/>
      <c r="D25" s="277"/>
      <c r="E25" s="277"/>
      <c r="F25" s="277"/>
      <c r="G25" s="277"/>
      <c r="H25" s="277"/>
      <c r="I25" s="277"/>
      <c r="J25" s="277"/>
      <c r="K25" s="277"/>
      <c r="L25" s="278"/>
      <c r="M25" s="278"/>
      <c r="N25" s="278"/>
      <c r="O25" s="279"/>
      <c r="P25" s="267"/>
    </row>
    <row r="26" spans="1:16" s="272" customFormat="1" x14ac:dyDescent="0.15">
      <c r="A26" s="237" t="s">
        <v>397</v>
      </c>
      <c r="B26" s="237"/>
      <c r="C26" s="237"/>
      <c r="D26" s="237"/>
      <c r="E26" s="237"/>
      <c r="F26" s="237"/>
      <c r="G26" s="237"/>
      <c r="H26" s="237"/>
      <c r="I26" s="237"/>
      <c r="J26" s="237"/>
      <c r="K26" s="237"/>
      <c r="L26" s="259"/>
      <c r="M26" s="259"/>
      <c r="N26" s="259"/>
      <c r="O26" s="237"/>
      <c r="P26" s="237"/>
    </row>
    <row r="27" spans="1:16" x14ac:dyDescent="0.15">
      <c r="K27" s="232"/>
      <c r="L27" s="232"/>
      <c r="M27" s="232"/>
      <c r="N27" s="232"/>
      <c r="O27" s="232"/>
      <c r="P27" s="232"/>
    </row>
    <row r="28" spans="1:16" ht="17.25" x14ac:dyDescent="0.15">
      <c r="A28" s="233" t="s">
        <v>398</v>
      </c>
      <c r="B28" s="234"/>
      <c r="C28" s="234"/>
      <c r="D28" s="234"/>
      <c r="E28" s="234"/>
      <c r="F28" s="234"/>
      <c r="G28" s="234"/>
      <c r="H28" s="234"/>
      <c r="I28" s="234"/>
      <c r="J28" s="234"/>
      <c r="K28" s="234"/>
      <c r="L28" s="234"/>
      <c r="M28" s="234"/>
      <c r="N28" s="234"/>
      <c r="O28" s="280"/>
    </row>
    <row r="29" spans="1:16" x14ac:dyDescent="0.15">
      <c r="A29" s="236"/>
      <c r="B29" s="232"/>
      <c r="C29" s="232"/>
      <c r="D29" s="232"/>
      <c r="E29" s="232"/>
      <c r="F29" s="232"/>
      <c r="G29" s="237" t="s">
        <v>399</v>
      </c>
      <c r="H29" s="237"/>
      <c r="I29" s="237"/>
      <c r="J29" s="237"/>
      <c r="K29" s="232"/>
      <c r="L29" s="232"/>
      <c r="M29" s="232"/>
      <c r="N29" s="232"/>
      <c r="O29" s="281"/>
    </row>
    <row r="30" spans="1:16" x14ac:dyDescent="0.15">
      <c r="A30" s="236"/>
      <c r="B30" s="232"/>
      <c r="C30" s="232"/>
      <c r="D30" s="232"/>
      <c r="E30" s="232"/>
      <c r="F30" s="232"/>
      <c r="G30" s="239"/>
      <c r="H30" s="240"/>
      <c r="I30" s="240"/>
      <c r="J30" s="241"/>
      <c r="K30" s="1153" t="s">
        <v>377</v>
      </c>
      <c r="L30" s="242"/>
      <c r="M30" s="243" t="s">
        <v>378</v>
      </c>
      <c r="N30" s="244"/>
    </row>
    <row r="31" spans="1:16" x14ac:dyDescent="0.15">
      <c r="A31" s="236"/>
      <c r="B31" s="232"/>
      <c r="C31" s="232"/>
      <c r="D31" s="232"/>
      <c r="E31" s="232"/>
      <c r="F31" s="232"/>
      <c r="G31" s="245"/>
      <c r="H31" s="246"/>
      <c r="I31" s="246"/>
      <c r="J31" s="247"/>
      <c r="K31" s="1154"/>
      <c r="L31" s="248" t="s">
        <v>379</v>
      </c>
      <c r="M31" s="249" t="s">
        <v>380</v>
      </c>
      <c r="N31" s="250" t="s">
        <v>381</v>
      </c>
    </row>
    <row r="32" spans="1:16" ht="27" customHeight="1" x14ac:dyDescent="0.15">
      <c r="A32" s="236"/>
      <c r="B32" s="232"/>
      <c r="C32" s="232"/>
      <c r="D32" s="232"/>
      <c r="E32" s="232"/>
      <c r="F32" s="232"/>
      <c r="G32" s="1166" t="s">
        <v>400</v>
      </c>
      <c r="H32" s="1167"/>
      <c r="I32" s="1167"/>
      <c r="J32" s="1168"/>
      <c r="K32" s="282">
        <v>1272532</v>
      </c>
      <c r="L32" s="282">
        <v>29817</v>
      </c>
      <c r="M32" s="283">
        <v>31128</v>
      </c>
      <c r="N32" s="284">
        <v>-4.2</v>
      </c>
    </row>
    <row r="33" spans="1:16" ht="13.5" customHeight="1" x14ac:dyDescent="0.15">
      <c r="A33" s="236"/>
      <c r="B33" s="232"/>
      <c r="C33" s="232"/>
      <c r="D33" s="232"/>
      <c r="E33" s="232"/>
      <c r="F33" s="232"/>
      <c r="G33" s="1166" t="s">
        <v>401</v>
      </c>
      <c r="H33" s="1167"/>
      <c r="I33" s="1167"/>
      <c r="J33" s="1168"/>
      <c r="K33" s="282" t="s">
        <v>386</v>
      </c>
      <c r="L33" s="282" t="s">
        <v>386</v>
      </c>
      <c r="M33" s="283" t="s">
        <v>386</v>
      </c>
      <c r="N33" s="284" t="s">
        <v>386</v>
      </c>
    </row>
    <row r="34" spans="1:16" ht="27" customHeight="1" x14ac:dyDescent="0.15">
      <c r="A34" s="236"/>
      <c r="B34" s="232"/>
      <c r="C34" s="232"/>
      <c r="D34" s="232"/>
      <c r="E34" s="232"/>
      <c r="F34" s="232"/>
      <c r="G34" s="1166" t="s">
        <v>402</v>
      </c>
      <c r="H34" s="1167"/>
      <c r="I34" s="1167"/>
      <c r="J34" s="1168"/>
      <c r="K34" s="282" t="s">
        <v>386</v>
      </c>
      <c r="L34" s="282" t="s">
        <v>386</v>
      </c>
      <c r="M34" s="283" t="s">
        <v>386</v>
      </c>
      <c r="N34" s="284" t="s">
        <v>386</v>
      </c>
    </row>
    <row r="35" spans="1:16" ht="27" customHeight="1" x14ac:dyDescent="0.15">
      <c r="A35" s="236"/>
      <c r="B35" s="232"/>
      <c r="C35" s="232"/>
      <c r="D35" s="232"/>
      <c r="E35" s="232"/>
      <c r="F35" s="232"/>
      <c r="G35" s="1166" t="s">
        <v>403</v>
      </c>
      <c r="H35" s="1167"/>
      <c r="I35" s="1167"/>
      <c r="J35" s="1168"/>
      <c r="K35" s="282">
        <v>255734</v>
      </c>
      <c r="L35" s="282">
        <v>5992</v>
      </c>
      <c r="M35" s="283">
        <v>9784</v>
      </c>
      <c r="N35" s="284">
        <v>-38.799999999999997</v>
      </c>
    </row>
    <row r="36" spans="1:16" ht="27" customHeight="1" x14ac:dyDescent="0.15">
      <c r="A36" s="236"/>
      <c r="B36" s="232"/>
      <c r="C36" s="232"/>
      <c r="D36" s="232"/>
      <c r="E36" s="232"/>
      <c r="F36" s="232"/>
      <c r="G36" s="1166" t="s">
        <v>404</v>
      </c>
      <c r="H36" s="1167"/>
      <c r="I36" s="1167"/>
      <c r="J36" s="1168"/>
      <c r="K36" s="282">
        <v>26871</v>
      </c>
      <c r="L36" s="282">
        <v>630</v>
      </c>
      <c r="M36" s="283">
        <v>2611</v>
      </c>
      <c r="N36" s="284">
        <v>-75.900000000000006</v>
      </c>
    </row>
    <row r="37" spans="1:16" ht="13.5" customHeight="1" x14ac:dyDescent="0.15">
      <c r="A37" s="236"/>
      <c r="B37" s="232"/>
      <c r="C37" s="232"/>
      <c r="D37" s="232"/>
      <c r="E37" s="232"/>
      <c r="F37" s="232"/>
      <c r="G37" s="1166" t="s">
        <v>405</v>
      </c>
      <c r="H37" s="1167"/>
      <c r="I37" s="1167"/>
      <c r="J37" s="1168"/>
      <c r="K37" s="282">
        <v>124450</v>
      </c>
      <c r="L37" s="282">
        <v>2916</v>
      </c>
      <c r="M37" s="283">
        <v>1177</v>
      </c>
      <c r="N37" s="284">
        <v>147.69999999999999</v>
      </c>
    </row>
    <row r="38" spans="1:16" ht="27" customHeight="1" x14ac:dyDescent="0.15">
      <c r="A38" s="236"/>
      <c r="B38" s="232"/>
      <c r="C38" s="232"/>
      <c r="D38" s="232"/>
      <c r="E38" s="232"/>
      <c r="F38" s="232"/>
      <c r="G38" s="1169" t="s">
        <v>406</v>
      </c>
      <c r="H38" s="1170"/>
      <c r="I38" s="1170"/>
      <c r="J38" s="1171"/>
      <c r="K38" s="285">
        <v>372</v>
      </c>
      <c r="L38" s="285">
        <v>9</v>
      </c>
      <c r="M38" s="286">
        <v>1</v>
      </c>
      <c r="N38" s="287">
        <v>800</v>
      </c>
      <c r="O38" s="281"/>
    </row>
    <row r="39" spans="1:16" x14ac:dyDescent="0.15">
      <c r="A39" s="236"/>
      <c r="B39" s="232"/>
      <c r="C39" s="232"/>
      <c r="D39" s="232"/>
      <c r="E39" s="232"/>
      <c r="F39" s="232"/>
      <c r="G39" s="1169" t="s">
        <v>407</v>
      </c>
      <c r="H39" s="1170"/>
      <c r="I39" s="1170"/>
      <c r="J39" s="1171"/>
      <c r="K39" s="288">
        <v>-235319</v>
      </c>
      <c r="L39" s="288">
        <v>-5514</v>
      </c>
      <c r="M39" s="289">
        <v>-3247</v>
      </c>
      <c r="N39" s="290">
        <v>69.8</v>
      </c>
      <c r="O39" s="281"/>
    </row>
    <row r="40" spans="1:16" ht="27" customHeight="1" x14ac:dyDescent="0.15">
      <c r="A40" s="236"/>
      <c r="B40" s="232"/>
      <c r="C40" s="232"/>
      <c r="D40" s="232"/>
      <c r="E40" s="232"/>
      <c r="F40" s="232"/>
      <c r="G40" s="1166" t="s">
        <v>408</v>
      </c>
      <c r="H40" s="1167"/>
      <c r="I40" s="1167"/>
      <c r="J40" s="1168"/>
      <c r="K40" s="288">
        <v>-1002417</v>
      </c>
      <c r="L40" s="288">
        <v>-23488</v>
      </c>
      <c r="M40" s="289">
        <v>-28558</v>
      </c>
      <c r="N40" s="290">
        <v>-17.8</v>
      </c>
      <c r="O40" s="281"/>
    </row>
    <row r="41" spans="1:16" x14ac:dyDescent="0.15">
      <c r="A41" s="236"/>
      <c r="B41" s="232"/>
      <c r="C41" s="232"/>
      <c r="D41" s="232"/>
      <c r="E41" s="232"/>
      <c r="F41" s="232"/>
      <c r="G41" s="1172" t="s">
        <v>235</v>
      </c>
      <c r="H41" s="1173"/>
      <c r="I41" s="1173"/>
      <c r="J41" s="1174"/>
      <c r="K41" s="282">
        <v>442223</v>
      </c>
      <c r="L41" s="288">
        <v>10362</v>
      </c>
      <c r="M41" s="289">
        <v>12895</v>
      </c>
      <c r="N41" s="290">
        <v>-19.600000000000001</v>
      </c>
      <c r="O41" s="281"/>
    </row>
    <row r="42" spans="1:16" x14ac:dyDescent="0.15">
      <c r="A42" s="236"/>
      <c r="B42" s="232"/>
      <c r="C42" s="232"/>
      <c r="D42" s="232"/>
      <c r="E42" s="232"/>
      <c r="F42" s="232"/>
      <c r="G42" s="291" t="s">
        <v>409</v>
      </c>
      <c r="H42" s="232"/>
      <c r="I42" s="232"/>
      <c r="J42" s="232"/>
      <c r="K42" s="232"/>
      <c r="L42" s="232"/>
      <c r="M42" s="259"/>
      <c r="N42" s="259"/>
      <c r="O42" s="281"/>
    </row>
    <row r="43" spans="1:16" x14ac:dyDescent="0.15">
      <c r="A43" s="236"/>
      <c r="B43" s="232"/>
      <c r="C43" s="232"/>
      <c r="D43" s="232"/>
      <c r="E43" s="232"/>
      <c r="F43" s="232"/>
      <c r="G43" s="232"/>
      <c r="H43" s="232"/>
      <c r="I43" s="232"/>
      <c r="J43" s="232"/>
      <c r="K43" s="232"/>
      <c r="L43" s="292"/>
      <c r="M43" s="259"/>
      <c r="N43" s="232"/>
      <c r="O43" s="281"/>
    </row>
    <row r="44" spans="1:16" x14ac:dyDescent="0.15">
      <c r="A44" s="236"/>
      <c r="B44" s="232"/>
      <c r="C44" s="232"/>
      <c r="D44" s="232"/>
      <c r="E44" s="232"/>
      <c r="F44" s="232"/>
      <c r="G44" s="232"/>
      <c r="H44" s="232"/>
      <c r="I44" s="232"/>
      <c r="J44" s="232"/>
      <c r="K44" s="232"/>
      <c r="L44" s="232"/>
      <c r="M44" s="259"/>
      <c r="N44" s="232"/>
    </row>
    <row r="45" spans="1:16" x14ac:dyDescent="0.15">
      <c r="A45" s="234"/>
      <c r="B45" s="234"/>
      <c r="C45" s="234"/>
      <c r="D45" s="234"/>
      <c r="E45" s="234"/>
      <c r="F45" s="234"/>
      <c r="G45" s="234"/>
      <c r="H45" s="234"/>
      <c r="I45" s="234"/>
      <c r="J45" s="234"/>
      <c r="K45" s="234"/>
      <c r="L45" s="234"/>
      <c r="M45" s="293"/>
      <c r="N45" s="234"/>
      <c r="O45" s="234"/>
      <c r="P45" s="232"/>
    </row>
    <row r="46" spans="1:16" x14ac:dyDescent="0.15">
      <c r="A46" s="294"/>
      <c r="B46" s="294"/>
      <c r="C46" s="294"/>
      <c r="D46" s="294"/>
      <c r="E46" s="294"/>
      <c r="F46" s="294"/>
      <c r="G46" s="294"/>
      <c r="H46" s="294"/>
      <c r="I46" s="294"/>
      <c r="J46" s="294"/>
      <c r="K46" s="294"/>
      <c r="L46" s="294"/>
      <c r="M46" s="294"/>
      <c r="N46" s="294"/>
      <c r="O46" s="294"/>
      <c r="P46" s="232"/>
    </row>
    <row r="47" spans="1:16" ht="17.25" customHeight="1" x14ac:dyDescent="0.15">
      <c r="A47" s="295" t="s">
        <v>410</v>
      </c>
      <c r="B47" s="232"/>
      <c r="C47" s="232"/>
      <c r="D47" s="232"/>
      <c r="E47" s="232"/>
      <c r="F47" s="232"/>
      <c r="G47" s="232"/>
      <c r="H47" s="232"/>
      <c r="I47" s="232"/>
      <c r="J47" s="232"/>
      <c r="K47" s="232"/>
      <c r="L47" s="232"/>
      <c r="M47" s="232"/>
      <c r="N47" s="232"/>
    </row>
    <row r="48" spans="1:16" x14ac:dyDescent="0.15">
      <c r="A48" s="236"/>
      <c r="B48" s="232"/>
      <c r="C48" s="232"/>
      <c r="D48" s="232"/>
      <c r="E48" s="232"/>
      <c r="F48" s="232"/>
      <c r="G48" s="296" t="s">
        <v>411</v>
      </c>
      <c r="H48" s="296"/>
      <c r="I48" s="296"/>
      <c r="J48" s="296"/>
      <c r="K48" s="296"/>
      <c r="L48" s="296"/>
      <c r="M48" s="297"/>
      <c r="N48" s="296"/>
    </row>
    <row r="49" spans="1:14" ht="13.5" customHeight="1" x14ac:dyDescent="0.15">
      <c r="A49" s="236"/>
      <c r="B49" s="232"/>
      <c r="C49" s="232"/>
      <c r="D49" s="232"/>
      <c r="E49" s="232"/>
      <c r="F49" s="232"/>
      <c r="G49" s="298"/>
      <c r="H49" s="299"/>
      <c r="I49" s="1161" t="s">
        <v>377</v>
      </c>
      <c r="J49" s="1163" t="s">
        <v>412</v>
      </c>
      <c r="K49" s="1164"/>
      <c r="L49" s="1164"/>
      <c r="M49" s="1164"/>
      <c r="N49" s="1165"/>
    </row>
    <row r="50" spans="1:14" x14ac:dyDescent="0.15">
      <c r="A50" s="236"/>
      <c r="B50" s="232"/>
      <c r="C50" s="232"/>
      <c r="D50" s="232"/>
      <c r="E50" s="232"/>
      <c r="F50" s="232"/>
      <c r="G50" s="300"/>
      <c r="H50" s="301"/>
      <c r="I50" s="1162"/>
      <c r="J50" s="302" t="s">
        <v>413</v>
      </c>
      <c r="K50" s="303" t="s">
        <v>414</v>
      </c>
      <c r="L50" s="304" t="s">
        <v>415</v>
      </c>
      <c r="M50" s="305" t="s">
        <v>416</v>
      </c>
      <c r="N50" s="306" t="s">
        <v>417</v>
      </c>
    </row>
    <row r="51" spans="1:14" x14ac:dyDescent="0.15">
      <c r="A51" s="236"/>
      <c r="B51" s="232"/>
      <c r="C51" s="232"/>
      <c r="D51" s="232"/>
      <c r="E51" s="232"/>
      <c r="F51" s="232"/>
      <c r="G51" s="298" t="s">
        <v>418</v>
      </c>
      <c r="H51" s="299"/>
      <c r="I51" s="307">
        <v>3150756</v>
      </c>
      <c r="J51" s="308">
        <v>74179</v>
      </c>
      <c r="K51" s="309">
        <v>57.7</v>
      </c>
      <c r="L51" s="310">
        <v>46819</v>
      </c>
      <c r="M51" s="311">
        <v>9.3000000000000007</v>
      </c>
      <c r="N51" s="312">
        <v>48.4</v>
      </c>
    </row>
    <row r="52" spans="1:14" x14ac:dyDescent="0.15">
      <c r="A52" s="236"/>
      <c r="B52" s="232"/>
      <c r="C52" s="232"/>
      <c r="D52" s="232"/>
      <c r="E52" s="232"/>
      <c r="F52" s="232"/>
      <c r="G52" s="313"/>
      <c r="H52" s="314" t="s">
        <v>419</v>
      </c>
      <c r="I52" s="315">
        <v>683360</v>
      </c>
      <c r="J52" s="316">
        <v>16089</v>
      </c>
      <c r="K52" s="317">
        <v>36.799999999999997</v>
      </c>
      <c r="L52" s="318">
        <v>24121</v>
      </c>
      <c r="M52" s="319">
        <v>9.5</v>
      </c>
      <c r="N52" s="320">
        <v>27.3</v>
      </c>
    </row>
    <row r="53" spans="1:14" x14ac:dyDescent="0.15">
      <c r="A53" s="236"/>
      <c r="B53" s="232"/>
      <c r="C53" s="232"/>
      <c r="D53" s="232"/>
      <c r="E53" s="232"/>
      <c r="F53" s="232"/>
      <c r="G53" s="298" t="s">
        <v>420</v>
      </c>
      <c r="H53" s="299"/>
      <c r="I53" s="307">
        <v>1996374</v>
      </c>
      <c r="J53" s="308">
        <v>46965</v>
      </c>
      <c r="K53" s="309">
        <v>-36.700000000000003</v>
      </c>
      <c r="L53" s="310">
        <v>53270</v>
      </c>
      <c r="M53" s="311">
        <v>13.8</v>
      </c>
      <c r="N53" s="312">
        <v>-50.5</v>
      </c>
    </row>
    <row r="54" spans="1:14" x14ac:dyDescent="0.15">
      <c r="A54" s="236"/>
      <c r="B54" s="232"/>
      <c r="C54" s="232"/>
      <c r="D54" s="232"/>
      <c r="E54" s="232"/>
      <c r="F54" s="232"/>
      <c r="G54" s="313"/>
      <c r="H54" s="314" t="s">
        <v>419</v>
      </c>
      <c r="I54" s="315">
        <v>376144</v>
      </c>
      <c r="J54" s="316">
        <v>8849</v>
      </c>
      <c r="K54" s="317">
        <v>-45</v>
      </c>
      <c r="L54" s="318">
        <v>24316</v>
      </c>
      <c r="M54" s="319">
        <v>0.8</v>
      </c>
      <c r="N54" s="320">
        <v>-45.8</v>
      </c>
    </row>
    <row r="55" spans="1:14" x14ac:dyDescent="0.15">
      <c r="A55" s="236"/>
      <c r="B55" s="232"/>
      <c r="C55" s="232"/>
      <c r="D55" s="232"/>
      <c r="E55" s="232"/>
      <c r="F55" s="232"/>
      <c r="G55" s="298" t="s">
        <v>421</v>
      </c>
      <c r="H55" s="299"/>
      <c r="I55" s="307">
        <v>1571751</v>
      </c>
      <c r="J55" s="308">
        <v>36969</v>
      </c>
      <c r="K55" s="309">
        <v>-21.3</v>
      </c>
      <c r="L55" s="310">
        <v>53292</v>
      </c>
      <c r="M55" s="311">
        <v>0</v>
      </c>
      <c r="N55" s="312">
        <v>-21.3</v>
      </c>
    </row>
    <row r="56" spans="1:14" x14ac:dyDescent="0.15">
      <c r="A56" s="236"/>
      <c r="B56" s="232"/>
      <c r="C56" s="232"/>
      <c r="D56" s="232"/>
      <c r="E56" s="232"/>
      <c r="F56" s="232"/>
      <c r="G56" s="313"/>
      <c r="H56" s="314" t="s">
        <v>419</v>
      </c>
      <c r="I56" s="315">
        <v>361625</v>
      </c>
      <c r="J56" s="316">
        <v>8506</v>
      </c>
      <c r="K56" s="317">
        <v>-3.9</v>
      </c>
      <c r="L56" s="318">
        <v>28900</v>
      </c>
      <c r="M56" s="319">
        <v>18.899999999999999</v>
      </c>
      <c r="N56" s="320">
        <v>-22.8</v>
      </c>
    </row>
    <row r="57" spans="1:14" x14ac:dyDescent="0.15">
      <c r="A57" s="236"/>
      <c r="B57" s="232"/>
      <c r="C57" s="232"/>
      <c r="D57" s="232"/>
      <c r="E57" s="232"/>
      <c r="F57" s="232"/>
      <c r="G57" s="298" t="s">
        <v>422</v>
      </c>
      <c r="H57" s="299"/>
      <c r="I57" s="307">
        <v>1529875</v>
      </c>
      <c r="J57" s="308">
        <v>35868</v>
      </c>
      <c r="K57" s="309">
        <v>-3</v>
      </c>
      <c r="L57" s="310">
        <v>49919</v>
      </c>
      <c r="M57" s="311">
        <v>-6.3</v>
      </c>
      <c r="N57" s="312">
        <v>3.3</v>
      </c>
    </row>
    <row r="58" spans="1:14" x14ac:dyDescent="0.15">
      <c r="A58" s="236"/>
      <c r="B58" s="232"/>
      <c r="C58" s="232"/>
      <c r="D58" s="232"/>
      <c r="E58" s="232"/>
      <c r="F58" s="232"/>
      <c r="G58" s="313"/>
      <c r="H58" s="314" t="s">
        <v>419</v>
      </c>
      <c r="I58" s="315">
        <v>585560</v>
      </c>
      <c r="J58" s="316">
        <v>13728</v>
      </c>
      <c r="K58" s="317">
        <v>61.4</v>
      </c>
      <c r="L58" s="318">
        <v>26398</v>
      </c>
      <c r="M58" s="319">
        <v>-8.6999999999999993</v>
      </c>
      <c r="N58" s="320">
        <v>70.099999999999994</v>
      </c>
    </row>
    <row r="59" spans="1:14" x14ac:dyDescent="0.15">
      <c r="A59" s="236"/>
      <c r="B59" s="232"/>
      <c r="C59" s="232"/>
      <c r="D59" s="232"/>
      <c r="E59" s="232"/>
      <c r="F59" s="232"/>
      <c r="G59" s="298" t="s">
        <v>423</v>
      </c>
      <c r="H59" s="299"/>
      <c r="I59" s="307">
        <v>2211168</v>
      </c>
      <c r="J59" s="308">
        <v>51810</v>
      </c>
      <c r="K59" s="309">
        <v>44.4</v>
      </c>
      <c r="L59" s="310">
        <v>47738</v>
      </c>
      <c r="M59" s="311">
        <v>-4.4000000000000004</v>
      </c>
      <c r="N59" s="312">
        <v>48.8</v>
      </c>
    </row>
    <row r="60" spans="1:14" x14ac:dyDescent="0.15">
      <c r="A60" s="236"/>
      <c r="B60" s="232"/>
      <c r="C60" s="232"/>
      <c r="D60" s="232"/>
      <c r="E60" s="232"/>
      <c r="F60" s="232"/>
      <c r="G60" s="313"/>
      <c r="H60" s="314" t="s">
        <v>419</v>
      </c>
      <c r="I60" s="321">
        <v>824729</v>
      </c>
      <c r="J60" s="316">
        <v>19324</v>
      </c>
      <c r="K60" s="317">
        <v>40.799999999999997</v>
      </c>
      <c r="L60" s="318">
        <v>24937</v>
      </c>
      <c r="M60" s="319">
        <v>-5.5</v>
      </c>
      <c r="N60" s="320">
        <v>46.3</v>
      </c>
    </row>
    <row r="61" spans="1:14" x14ac:dyDescent="0.15">
      <c r="A61" s="236"/>
      <c r="B61" s="232"/>
      <c r="C61" s="232"/>
      <c r="D61" s="232"/>
      <c r="E61" s="232"/>
      <c r="F61" s="232"/>
      <c r="G61" s="298" t="s">
        <v>424</v>
      </c>
      <c r="H61" s="322"/>
      <c r="I61" s="323">
        <v>2091985</v>
      </c>
      <c r="J61" s="324">
        <v>49158</v>
      </c>
      <c r="K61" s="325">
        <v>8.1999999999999993</v>
      </c>
      <c r="L61" s="326">
        <v>50208</v>
      </c>
      <c r="M61" s="327">
        <v>2.5</v>
      </c>
      <c r="N61" s="312">
        <v>5.7</v>
      </c>
    </row>
    <row r="62" spans="1:14" x14ac:dyDescent="0.15">
      <c r="A62" s="236"/>
      <c r="B62" s="232"/>
      <c r="C62" s="232"/>
      <c r="D62" s="232"/>
      <c r="E62" s="232"/>
      <c r="F62" s="232"/>
      <c r="G62" s="313"/>
      <c r="H62" s="314" t="s">
        <v>419</v>
      </c>
      <c r="I62" s="315">
        <v>566284</v>
      </c>
      <c r="J62" s="316">
        <v>13299</v>
      </c>
      <c r="K62" s="317">
        <v>18</v>
      </c>
      <c r="L62" s="318">
        <v>25734</v>
      </c>
      <c r="M62" s="319">
        <v>3</v>
      </c>
      <c r="N62" s="320">
        <v>15</v>
      </c>
    </row>
    <row r="63" spans="1:14" x14ac:dyDescent="0.15">
      <c r="A63" s="236"/>
      <c r="B63" s="232"/>
      <c r="C63" s="232"/>
      <c r="D63" s="232"/>
      <c r="E63" s="232"/>
      <c r="F63" s="232"/>
      <c r="G63" s="232"/>
      <c r="H63" s="232"/>
      <c r="I63" s="232"/>
      <c r="J63" s="232"/>
      <c r="K63" s="232"/>
      <c r="L63" s="232"/>
      <c r="M63" s="232"/>
      <c r="N63" s="232"/>
    </row>
    <row r="64" spans="1:14" x14ac:dyDescent="0.15">
      <c r="A64" s="236"/>
      <c r="B64" s="232"/>
      <c r="C64" s="232"/>
      <c r="D64" s="232"/>
      <c r="E64" s="232"/>
      <c r="F64" s="232"/>
      <c r="G64" s="232"/>
      <c r="H64" s="232"/>
      <c r="I64" s="232"/>
      <c r="J64" s="232"/>
      <c r="K64" s="232"/>
      <c r="L64" s="232"/>
      <c r="M64" s="232"/>
      <c r="N64" s="232"/>
    </row>
    <row r="65" spans="1:16" x14ac:dyDescent="0.15">
      <c r="A65" s="236"/>
      <c r="B65" s="232"/>
      <c r="C65" s="232"/>
      <c r="D65" s="232"/>
      <c r="E65" s="232"/>
      <c r="F65" s="232"/>
      <c r="G65" s="232"/>
      <c r="H65" s="232"/>
      <c r="I65" s="232"/>
      <c r="J65" s="232"/>
      <c r="K65" s="232"/>
      <c r="L65" s="232"/>
      <c r="M65" s="232"/>
      <c r="N65" s="232"/>
    </row>
    <row r="66" spans="1:16" x14ac:dyDescent="0.15">
      <c r="A66" s="328"/>
      <c r="B66" s="294"/>
      <c r="C66" s="294"/>
      <c r="D66" s="294"/>
      <c r="E66" s="294"/>
      <c r="F66" s="294"/>
      <c r="G66" s="294"/>
      <c r="H66" s="294"/>
      <c r="I66" s="294"/>
      <c r="J66" s="294"/>
      <c r="K66" s="294"/>
      <c r="L66" s="294"/>
      <c r="M66" s="294"/>
      <c r="N66" s="294"/>
      <c r="O66" s="329"/>
    </row>
    <row r="67" spans="1:16" ht="13.5" hidden="1" customHeight="1" x14ac:dyDescent="0.15">
      <c r="G67" s="232"/>
      <c r="H67" s="232"/>
      <c r="I67" s="232"/>
      <c r="J67" s="232"/>
      <c r="K67" s="232"/>
      <c r="L67" s="232"/>
      <c r="M67" s="232"/>
      <c r="N67" s="232"/>
      <c r="O67" s="232"/>
      <c r="P67" s="232"/>
    </row>
    <row r="68" spans="1:16" ht="13.5" hidden="1" customHeight="1" x14ac:dyDescent="0.15">
      <c r="G68" s="232"/>
      <c r="H68" s="232"/>
      <c r="I68" s="232"/>
      <c r="J68" s="232"/>
      <c r="K68" s="232"/>
      <c r="L68" s="232"/>
      <c r="M68" s="232"/>
      <c r="N68" s="232"/>
    </row>
    <row r="69" spans="1:16" ht="13.5" hidden="1" customHeight="1" x14ac:dyDescent="0.15">
      <c r="G69" s="232"/>
      <c r="H69" s="232"/>
      <c r="I69" s="232"/>
      <c r="J69" s="232"/>
      <c r="K69" s="232"/>
      <c r="L69" s="232"/>
      <c r="M69" s="232"/>
      <c r="N69" s="232"/>
    </row>
    <row r="70" spans="1:16" hidden="1" x14ac:dyDescent="0.15">
      <c r="G70" s="232"/>
      <c r="H70" s="232"/>
      <c r="I70" s="232"/>
      <c r="J70" s="232"/>
      <c r="K70" s="232"/>
      <c r="L70" s="232"/>
      <c r="M70" s="232"/>
      <c r="N70" s="232"/>
    </row>
    <row r="71" spans="1:16" hidden="1" x14ac:dyDescent="0.15">
      <c r="G71" s="232"/>
      <c r="H71" s="232"/>
      <c r="I71" s="232"/>
      <c r="J71" s="232"/>
      <c r="K71" s="232"/>
      <c r="L71" s="232"/>
      <c r="M71" s="232"/>
      <c r="N71" s="232"/>
    </row>
    <row r="72" spans="1:16" hidden="1" x14ac:dyDescent="0.15">
      <c r="G72" s="232"/>
      <c r="H72" s="232"/>
      <c r="I72" s="232"/>
      <c r="J72" s="232"/>
      <c r="K72" s="232"/>
      <c r="L72" s="232"/>
      <c r="M72" s="232"/>
      <c r="N72" s="232"/>
    </row>
    <row r="73" spans="1:16" hidden="1" x14ac:dyDescent="0.15">
      <c r="G73" s="232"/>
      <c r="H73" s="232"/>
      <c r="I73" s="232"/>
      <c r="J73" s="232"/>
      <c r="K73" s="232"/>
      <c r="L73" s="232"/>
      <c r="M73" s="232"/>
      <c r="N73" s="232"/>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0" zoomScale="70" zoomScaleNormal="70" zoomScaleSheetLayoutView="55" workbookViewId="0">
      <selection activeCell="I95" sqref="I95"/>
    </sheetView>
  </sheetViews>
  <sheetFormatPr defaultColWidth="0" defaultRowHeight="13.5" customHeight="1" zeroHeight="1" x14ac:dyDescent="0.15"/>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2:34" ht="13.5" customHeight="1" x14ac:dyDescent="0.15">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2:34" x14ac:dyDescent="0.15">
      <c r="B2" s="229"/>
      <c r="T2" s="229"/>
    </row>
    <row r="3" spans="2:34" x14ac:dyDescent="0.15">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2:34" x14ac:dyDescent="0.15"/>
    <row r="5" spans="2:34" x14ac:dyDescent="0.15"/>
    <row r="6" spans="2:34" x14ac:dyDescent="0.15"/>
    <row r="7" spans="2:34" x14ac:dyDescent="0.15"/>
    <row r="8" spans="2:34" x14ac:dyDescent="0.15"/>
    <row r="9" spans="2:34" x14ac:dyDescent="0.15">
      <c r="AH9" s="229"/>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29"/>
    </row>
    <row r="18" spans="34:34" x14ac:dyDescent="0.15"/>
    <row r="19" spans="34:34" x14ac:dyDescent="0.15"/>
    <row r="20" spans="34:34" x14ac:dyDescent="0.15">
      <c r="AH20" s="229"/>
    </row>
    <row r="21" spans="34:34" x14ac:dyDescent="0.15">
      <c r="AH21" s="229"/>
    </row>
    <row r="22" spans="34:34" x14ac:dyDescent="0.15"/>
    <row r="23" spans="34:34" x14ac:dyDescent="0.15"/>
    <row r="24" spans="34:34" x14ac:dyDescent="0.15"/>
    <row r="25" spans="34:34" x14ac:dyDescent="0.15"/>
    <row r="26" spans="34:34" x14ac:dyDescent="0.15"/>
    <row r="27" spans="34:34" x14ac:dyDescent="0.15"/>
    <row r="28" spans="34:34" x14ac:dyDescent="0.15">
      <c r="AH28" s="229"/>
    </row>
    <row r="29" spans="34:34" x14ac:dyDescent="0.15"/>
    <row r="30" spans="34:34" x14ac:dyDescent="0.15"/>
    <row r="31" spans="34:34" x14ac:dyDescent="0.15"/>
    <row r="32" spans="34:34" x14ac:dyDescent="0.15"/>
    <row r="33" spans="2:34" x14ac:dyDescent="0.15">
      <c r="B33" s="229"/>
      <c r="G33" s="229"/>
      <c r="I33" s="229"/>
    </row>
    <row r="34" spans="2:34" x14ac:dyDescent="0.15">
      <c r="C34" s="229"/>
      <c r="P34" s="229"/>
      <c r="R34" s="229"/>
      <c r="U34" s="229"/>
    </row>
    <row r="35" spans="2:34" x14ac:dyDescent="0.15">
      <c r="D35" s="229"/>
      <c r="E35" s="229"/>
      <c r="T35" s="229"/>
      <c r="W35" s="229"/>
      <c r="AC35" s="229"/>
      <c r="AD35" s="229"/>
      <c r="AE35" s="229"/>
      <c r="AF35" s="229"/>
      <c r="AG35" s="229"/>
      <c r="AH35" s="229"/>
    </row>
    <row r="36" spans="2:34" x14ac:dyDescent="0.15">
      <c r="F36" s="229"/>
      <c r="H36" s="229"/>
      <c r="J36" s="229"/>
      <c r="K36" s="229"/>
      <c r="L36" s="229"/>
      <c r="M36" s="229"/>
      <c r="N36" s="229"/>
      <c r="O36" s="229"/>
      <c r="Q36" s="229"/>
      <c r="S36" s="229"/>
      <c r="V36" s="229"/>
      <c r="X36" s="229"/>
      <c r="Y36" s="229"/>
      <c r="Z36" s="229"/>
      <c r="AA36" s="229"/>
      <c r="AB36" s="229"/>
      <c r="AC36" s="229"/>
      <c r="AD36" s="229"/>
      <c r="AE36" s="229"/>
      <c r="AF36" s="229"/>
      <c r="AG36" s="229"/>
      <c r="AH36" s="229"/>
    </row>
    <row r="37" spans="2:34" x14ac:dyDescent="0.15">
      <c r="AH37" s="229"/>
    </row>
    <row r="38" spans="2:34" x14ac:dyDescent="0.15">
      <c r="AG38" s="229"/>
      <c r="AH38" s="229"/>
    </row>
    <row r="39" spans="2:34" x14ac:dyDescent="0.15"/>
    <row r="40" spans="2:34" x14ac:dyDescent="0.15">
      <c r="U40" s="229"/>
    </row>
    <row r="41" spans="2:34" x14ac:dyDescent="0.15">
      <c r="R41" s="229"/>
    </row>
    <row r="42" spans="2:34" x14ac:dyDescent="0.15">
      <c r="T42" s="229"/>
      <c r="W42" s="229"/>
    </row>
    <row r="43" spans="2:34" x14ac:dyDescent="0.15">
      <c r="Q43" s="229"/>
      <c r="S43" s="229"/>
      <c r="V43" s="229"/>
      <c r="X43" s="229"/>
      <c r="Y43" s="229"/>
      <c r="Z43" s="229"/>
      <c r="AA43" s="229"/>
      <c r="AB43" s="229"/>
      <c r="AC43" s="229"/>
      <c r="AD43" s="229"/>
      <c r="AE43" s="229"/>
      <c r="AF43" s="229"/>
      <c r="AG43" s="229"/>
      <c r="AH43" s="229"/>
    </row>
    <row r="44" spans="2:34" x14ac:dyDescent="0.15">
      <c r="AH44" s="229"/>
    </row>
    <row r="45" spans="2:34" x14ac:dyDescent="0.15"/>
    <row r="46" spans="2:34" x14ac:dyDescent="0.15"/>
    <row r="47" spans="2:34" x14ac:dyDescent="0.15"/>
    <row r="48" spans="2:34" x14ac:dyDescent="0.15">
      <c r="AG48" s="229"/>
      <c r="AH48" s="229"/>
    </row>
    <row r="49" spans="29:34" x14ac:dyDescent="0.15">
      <c r="AH49" s="229"/>
    </row>
    <row r="50" spans="29:34" x14ac:dyDescent="0.15">
      <c r="AH50" s="229"/>
    </row>
    <row r="51" spans="29:34" x14ac:dyDescent="0.15">
      <c r="AC51" s="229"/>
      <c r="AD51" s="229"/>
      <c r="AE51" s="229"/>
      <c r="AF51" s="229"/>
      <c r="AG51" s="229"/>
      <c r="AH51" s="229"/>
    </row>
    <row r="52" spans="29:34" x14ac:dyDescent="0.15"/>
    <row r="53" spans="29:34" x14ac:dyDescent="0.15"/>
    <row r="54" spans="29:34" x14ac:dyDescent="0.15">
      <c r="AH54" s="229"/>
    </row>
    <row r="55" spans="29:34" x14ac:dyDescent="0.15"/>
    <row r="56" spans="29:34" x14ac:dyDescent="0.15"/>
    <row r="57" spans="29:34" x14ac:dyDescent="0.15"/>
    <row r="58" spans="29:34" x14ac:dyDescent="0.15">
      <c r="AH58" s="229"/>
    </row>
    <row r="59" spans="29:34" x14ac:dyDescent="0.15"/>
    <row r="60" spans="29:34" x14ac:dyDescent="0.15"/>
    <row r="61" spans="29:34" x14ac:dyDescent="0.15"/>
    <row r="62" spans="29:34" x14ac:dyDescent="0.15"/>
    <row r="63" spans="29:34" x14ac:dyDescent="0.15">
      <c r="AH63" s="229"/>
    </row>
    <row r="64" spans="29:34" x14ac:dyDescent="0.15">
      <c r="AG64" s="229"/>
      <c r="AH64" s="229"/>
    </row>
    <row r="65" spans="32:34" x14ac:dyDescent="0.15"/>
    <row r="66" spans="32:34" x14ac:dyDescent="0.15"/>
    <row r="67" spans="32:34" x14ac:dyDescent="0.15"/>
    <row r="68" spans="32:34" x14ac:dyDescent="0.15"/>
    <row r="69" spans="32:34" x14ac:dyDescent="0.15">
      <c r="AF69" s="229"/>
      <c r="AG69" s="229"/>
      <c r="AH69" s="229"/>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29"/>
    </row>
    <row r="83" spans="25:34" x14ac:dyDescent="0.15">
      <c r="Z83" s="229"/>
      <c r="AA83" s="229"/>
      <c r="AB83" s="229"/>
      <c r="AC83" s="229"/>
      <c r="AD83" s="229"/>
      <c r="AE83" s="229"/>
      <c r="AF83" s="229"/>
      <c r="AG83" s="229"/>
      <c r="AH83" s="229"/>
    </row>
    <row r="84" spans="25:34" x14ac:dyDescent="0.15"/>
    <row r="85" spans="25:34" x14ac:dyDescent="0.15"/>
    <row r="86" spans="25:34" x14ac:dyDescent="0.15"/>
    <row r="87" spans="25:34" x14ac:dyDescent="0.15"/>
    <row r="88" spans="25:34" x14ac:dyDescent="0.15">
      <c r="AH88" s="22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9"/>
      <c r="AG94" s="229"/>
      <c r="AH94" s="229"/>
    </row>
    <row r="95" spans="25:34" ht="13.5" customHeight="1" x14ac:dyDescent="0.15">
      <c r="AH95" s="22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9"/>
    </row>
    <row r="102" spans="33:34" ht="13.5" customHeight="1" x14ac:dyDescent="0.15"/>
    <row r="103" spans="33:34" ht="13.5" customHeight="1" x14ac:dyDescent="0.15"/>
    <row r="104" spans="33:34" ht="13.5" customHeight="1" x14ac:dyDescent="0.15">
      <c r="AG104" s="229"/>
      <c r="AH104" s="22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29"/>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29"/>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7" zoomScale="70" zoomScaleNormal="70" zoomScaleSheetLayoutView="55" workbookViewId="0">
      <selection activeCell="AY24" sqref="AY24:BM24"/>
    </sheetView>
  </sheetViews>
  <sheetFormatPr defaultColWidth="0" defaultRowHeight="13.5" customHeight="1" zeroHeight="1" x14ac:dyDescent="0.15"/>
  <cols>
    <col min="1" max="1" width="9.125" style="230" customWidth="1"/>
    <col min="2" max="16" width="9" style="230" customWidth="1"/>
    <col min="17" max="17" width="9.125" style="230" customWidth="1"/>
    <col min="18" max="18" width="9.125" style="230" bestFit="1" customWidth="1"/>
    <col min="19" max="34" width="9" style="230" customWidth="1"/>
    <col min="35" max="16384" width="9" style="229" hidden="1"/>
  </cols>
  <sheetData>
    <row r="1" spans="1:34" ht="13.5" customHeight="1" x14ac:dyDescent="0.15">
      <c r="A1" s="229"/>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row>
    <row r="2" spans="1:34" x14ac:dyDescent="0.15">
      <c r="B2" s="229"/>
      <c r="T2" s="229"/>
    </row>
    <row r="3" spans="1:34" x14ac:dyDescent="0.15">
      <c r="C3" s="229"/>
      <c r="D3" s="229"/>
      <c r="E3" s="229"/>
      <c r="F3" s="229"/>
      <c r="G3" s="229"/>
      <c r="H3" s="229"/>
      <c r="I3" s="229"/>
      <c r="J3" s="229"/>
      <c r="K3" s="229"/>
      <c r="L3" s="229"/>
      <c r="M3" s="229"/>
      <c r="N3" s="229"/>
      <c r="O3" s="229"/>
      <c r="P3" s="229"/>
      <c r="Q3" s="229"/>
      <c r="R3" s="229"/>
      <c r="S3" s="229"/>
      <c r="U3" s="229"/>
      <c r="V3" s="229"/>
      <c r="W3" s="229"/>
      <c r="X3" s="229"/>
      <c r="Y3" s="229"/>
      <c r="Z3" s="229"/>
      <c r="AA3" s="229"/>
      <c r="AB3" s="229"/>
      <c r="AC3" s="229"/>
      <c r="AD3" s="229"/>
      <c r="AE3" s="229"/>
      <c r="AF3" s="229"/>
      <c r="AG3" s="229"/>
      <c r="AH3" s="229"/>
    </row>
    <row r="4" spans="1:34" x14ac:dyDescent="0.15"/>
    <row r="5" spans="1:34" x14ac:dyDescent="0.15"/>
    <row r="6" spans="1:34" x14ac:dyDescent="0.15"/>
    <row r="7" spans="1:34" x14ac:dyDescent="0.15"/>
    <row r="8" spans="1:34" x14ac:dyDescent="0.15"/>
    <row r="9" spans="1:34" x14ac:dyDescent="0.15">
      <c r="AH9" s="229"/>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29"/>
    </row>
    <row r="18" spans="34:34" x14ac:dyDescent="0.15"/>
    <row r="19" spans="34:34" x14ac:dyDescent="0.15"/>
    <row r="20" spans="34:34" x14ac:dyDescent="0.15">
      <c r="AH20" s="229"/>
    </row>
    <row r="21" spans="34:34" x14ac:dyDescent="0.15">
      <c r="AH21" s="229"/>
    </row>
    <row r="22" spans="34:34" x14ac:dyDescent="0.15"/>
    <row r="23" spans="34:34" x14ac:dyDescent="0.15"/>
    <row r="24" spans="34:34" x14ac:dyDescent="0.15"/>
    <row r="25" spans="34:34" x14ac:dyDescent="0.15"/>
    <row r="26" spans="34:34" x14ac:dyDescent="0.15"/>
    <row r="27" spans="34:34" x14ac:dyDescent="0.15"/>
    <row r="28" spans="34:34" x14ac:dyDescent="0.15">
      <c r="AH28" s="229"/>
    </row>
    <row r="29" spans="34:34" x14ac:dyDescent="0.15"/>
    <row r="30" spans="34:34" x14ac:dyDescent="0.15"/>
    <row r="31" spans="34:34" x14ac:dyDescent="0.15"/>
    <row r="32" spans="34:34" x14ac:dyDescent="0.15"/>
    <row r="33" spans="2:34" x14ac:dyDescent="0.15">
      <c r="B33" s="229"/>
      <c r="G33" s="229"/>
      <c r="I33" s="229"/>
    </row>
    <row r="34" spans="2:34" x14ac:dyDescent="0.15">
      <c r="C34" s="229"/>
      <c r="P34" s="229"/>
      <c r="R34" s="229"/>
      <c r="U34" s="229"/>
    </row>
    <row r="35" spans="2:34" x14ac:dyDescent="0.15">
      <c r="D35" s="229"/>
      <c r="E35" s="229"/>
      <c r="T35" s="229"/>
      <c r="W35" s="229"/>
      <c r="AC35" s="229"/>
      <c r="AD35" s="229"/>
      <c r="AE35" s="229"/>
      <c r="AF35" s="229"/>
      <c r="AG35" s="229"/>
      <c r="AH35" s="229"/>
    </row>
    <row r="36" spans="2:34" x14ac:dyDescent="0.15">
      <c r="F36" s="229"/>
      <c r="H36" s="229"/>
      <c r="J36" s="229"/>
      <c r="K36" s="229"/>
      <c r="L36" s="229"/>
      <c r="M36" s="229"/>
      <c r="N36" s="229"/>
      <c r="O36" s="229"/>
      <c r="Q36" s="229"/>
      <c r="S36" s="229"/>
      <c r="V36" s="229"/>
      <c r="X36" s="229"/>
      <c r="Y36" s="229"/>
      <c r="Z36" s="229"/>
      <c r="AA36" s="229"/>
      <c r="AB36" s="229"/>
      <c r="AC36" s="229"/>
      <c r="AD36" s="229"/>
      <c r="AE36" s="229"/>
      <c r="AF36" s="229"/>
      <c r="AG36" s="229"/>
      <c r="AH36" s="229"/>
    </row>
    <row r="37" spans="2:34" x14ac:dyDescent="0.15">
      <c r="AH37" s="229"/>
    </row>
    <row r="38" spans="2:34" x14ac:dyDescent="0.15">
      <c r="AG38" s="229"/>
      <c r="AH38" s="229"/>
    </row>
    <row r="39" spans="2:34" x14ac:dyDescent="0.15"/>
    <row r="40" spans="2:34" x14ac:dyDescent="0.15">
      <c r="U40" s="229"/>
    </row>
    <row r="41" spans="2:34" x14ac:dyDescent="0.15">
      <c r="R41" s="229"/>
    </row>
    <row r="42" spans="2:34" x14ac:dyDescent="0.15">
      <c r="T42" s="229"/>
      <c r="W42" s="229"/>
    </row>
    <row r="43" spans="2:34" x14ac:dyDescent="0.15">
      <c r="Q43" s="229"/>
      <c r="S43" s="229"/>
      <c r="V43" s="229"/>
      <c r="X43" s="229"/>
      <c r="Y43" s="229"/>
      <c r="Z43" s="229"/>
      <c r="AA43" s="229"/>
      <c r="AB43" s="229"/>
      <c r="AC43" s="229"/>
      <c r="AD43" s="229"/>
      <c r="AE43" s="229"/>
      <c r="AF43" s="229"/>
      <c r="AG43" s="229"/>
      <c r="AH43" s="229"/>
    </row>
    <row r="44" spans="2:34" x14ac:dyDescent="0.15">
      <c r="AH44" s="229"/>
    </row>
    <row r="45" spans="2:34" x14ac:dyDescent="0.15"/>
    <row r="46" spans="2:34" x14ac:dyDescent="0.15"/>
    <row r="47" spans="2:34" x14ac:dyDescent="0.15"/>
    <row r="48" spans="2:34" x14ac:dyDescent="0.15">
      <c r="AG48" s="229"/>
      <c r="AH48" s="229"/>
    </row>
    <row r="49" spans="29:34" x14ac:dyDescent="0.15">
      <c r="AH49" s="229"/>
    </row>
    <row r="50" spans="29:34" x14ac:dyDescent="0.15">
      <c r="AH50" s="229"/>
    </row>
    <row r="51" spans="29:34" x14ac:dyDescent="0.15">
      <c r="AC51" s="229"/>
      <c r="AD51" s="229"/>
      <c r="AE51" s="229"/>
      <c r="AF51" s="229"/>
      <c r="AG51" s="229"/>
      <c r="AH51" s="229"/>
    </row>
    <row r="52" spans="29:34" x14ac:dyDescent="0.15"/>
    <row r="53" spans="29:34" x14ac:dyDescent="0.15"/>
    <row r="54" spans="29:34" x14ac:dyDescent="0.15">
      <c r="AH54" s="229"/>
    </row>
    <row r="55" spans="29:34" x14ac:dyDescent="0.15"/>
    <row r="56" spans="29:34" x14ac:dyDescent="0.15"/>
    <row r="57" spans="29:34" x14ac:dyDescent="0.15"/>
    <row r="58" spans="29:34" x14ac:dyDescent="0.15">
      <c r="AH58" s="229"/>
    </row>
    <row r="59" spans="29:34" x14ac:dyDescent="0.15"/>
    <row r="60" spans="29:34" x14ac:dyDescent="0.15"/>
    <row r="61" spans="29:34" x14ac:dyDescent="0.15"/>
    <row r="62" spans="29:34" x14ac:dyDescent="0.15"/>
    <row r="63" spans="29:34" x14ac:dyDescent="0.15">
      <c r="AH63" s="229"/>
    </row>
    <row r="64" spans="29:34" x14ac:dyDescent="0.15">
      <c r="AG64" s="229"/>
      <c r="AH64" s="229"/>
    </row>
    <row r="65" spans="32:34" x14ac:dyDescent="0.15"/>
    <row r="66" spans="32:34" x14ac:dyDescent="0.15"/>
    <row r="67" spans="32:34" x14ac:dyDescent="0.15"/>
    <row r="68" spans="32:34" x14ac:dyDescent="0.15"/>
    <row r="69" spans="32:34" x14ac:dyDescent="0.15">
      <c r="AF69" s="229"/>
      <c r="AG69" s="229"/>
      <c r="AH69" s="229"/>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29"/>
    </row>
    <row r="83" spans="25:34" x14ac:dyDescent="0.15">
      <c r="Z83" s="229"/>
      <c r="AA83" s="229"/>
      <c r="AB83" s="229"/>
      <c r="AC83" s="229"/>
      <c r="AD83" s="229"/>
      <c r="AE83" s="229"/>
      <c r="AF83" s="229"/>
      <c r="AG83" s="229"/>
      <c r="AH83" s="229"/>
    </row>
    <row r="84" spans="25:34" x14ac:dyDescent="0.15"/>
    <row r="85" spans="25:34" x14ac:dyDescent="0.15"/>
    <row r="86" spans="25:34" x14ac:dyDescent="0.15"/>
    <row r="87" spans="25:34" x14ac:dyDescent="0.15"/>
    <row r="88" spans="25:34" x14ac:dyDescent="0.15">
      <c r="AH88" s="22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9"/>
      <c r="AG94" s="229"/>
      <c r="AH94" s="229"/>
    </row>
    <row r="95" spans="25:34" ht="13.5" customHeight="1" x14ac:dyDescent="0.15">
      <c r="AH95" s="22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9"/>
    </row>
    <row r="102" spans="33:34" ht="13.5" customHeight="1" x14ac:dyDescent="0.15"/>
    <row r="103" spans="33:34" ht="13.5" customHeight="1" x14ac:dyDescent="0.15"/>
    <row r="104" spans="33:34" ht="13.5" customHeight="1" x14ac:dyDescent="0.15">
      <c r="AG104" s="229"/>
      <c r="AH104" s="22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29"/>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29"/>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70" zoomScaleNormal="70" zoomScaleSheetLayoutView="100" workbookViewId="0">
      <selection activeCell="AY24" sqref="AY24:BM2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426</v>
      </c>
      <c r="G46" s="8" t="s">
        <v>427</v>
      </c>
      <c r="H46" s="8" t="s">
        <v>428</v>
      </c>
      <c r="I46" s="8" t="s">
        <v>429</v>
      </c>
      <c r="J46" s="9" t="s">
        <v>430</v>
      </c>
    </row>
    <row r="47" spans="2:10" ht="57.75" customHeight="1" x14ac:dyDescent="0.15">
      <c r="B47" s="10"/>
      <c r="C47" s="1175" t="s">
        <v>3</v>
      </c>
      <c r="D47" s="1175"/>
      <c r="E47" s="1176"/>
      <c r="F47" s="11">
        <v>23.01</v>
      </c>
      <c r="G47" s="12">
        <v>23.85</v>
      </c>
      <c r="H47" s="12">
        <v>23.31</v>
      </c>
      <c r="I47" s="12">
        <v>25.97</v>
      </c>
      <c r="J47" s="13">
        <v>25.46</v>
      </c>
    </row>
    <row r="48" spans="2:10" ht="57.75" customHeight="1" x14ac:dyDescent="0.15">
      <c r="B48" s="14"/>
      <c r="C48" s="1177" t="s">
        <v>4</v>
      </c>
      <c r="D48" s="1177"/>
      <c r="E48" s="1178"/>
      <c r="F48" s="15">
        <v>6.82</v>
      </c>
      <c r="G48" s="16">
        <v>8.5500000000000007</v>
      </c>
      <c r="H48" s="16">
        <v>7.78</v>
      </c>
      <c r="I48" s="16">
        <v>7.39</v>
      </c>
      <c r="J48" s="17">
        <v>7.52</v>
      </c>
    </row>
    <row r="49" spans="2:10" ht="57.75" customHeight="1" thickBot="1" x14ac:dyDescent="0.2">
      <c r="B49" s="18"/>
      <c r="C49" s="1179" t="s">
        <v>5</v>
      </c>
      <c r="D49" s="1179"/>
      <c r="E49" s="1180"/>
      <c r="F49" s="19" t="s">
        <v>431</v>
      </c>
      <c r="G49" s="20" t="s">
        <v>432</v>
      </c>
      <c r="H49" s="20" t="s">
        <v>433</v>
      </c>
      <c r="I49" s="20" t="s">
        <v>434</v>
      </c>
      <c r="J49" s="21" t="s">
        <v>435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 </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 </vt:lpstr>
      <vt:lpstr>施設類型別ストック情報分析表① </vt:lpstr>
      <vt:lpstr>施設類型別ストック情報分析表② </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酒井　理彰</cp:lastModifiedBy>
  <cp:lastPrinted>2018-11-01T00:22:29Z</cp:lastPrinted>
  <dcterms:created xsi:type="dcterms:W3CDTF">2018-01-24T06:26:52Z</dcterms:created>
  <dcterms:modified xsi:type="dcterms:W3CDTF">2018-11-01T00:33:14Z</dcterms:modified>
</cp:coreProperties>
</file>