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06_財政管財課\03_財政係\【決算統計・健全化】\【財政状況資料集】\3.1期限【H28財政状況資料集】\【財政状況資料集】_423211_東彼杵町_2016\"/>
    </mc:Choice>
  </mc:AlternateContent>
  <bookViews>
    <workbookView xWindow="0" yWindow="0" windowWidth="19200" windowHeight="121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iterate="1" iterateCount="1000"/>
</workbook>
</file>

<file path=xl/calcChain.xml><?xml version="1.0" encoding="utf-8"?>
<calcChain xmlns="http://schemas.openxmlformats.org/spreadsheetml/2006/main">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BW35" i="9"/>
  <c r="BW36" i="9" s="1"/>
  <c r="BW37" i="9" s="1"/>
  <c r="BW38" i="9" s="1"/>
  <c r="BW39" i="9" s="1"/>
  <c r="BW40" i="9" s="1"/>
  <c r="BW41" i="9" s="1"/>
  <c r="BW42" i="9" s="1"/>
  <c r="BW43" i="9" s="1"/>
  <c r="AM35" i="9"/>
  <c r="CO34" i="9"/>
  <c r="BW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E37" i="9" s="1"/>
</calcChain>
</file>

<file path=xl/sharedStrings.xml><?xml version="1.0" encoding="utf-8"?>
<sst xmlns="http://schemas.openxmlformats.org/spreadsheetml/2006/main" count="1069" uniqueCount="563">
  <si>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</si>
  <si>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</si>
  <si>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</si>
  <si>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</si>
  <si>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</si>
  <si>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</si>
  <si>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</si>
  <si>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</si>
  <si>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</si>
  <si>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</si>
  <si>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</si>
  <si>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</si>
  <si>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</si>
  <si>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</si>
  <si>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</si>
  <si>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</si>
  <si>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</si>
  <si>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</si>
  <si>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</si>
  <si>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</si>
  <si>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</si>
  <si>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</si>
  <si>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</si>
  <si>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</si>
  <si>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</si>
  <si>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</si>
  <si>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</si>
  <si>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</si>
  <si>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</si>
  <si>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</si>
  <si>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</si>
  <si>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</si>
  <si>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</si>
  <si>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</si>
  <si>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</si>
  <si>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</si>
  <si>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</si>
  <si>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</si>
  <si>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</si>
  <si>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</si>
  <si>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</si>
  <si>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</si>
  <si>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</si>
  <si>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</si>
  <si>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</si>
  <si>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</si>
  <si>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</si>
  <si>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</si>
  <si>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</si>
  <si>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</si>
  <si>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</si>
  <si>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</si>
  <si>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</si>
  <si>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</si>
  <si>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</si>
  <si>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</si>
  <si>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</si>
  <si>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</si>
  <si>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</si>
  <si>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</si>
  <si>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</si>
  <si>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</si>
  <si>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</si>
  <si>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</si>
  <si>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</si>
  <si>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</si>
  <si>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</si>
  <si>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</si>
  <si>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</si>
  <si>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</si>
  <si>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</si>
  <si>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</si>
  <si>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</si>
  <si>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</si>
  <si>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</si>
  <si>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</si>
  <si>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</si>
  <si>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</si>
  <si>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</si>
  <si>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</si>
  <si>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</si>
  <si>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</si>
  <si>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</si>
  <si>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</si>
  <si>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</si>
  <si>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</si>
  <si>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</si>
  <si>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</si>
  <si>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</si>
  <si>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</si>
  <si>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</si>
  <si>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</si>
  <si>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</si>
  <si>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</si>
  <si>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</si>
  <si>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</si>
  <si>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</si>
  <si>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</si>
  <si>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</si>
  <si>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</si>
  <si>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</si>
  <si>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</si>
  <si>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</si>
  <si>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</si>
  <si>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</si>
  <si>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</si>
  <si>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</si>
  <si>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</si>
  <si>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</si>
  <si>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</si>
  <si>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</si>
  <si>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</si>
  <si>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</si>
  <si>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</si>
  <si>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</si>
  <si>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</si>
  <si>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</si>
  <si>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</si>
  <si>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</si>
  <si>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</si>
  <si>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</si>
  <si>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</si>
  <si>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</si>
  <si>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</si>
  <si>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</si>
  <si>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</si>
  <si>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</si>
  <si>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</si>
  <si>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</si>
  <si>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</si>
  <si>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</si>
  <si>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</si>
  <si>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</si>
  <si>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</si>
  <si>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</si>
  <si>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</si>
  <si>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</si>
  <si>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</si>
  <si>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</si>
  <si>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</si>
  <si>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</si>
  <si>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</si>
  <si>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</si>
  <si>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</si>
  <si>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</si>
  <si>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</si>
  <si>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</si>
  <si>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</si>
  <si>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</si>
  <si>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</si>
  <si>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</si>
  <si>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</si>
  <si>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</si>
  <si>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</si>
  <si>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</si>
  <si>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</si>
  <si>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</si>
  <si>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</si>
  <si>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</si>
  <si>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</si>
  <si>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</si>
  <si>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</si>
  <si>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</si>
  <si>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</si>
  <si>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</si>
  <si>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</si>
  <si>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</si>
  <si>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</si>
  <si>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</si>
  <si>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</si>
  <si>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</si>
  <si>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</si>
  <si>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</si>
  <si>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</si>
  <si>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</si>
  <si>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</si>
  <si>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</si>
  <si>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</si>
  <si>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</si>
  <si>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</si>
  <si>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</si>
  <si>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</si>
  <si>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</si>
  <si>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</si>
  <si>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</si>
  <si>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</si>
  <si>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</si>
  <si>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</si>
  <si>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</si>
  <si>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</si>
  <si>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</si>
  <si>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</si>
  <si>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</si>
  <si>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</si>
  <si>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</si>
  <si>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</si>
  <si>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</si>
  <si>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長崎県東彼杵町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</si>
  <si>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</si>
  <si>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</si>
  <si>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</si>
  <si>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</si>
  <si>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</si>
  <si>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</si>
  <si>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</si>
  <si>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</si>
  <si>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</si>
  <si>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</si>
  <si>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</si>
  <si>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</si>
  <si>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</si>
  <si>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</si>
  <si>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</si>
  <si>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</si>
  <si>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</si>
  <si>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</si>
  <si>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</si>
  <si>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</si>
  <si>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</si>
  <si>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</si>
  <si>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</si>
  <si>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</si>
  <si>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</si>
  <si>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</si>
  <si>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</si>
  <si>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</si>
  <si>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</si>
  <si>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</si>
  <si>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</si>
  <si>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</si>
  <si>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</si>
  <si>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</si>
  <si>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</si>
  <si>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</si>
  <si>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</si>
  <si>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</si>
  <si>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</si>
  <si>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</si>
  <si>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</si>
  <si>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</si>
  <si>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</si>
  <si>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</si>
  <si>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</si>
  <si>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</si>
  <si>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</si>
  <si>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</si>
  <si>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</si>
  <si>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</si>
  <si>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</si>
  <si>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</si>
  <si>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</si>
  <si>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</si>
  <si>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</si>
  <si>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</si>
  <si>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</si>
  <si>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</si>
  <si>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</si>
  <si>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</si>
  <si>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</si>
  <si>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</si>
  <si>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</si>
  <si>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</si>
  <si>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</si>
  <si>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</si>
  <si>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</si>
  <si>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</si>
  <si>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</si>
  <si>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</si>
  <si>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</si>
  <si>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</si>
  <si>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</si>
  <si>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</si>
  <si>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</si>
  <si>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</si>
  <si>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</si>
  <si>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</si>
  <si>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</si>
  <si>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</si>
  <si>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</si>
  <si>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</si>
  <si>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</si>
  <si>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</si>
  <si>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</si>
  <si>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</si>
  <si>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</si>
  <si>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</si>
  <si>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</si>
  <si>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</si>
  <si>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</si>
  <si>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</si>
  <si>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</si>
  <si>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</si>
  <si>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</si>
  <si>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</si>
  <si>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</si>
  <si>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</si>
  <si>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</si>
  <si>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</si>
  <si>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</si>
  <si>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</si>
  <si>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</si>
  <si>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</si>
  <si>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</si>
  <si>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</si>
  <si>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</si>
  <si>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</si>
  <si>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</si>
  <si>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</si>
  <si>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</si>
  <si>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</si>
  <si>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</si>
  <si>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</si>
  <si>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</si>
  <si>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</si>
  <si>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</si>
  <si>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</si>
  <si>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</si>
  <si>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</si>
  <si>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</si>
  <si>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</si>
  <si>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</si>
  <si>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</si>
  <si>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</si>
  <si>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</si>
  <si>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</si>
  <si>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</si>
  <si>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</si>
  <si>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</si>
  <si>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</si>
  <si>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</si>
  <si>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</si>
  <si>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</si>
  <si>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</si>
  <si>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</si>
  <si>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</si>
  <si>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</si>
  <si>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</si>
  <si>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</si>
  <si>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</si>
  <si>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</si>
  <si>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</si>
  <si>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</si>
  <si>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</si>
  <si>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</si>
  <si>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</si>
  <si>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</si>
  <si>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長崎県東彼杵町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</si>
  <si>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</si>
  <si>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</si>
  <si>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</si>
  <si>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</si>
  <si>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</si>
  <si>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</si>
  <si>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</si>
  <si>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</si>
  <si>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</si>
  <si>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</si>
  <si>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</si>
  <si>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</si>
  <si>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</si>
  <si>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</si>
  <si>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</si>
  <si>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</si>
  <si>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</si>
  <si>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</si>
  <si>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</si>
  <si>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</si>
  <si>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</si>
  <si>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</si>
  <si>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</si>
  <si>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</si>
  <si>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</si>
  <si>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</si>
  <si>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</si>
  <si>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</si>
  <si>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</si>
  <si>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</si>
  <si>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</si>
  <si>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</si>
  <si>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</si>
  <si>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</si>
  <si>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</si>
  <si>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</si>
  <si>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</si>
  <si>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</si>
  <si>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</si>
  <si>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</si>
  <si>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漁業集落排水事業特別会計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</si>
  <si>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</si>
  <si>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</si>
  <si>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</si>
  <si>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</si>
  <si>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</si>
  <si>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</si>
  <si>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</si>
  <si>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</si>
  <si>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</si>
  <si>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</si>
  <si>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</si>
  <si>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</si>
  <si>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</si>
  <si>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</si>
  <si>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</si>
  <si>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</si>
  <si>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</si>
  <si>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</si>
  <si>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</si>
  <si>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</si>
  <si>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</si>
  <si>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</si>
  <si>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</si>
  <si>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</si>
  <si>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</si>
  <si>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</si>
  <si>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</si>
  <si>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</si>
  <si>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</si>
  <si>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</si>
  <si>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</si>
  <si>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</si>
  <si>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</si>
  <si>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</si>
  <si>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</si>
  <si>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</si>
  <si>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</si>
  <si>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</si>
  <si>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</si>
  <si>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</si>
  <si>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</si>
  <si>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</si>
  <si>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</si>
  <si>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</si>
  <si>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</si>
  <si>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</si>
  <si>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</si>
  <si>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</si>
  <si>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</si>
  <si>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</si>
  <si>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</si>
  <si>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</si>
  <si>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</si>
  <si>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</si>
  <si>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</si>
  <si>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</si>
  <si>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</si>
  <si>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</si>
  <si>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</si>
  <si>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</si>
  <si>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</si>
  <si>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</si>
  <si>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</si>
  <si>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</si>
  <si>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</si>
  <si>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</si>
  <si>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</si>
  <si>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</si>
  <si>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</si>
  <si>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</si>
  <si>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</si>
  <si>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</si>
  <si>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</si>
  <si>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</si>
  <si>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</si>
  <si>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</si>
  <si>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</si>
  <si>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</si>
  <si>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</si>
  <si>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</si>
  <si>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</si>
  <si>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</si>
  <si>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</si>
  <si>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</si>
  <si>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</si>
  <si>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</si>
  <si>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</si>
  <si>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</si>
  <si>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</si>
  <si>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</si>
  <si>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</si>
  <si>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</si>
  <si>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</si>
  <si>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</si>
  <si>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</si>
  <si>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</si>
  <si>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</si>
  <si>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</si>
  <si>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</si>
  <si>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</si>
  <si>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</si>
  <si>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</si>
  <si>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</si>
  <si>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</si>
  <si>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</si>
  <si>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</si>
  <si>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</si>
  <si>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</si>
  <si>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</si>
  <si>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</si>
  <si>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</si>
  <si>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</si>
  <si>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</si>
  <si>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</si>
  <si>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</si>
  <si>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</si>
  <si>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</si>
  <si>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</si>
  <si>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</si>
  <si>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</si>
  <si>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</si>
  <si>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</si>
  <si>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</si>
  <si>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</si>
  <si>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</si>
  <si>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</si>
  <si>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</si>
  <si>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</si>
  <si>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</si>
  <si>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</si>
  <si>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</si>
  <si>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</si>
  <si>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</si>
  <si>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</si>
  <si>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</si>
  <si>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</si>
  <si>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0.38</t>
  </si>
  <si>
    <t>一般会計</t>
  </si>
  <si>
    <t>国民健康保険事業特別会計</t>
  </si>
  <si>
    <t>簡易水道事業特別会計</t>
  </si>
  <si>
    <t>介護保険事業特別会計</t>
  </si>
  <si>
    <t>公共下水道事業特別会計</t>
  </si>
  <si>
    <t>後期高齢者医療特別会計</t>
  </si>
  <si>
    <t>公共用地等取得造成事業特別会計</t>
  </si>
  <si>
    <t>漁業集落排水事業特別会計</t>
  </si>
  <si>
    <t>その他会計（赤字）</t>
  </si>
  <si>
    <t>その他会計（黒字）</t>
  </si>
  <si>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</si>
  <si>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</si>
  <si>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</si>
  <si>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長崎県後期高齢者広域連合（普通会計）</t>
    <rPh sb="0" eb="3">
      <t>ナガサキケン</t>
    </rPh>
    <rPh sb="3" eb="5">
      <t>コウキ</t>
    </rPh>
    <rPh sb="5" eb="8">
      <t>コウレイシャ</t>
    </rPh>
    <rPh sb="8" eb="10">
      <t>コウイキ</t>
    </rPh>
    <rPh sb="10" eb="12">
      <t>レンゴウ</t>
    </rPh>
    <rPh sb="13" eb="15">
      <t>フツウ</t>
    </rPh>
    <rPh sb="15" eb="17">
      <t>カイケイ</t>
    </rPh>
    <phoneticPr fontId="2"/>
  </si>
  <si>
    <t>長崎県後期高齢者広域連合（事業会計）</t>
    <rPh sb="0" eb="3">
      <t>ナガサキケン</t>
    </rPh>
    <rPh sb="3" eb="5">
      <t>コウキ</t>
    </rPh>
    <rPh sb="5" eb="8">
      <t>コウレイシャ</t>
    </rPh>
    <rPh sb="8" eb="10">
      <t>コウイキ</t>
    </rPh>
    <rPh sb="10" eb="12">
      <t>レンゴウ</t>
    </rPh>
    <rPh sb="13" eb="15">
      <t>ジギョウ</t>
    </rPh>
    <rPh sb="15" eb="17">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</si>
  <si>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</si>
  <si>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</si>
  <si>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</si>
  <si>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</si>
  <si>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長崎県市町村総合事務組合（市町村交通災害共済事業特別会計）</t>
  </si>
  <si>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</si>
  <si>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t>
    <phoneticPr fontId="2"/>
  </si>
  <si>
    <t>長崎県林業公社</t>
    <rPh sb="0" eb="3">
      <t>ナガサキケン</t>
    </rPh>
    <rPh sb="3" eb="5">
      <t>リンギョウ</t>
    </rPh>
    <rPh sb="5" eb="7">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</si>
  <si>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</si>
  <si>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</si>
  <si>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</si>
  <si>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</si>
  <si>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</si>
  <si>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</si>
  <si>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</si>
  <si>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</si>
  <si>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</si>
  <si>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</si>
  <si>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</si>
  <si>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</si>
  <si>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</si>
  <si>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</si>
  <si>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については、繰上償還の実施や新発債の抑制等により大きく減少していたが、H28年度は総合会館建設事業債償還金の償還満了よる交付税措置額の減額が大きく影響し増となった。今後は事業進捗中の公共下水道事業や統合水道事業に係る準元利償還金の増、一部事務組合のごみ処理施設更新に係る起債の償還開始など準元利償還金の増要因が大きいが、順次一般会計の償還も終了していくため、全体としては大きな増減なく推移する見込みである。一方、将来負担比率については、公営企業債等繰入見込額の増や新発債抑制のため基準財政需要額算入見込額の減少、光情報基盤整備事業実施に係る基金の取り崩し（約1.7億円）等により、今後は将来負担額が増となる見込み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</si>
</sst>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68568</c:v>
                </c:pt>
                <c:pt idx="1">
                  <c:v>79042</c:v>
                </c:pt>
                <c:pt idx="2">
                  <c:v>72209</c:v>
                </c:pt>
                <c:pt idx="3">
                  <c:v>111417</c:v>
                </c:pt>
                <c:pt idx="4">
                  <c:v>116540</c:v>
                </c:pt>
              </c:numCache>
            </c:numRef>
          </c:val>
          <c:smooth val="0"/>
        </c:ser>
        <c:dLbls>
          <c:showLegendKey val="0"/>
          <c:showVal val="0"/>
          <c:showCatName val="0"/>
          <c:showSerName val="0"/>
          <c:showPercent val="0"/>
          <c:showBubbleSize val="0"/>
        </c:dLbls>
        <c:marker val="1"/>
        <c:smooth val="0"/>
        <c:axId val="574847576"/>
        <c:axId val="574847968"/>
      </c:lineChart>
      <c:catAx>
        <c:axId val="574847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4847968"/>
        <c:crosses val="autoZero"/>
        <c:auto val="1"/>
        <c:lblAlgn val="ctr"/>
        <c:lblOffset val="100"/>
        <c:tickLblSkip val="1"/>
        <c:tickMarkSkip val="1"/>
        <c:noMultiLvlLbl val="0"/>
      </c:catAx>
      <c:valAx>
        <c:axId val="5748479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4847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3.2</c:v>
                </c:pt>
                <c:pt idx="1">
                  <c:v>3.19</c:v>
                </c:pt>
                <c:pt idx="2">
                  <c:v>2.85</c:v>
                </c:pt>
                <c:pt idx="3">
                  <c:v>3.09</c:v>
                </c:pt>
                <c:pt idx="4">
                  <c:v>3.78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14.81</c:v>
                </c:pt>
                <c:pt idx="1">
                  <c:v>14.75</c:v>
                </c:pt>
                <c:pt idx="2">
                  <c:v>15.09</c:v>
                </c:pt>
                <c:pt idx="3">
                  <c:v>14.77</c:v>
                </c:pt>
                <c:pt idx="4">
                  <c:v>15.37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47713968"/>
        <c:axId val="447714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1.19</c:v>
                </c:pt>
                <c:pt idx="1">
                  <c:v>0.05</c:v>
                </c:pt>
                <c:pt idx="2">
                  <c:v>-0.38</c:v>
                </c:pt>
                <c:pt idx="3">
                  <c:v>0.34</c:v>
                </c:pt>
                <c:pt idx="4">
                  <c:v>0.6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47713968"/>
        <c:axId val="447714360"/>
      </c:lineChart>
      <c:catAx>
        <c:axId val="44771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7714360"/>
        <c:crosses val="autoZero"/>
        <c:auto val="1"/>
        <c:lblAlgn val="ctr"/>
        <c:lblOffset val="100"/>
        <c:tickLblSkip val="1"/>
        <c:tickMarkSkip val="1"/>
        <c:noMultiLvlLbl val="0"/>
      </c:catAx>
      <c:valAx>
        <c:axId val="447714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771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1.18</c:v>
                </c:pt>
                <c:pt idx="2">
                  <c:v>#N/A</c:v>
                </c:pt>
                <c:pt idx="3">
                  <c:v>1.22</c:v>
                </c:pt>
                <c:pt idx="4">
                  <c:v>#N/A</c:v>
                </c:pt>
                <c:pt idx="5">
                  <c:v>1.53</c:v>
                </c:pt>
                <c:pt idx="6">
                  <c:v>#N/A</c:v>
                </c:pt>
                <c:pt idx="7">
                  <c:v>1.43</c:v>
                </c:pt>
                <c:pt idx="8">
                  <c:v>#N/A</c:v>
                </c:pt>
                <c:pt idx="9">
                  <c:v>1.01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0.11</c:v>
                </c:pt>
                <c:pt idx="2">
                  <c:v>#N/A</c:v>
                </c:pt>
                <c:pt idx="3">
                  <c:v>0.34</c:v>
                </c:pt>
                <c:pt idx="4">
                  <c:v>#N/A</c:v>
                </c:pt>
                <c:pt idx="5">
                  <c:v>0.17</c:v>
                </c:pt>
                <c:pt idx="6">
                  <c:v>#N/A</c:v>
                </c:pt>
                <c:pt idx="7">
                  <c:v>0.38</c:v>
                </c:pt>
                <c:pt idx="8">
                  <c:v>#N/A</c:v>
                </c:pt>
                <c:pt idx="9">
                  <c:v>1.08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0.82</c:v>
                </c:pt>
                <c:pt idx="2">
                  <c:v>#N/A</c:v>
                </c:pt>
                <c:pt idx="3">
                  <c:v>0.9</c:v>
                </c:pt>
                <c:pt idx="4">
                  <c:v>#N/A</c:v>
                </c:pt>
                <c:pt idx="5">
                  <c:v>1.1299999999999999</c:v>
                </c:pt>
                <c:pt idx="6">
                  <c:v>#N/A</c:v>
                </c:pt>
                <c:pt idx="7">
                  <c:v>1.82</c:v>
                </c:pt>
                <c:pt idx="8">
                  <c:v>#N/A</c:v>
                </c:pt>
                <c:pt idx="9">
                  <c:v>2.0099999999999998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3.18</c:v>
                </c:pt>
                <c:pt idx="2">
                  <c:v>#N/A</c:v>
                </c:pt>
                <c:pt idx="3">
                  <c:v>3.17</c:v>
                </c:pt>
                <c:pt idx="4">
                  <c:v>#N/A</c:v>
                </c:pt>
                <c:pt idx="5">
                  <c:v>2.83</c:v>
                </c:pt>
                <c:pt idx="6">
                  <c:v>#N/A</c:v>
                </c:pt>
                <c:pt idx="7">
                  <c:v>3.08</c:v>
                </c:pt>
                <c:pt idx="8">
                  <c:v>#N/A</c:v>
                </c:pt>
                <c:pt idx="9">
                  <c:v>3.77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9237776"/>
        <c:axId val="479238168"/>
      </c:barChart>
      <c:catAx>
        <c:axId val="479237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238168"/>
        <c:crosses val="autoZero"/>
        <c:auto val="1"/>
        <c:lblAlgn val="ctr"/>
        <c:lblOffset val="100"/>
        <c:tickLblSkip val="1"/>
        <c:tickMarkSkip val="1"/>
        <c:noMultiLvlLbl val="0"/>
      </c:catAx>
      <c:valAx>
        <c:axId val="479238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37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643</c:v>
                </c:pt>
                <c:pt idx="5">
                  <c:v>650</c:v>
                </c:pt>
                <c:pt idx="8">
                  <c:v>654</c:v>
                </c:pt>
                <c:pt idx="11">
                  <c:v>628</c:v>
                </c:pt>
                <c:pt idx="14">
                  <c:v>530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c:v>
                </c:pt>
                <c:pt idx="3">
                  <c:v>33</c:v>
                </c:pt>
                <c:pt idx="6">
                  <c:v>24</c:v>
                </c:pt>
                <c:pt idx="9">
                  <c:v>25</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121</c:v>
                </c:pt>
                <c:pt idx="3">
                  <c:v>137</c:v>
                </c:pt>
                <c:pt idx="6">
                  <c:v>142</c:v>
                </c:pt>
                <c:pt idx="9">
                  <c:v>144</c:v>
                </c:pt>
                <c:pt idx="12">
                  <c:v>157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781</c:v>
                </c:pt>
                <c:pt idx="3">
                  <c:v>731</c:v>
                </c:pt>
                <c:pt idx="6">
                  <c:v>724</c:v>
                </c:pt>
                <c:pt idx="9">
                  <c:v>715</c:v>
                </c:pt>
                <c:pt idx="12">
                  <c:v>704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9238952"/>
        <c:axId val="448294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293</c:v>
                </c:pt>
                <c:pt idx="2">
                  <c:v>#N/A</c:v>
                </c:pt>
                <c:pt idx="3">
                  <c:v>#N/A</c:v>
                </c:pt>
                <c:pt idx="4">
                  <c:v>251</c:v>
                </c:pt>
                <c:pt idx="5">
                  <c:v>#N/A</c:v>
                </c:pt>
                <c:pt idx="6">
                  <c:v>#N/A</c:v>
                </c:pt>
                <c:pt idx="7">
                  <c:v>236</c:v>
                </c:pt>
                <c:pt idx="8">
                  <c:v>#N/A</c:v>
                </c:pt>
                <c:pt idx="9">
                  <c:v>#N/A</c:v>
                </c:pt>
                <c:pt idx="10">
                  <c:v>256</c:v>
                </c:pt>
                <c:pt idx="11">
                  <c:v>#N/A</c:v>
                </c:pt>
                <c:pt idx="12">
                  <c:v>#N/A</c:v>
                </c:pt>
                <c:pt idx="13">
                  <c:v>331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9238952"/>
        <c:axId val="448294400"/>
      </c:lineChart>
      <c:catAx>
        <c:axId val="479238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8294400"/>
        <c:crosses val="autoZero"/>
        <c:auto val="1"/>
        <c:lblAlgn val="ctr"/>
        <c:lblOffset val="100"/>
        <c:tickLblSkip val="1"/>
        <c:tickMarkSkip val="1"/>
        <c:noMultiLvlLbl val="0"/>
      </c:catAx>
      <c:valAx>
        <c:axId val="44829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238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5532</c:v>
                </c:pt>
                <c:pt idx="5">
                  <c:v>5389</c:v>
                </c:pt>
                <c:pt idx="8">
                  <c:v>5055</c:v>
                </c:pt>
                <c:pt idx="11">
                  <c:v>4905</c:v>
                </c:pt>
                <c:pt idx="14">
                  <c:v>5204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190</c:v>
                </c:pt>
                <c:pt idx="5">
                  <c:v>173</c:v>
                </c:pt>
                <c:pt idx="8">
                  <c:v>168</c:v>
                </c:pt>
                <c:pt idx="11">
                  <c:v>149</c:v>
                </c:pt>
                <c:pt idx="14">
                  <c:v>126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2305</c:v>
                </c:pt>
                <c:pt idx="5">
                  <c:v>2296</c:v>
                </c:pt>
                <c:pt idx="8">
                  <c:v>2194</c:v>
                </c:pt>
                <c:pt idx="11">
                  <c:v>2385</c:v>
                </c:pt>
                <c:pt idx="14">
                  <c:v>2374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c:v>
                </c:pt>
                <c:pt idx="3">
                  <c:v>3</c:v>
                </c:pt>
                <c:pt idx="6">
                  <c:v>3</c:v>
                </c:pt>
                <c:pt idx="9">
                  <c:v>3</c:v>
                </c:pt>
                <c:pt idx="12">
                  <c:v>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806</c:v>
                </c:pt>
                <c:pt idx="3">
                  <c:v>809</c:v>
                </c:pt>
                <c:pt idx="6">
                  <c:v>769</c:v>
                </c:pt>
                <c:pt idx="9">
                  <c:v>747</c:v>
                </c:pt>
                <c:pt idx="12">
                  <c:v>741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232</c:v>
                </c:pt>
                <c:pt idx="3">
                  <c:v>147</c:v>
                </c:pt>
                <c:pt idx="6">
                  <c:v>80</c:v>
                </c:pt>
                <c:pt idx="9">
                  <c:v>22</c:v>
                </c:pt>
                <c:pt idx="12">
                  <c:v>117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2375</c:v>
                </c:pt>
                <c:pt idx="3">
                  <c:v>2406</c:v>
                </c:pt>
                <c:pt idx="6">
                  <c:v>2482</c:v>
                </c:pt>
                <c:pt idx="9">
                  <c:v>2639</c:v>
                </c:pt>
                <c:pt idx="12">
                  <c:v>2742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6028</c:v>
                </c:pt>
                <c:pt idx="3">
                  <c:v>5845</c:v>
                </c:pt>
                <c:pt idx="6">
                  <c:v>5503</c:v>
                </c:pt>
                <c:pt idx="9">
                  <c:v>5343</c:v>
                </c:pt>
                <c:pt idx="12">
                  <c:v>5104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8294792"/>
        <c:axId val="448295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1418</c:v>
                </c:pt>
                <c:pt idx="2">
                  <c:v>#N/A</c:v>
                </c:pt>
                <c:pt idx="3">
                  <c:v>#N/A</c:v>
                </c:pt>
                <c:pt idx="4">
                  <c:v>1354</c:v>
                </c:pt>
                <c:pt idx="5">
                  <c:v>#N/A</c:v>
                </c:pt>
                <c:pt idx="6">
                  <c:v>#N/A</c:v>
                </c:pt>
                <c:pt idx="7">
                  <c:v>1420</c:v>
                </c:pt>
                <c:pt idx="8">
                  <c:v>#N/A</c:v>
                </c:pt>
                <c:pt idx="9">
                  <c:v>#N/A</c:v>
                </c:pt>
                <c:pt idx="10">
                  <c:v>1315</c:v>
                </c:pt>
                <c:pt idx="11">
                  <c:v>#N/A</c:v>
                </c:pt>
                <c:pt idx="12">
                  <c:v>#N/A</c:v>
                </c:pt>
                <c:pt idx="13">
                  <c:v>1003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8294792"/>
        <c:axId val="448295576"/>
      </c:lineChart>
      <c:catAx>
        <c:axId val="44829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8295576"/>
        <c:crosses val="autoZero"/>
        <c:auto val="1"/>
        <c:lblAlgn val="ctr"/>
        <c:lblOffset val="100"/>
        <c:tickLblSkip val="1"/>
        <c:tickMarkSkip val="1"/>
        <c:noMultiLvlLbl val="0"/>
      </c:catAx>
      <c:valAx>
        <c:axId val="448295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829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{E651DF92-4E5F-48FE-8015-3BAB16782302}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{B3E388FD-E728-4F1B-B045-115B869ADAC6}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{75F7CCAA-3C28-4AB5-B2A4-9EF4DE0259FC}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{EDE7DA7A-6B84-4485-9AA3-00B4FF03A348}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{CBFFB9E1-D496-47FE-9294-86221154B314}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51.5</c:v>
                </c:pt>
              </c:numCache>
            </c:numRef>
          </c:xVal>
          <c:yVal>
            <c:numRef>
              <c:f>公会計指標分析・財政指標組合せ分析表!$K$51:$O$51</c:f>
              <c:numCache>
                <c:formatCode>#,##0.0;"▲ "#,##0.0</c:formatCode>
                <c:ptCount val="5"/>
                <c:pt idx="3">
                  <c:v>52.6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{3F935EA2-DA0C-44AF-AB5F-D767963BFB17}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{FE3CB19B-3CFF-43DE-A0E3-B23EAB52F697}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{75691EC4-5A7F-4FAD-992F-C2723FA87B34}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{4C31DCB6-A8F3-4B39-B65C-311519A1E514}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{E922C7BA-B681-4E5B-BF90-FF661FCEDC11}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6960496"/>
        <c:axId val="442895680"/>
      </c:scatterChart>
      <c:valAx>
        <c:axId val="486960496"/>
        <c:scaling>
          <c:orientation val="minMax"/>
          <c:max val="56.6"/>
          <c:min val="51.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2895680"/>
        <c:crosses val="autoZero"/>
        <c:crossBetween val="midCat"/>
      </c:valAx>
      <c:valAx>
        <c:axId val="442895680"/>
        <c:scaling>
          <c:orientation val="minMax"/>
          <c:max val="6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960496"/>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{27F09353-5F67-4A4A-97B6-93003281E72C}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{E45513E6-29C1-4471-9F63-4C01E81BD6E5}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{E34461F7-95D7-406D-8170-3B78BC7ABBE4}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{1CF7B117-0815-419F-97C7-17D0B18E4190}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{1E00D4B6-A202-4BE2-9664-A044C83826E7}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11.8</c:v>
                </c:pt>
                <c:pt idx="2">
                  <c:v>10.6</c:v>
                </c:pt>
                <c:pt idx="3">
                  <c:v>10</c:v>
                </c:pt>
                <c:pt idx="4">
                  <c:v>11.1</c:v>
                </c:pt>
              </c:numCache>
            </c:numRef>
          </c:xVal>
          <c:yVal>
            <c:numRef>
              <c:f>公会計指標分析・財政指標組合せ分析表!$K$73:$O$73</c:f>
              <c:numCache>
                <c:formatCode>#,##0.0;"▲ "#,##0.0</c:formatCode>
                <c:ptCount val="5"/>
                <c:pt idx="0">
                  <c:v>57.6</c:v>
                </c:pt>
                <c:pt idx="1">
                  <c:v>54.7</c:v>
                </c:pt>
                <c:pt idx="2">
                  <c:v>59.1</c:v>
                </c:pt>
                <c:pt idx="3">
                  <c:v>52.6</c:v>
                </c:pt>
                <c:pt idx="4">
                  <c:v>40.4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{FF58268E-7A6F-453C-A0B9-90B4FFE507DC}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{43B7BE45-D4EE-4592-B3A0-9D8CDCDC7900}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{E25CEF09-9D63-4C3B-81EF-3FA8C9D7DF66}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{ABEBAA9B-3CF5-42A2-9E06-6C0E08D12E48}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{9ED4DBF9-8805-4301-A305-AD62FD40FDDB}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2896464"/>
        <c:axId val="442896856"/>
      </c:scatterChart>
      <c:valAx>
        <c:axId val="442896464"/>
        <c:scaling>
          <c:orientation val="minMax"/>
          <c:max val="14.299999999999999"/>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2896856"/>
        <c:crosses val="autoZero"/>
        <c:crossBetween val="midCat"/>
      </c:valAx>
      <c:valAx>
        <c:axId val="442896856"/>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289646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をピークに年々減少しているが、進捗中の公共下水道事業特別会計の準元利償還金は年々増加している。また、簡易水道の法摘化に向けた統合水道事業に係る準元利償還金の増や福祉組合のごみ処理施設更新に係る起債の償還開始など今後は準元利償還金は増となるが、順次一般会計事業の償還が終了するため、全体としては大きく増減する見込みはない。しかしながら、同時に算入公債費も順次終了していくため実質公債費比率は徐々に高くなる見込みであり、繰上償還の実施や新発債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を占めている一般会計の地方債残高は、新発債の抑制と繰上償還の実施により着実に減少しており、引き続き減少していくことが見込まれる。</a:t>
          </a:r>
        </a:p>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を占めている公営企業債等繰入見込額は年々増加しており、公共下水道事業は現在事業進捗中の事業ということと、自主財源に乏しいこともあり、今後のもっとも大きなマイナス要因となる見込み。</a:t>
          </a:r>
        </a:p>
        <a:p>
          <a:r>
            <a:rPr kumimoji="1" lang="ja-JP" altLang="en-US" sz="1400">
              <a:latin typeface="ＭＳ ゴシック" pitchFamily="49" charset="-128"/>
              <a:ea typeface="ＭＳ ゴシック" pitchFamily="49" charset="-128"/>
            </a:rPr>
            <a:t>　充当可能財源については、基準財政需要額算入見込額は新発債を抑制していることもあり年々減少していく見込み。充当可能基金については、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年度に光情報基盤整備事業の実施に伴い約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億円基金より充当を予定しており、将来負担額が増となる見込みである。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69" name="フローチャート : 判断 68"/>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36830</xdr:rowOff>
    </xdr:from>
    <xdr:to>
      <xdr:col>3</xdr:col>
      <xdr:colOff>511175</xdr:colOff>
      <xdr:row>31</xdr:row>
      <xdr:rowOff>138430</xdr:rowOff>
    </xdr:to>
    <xdr:sp macro="" textlink="">
      <xdr:nvSpPr>
        <xdr:cNvPr id="75" name="円/楕円 74"/>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123461</xdr:rowOff>
    </xdr:from>
    <xdr:ext cx="405111" cy="259045"/>
    <xdr:sp macro="" textlink="">
      <xdr:nvSpPr>
        <xdr:cNvPr id="76"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129557</xdr:rowOff>
    </xdr:from>
    <xdr:ext cx="405111" cy="259045"/>
    <xdr:sp macro="" textlink="">
      <xdr:nvSpPr>
        <xdr:cNvPr id="77" name="n_1main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67854</xdr:rowOff>
    </xdr:from>
    <xdr:to>
      <xdr:col>5</xdr:col>
      <xdr:colOff>409575</xdr:colOff>
      <xdr:row>36</xdr:row>
      <xdr:rowOff>169454</xdr:rowOff>
    </xdr:to>
    <xdr:sp macro="" textlink="">
      <xdr:nvSpPr>
        <xdr:cNvPr id="72" name="円/楕円 71"/>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39024</xdr:rowOff>
    </xdr:from>
    <xdr:ext cx="405111" cy="259045"/>
    <xdr:sp macro="" textlink="">
      <xdr:nvSpPr>
        <xdr:cNvPr id="73" name="n_1aveValue【道路】&#10;有形固定資産減価償却率"/>
        <xdr:cNvSpPr txBox="1"/>
      </xdr:nvSpPr>
      <xdr:spPr>
        <a:xfrm>
          <a:off x="3582043"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160581</xdr:rowOff>
    </xdr:from>
    <xdr:ext cx="405111" cy="259045"/>
    <xdr:sp macro="" textlink="">
      <xdr:nvSpPr>
        <xdr:cNvPr id="74" name="n_1mainValue【道路】&#10;有形固定資産減価償却率"/>
        <xdr:cNvSpPr txBox="1"/>
      </xdr:nvSpPr>
      <xdr:spPr>
        <a:xfrm>
          <a:off x="3582043"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3"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85884</xdr:rowOff>
    </xdr:from>
    <xdr:to>
      <xdr:col>14</xdr:col>
      <xdr:colOff>79375</xdr:colOff>
      <xdr:row>39</xdr:row>
      <xdr:rowOff>16034</xdr:rowOff>
    </xdr:to>
    <xdr:sp macro="" textlink="">
      <xdr:nvSpPr>
        <xdr:cNvPr id="111" name="円/楕円 110"/>
        <xdr:cNvSpPr/>
      </xdr:nvSpPr>
      <xdr:spPr>
        <a:xfrm>
          <a:off x="9588500" y="66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25963</xdr:rowOff>
    </xdr:from>
    <xdr:ext cx="534377" cy="259045"/>
    <xdr:sp macro="" textlink="">
      <xdr:nvSpPr>
        <xdr:cNvPr id="112" name="n_1aveValue【道路】&#10;一人当たり延長"/>
        <xdr:cNvSpPr txBox="1"/>
      </xdr:nvSpPr>
      <xdr:spPr>
        <a:xfrm>
          <a:off x="9359410" y="67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32561</xdr:rowOff>
    </xdr:from>
    <xdr:ext cx="534377" cy="259045"/>
    <xdr:sp macro="" textlink="">
      <xdr:nvSpPr>
        <xdr:cNvPr id="113" name="n_1mainValue【道路】&#10;一人当たり延長"/>
        <xdr:cNvSpPr txBox="1"/>
      </xdr:nvSpPr>
      <xdr:spPr>
        <a:xfrm>
          <a:off x="9359410" y="63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0" name="直線コネクタ 139"/>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1"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2" name="直線コネクタ 141"/>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45"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46" name="フローチャート : 判断 145"/>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47" name="フローチャート : 判断 14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29210</xdr:rowOff>
    </xdr:from>
    <xdr:to>
      <xdr:col>5</xdr:col>
      <xdr:colOff>409575</xdr:colOff>
      <xdr:row>63</xdr:row>
      <xdr:rowOff>130810</xdr:rowOff>
    </xdr:to>
    <xdr:sp macro="" textlink="">
      <xdr:nvSpPr>
        <xdr:cNvPr id="153" name="円/楕円 152"/>
        <xdr:cNvSpPr/>
      </xdr:nvSpPr>
      <xdr:spPr>
        <a:xfrm>
          <a:off x="3746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21607</xdr:rowOff>
    </xdr:from>
    <xdr:ext cx="405111" cy="259045"/>
    <xdr:sp macro="" textlink="">
      <xdr:nvSpPr>
        <xdr:cNvPr id="154" name="n_1ave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121937</xdr:rowOff>
    </xdr:from>
    <xdr:ext cx="405111" cy="259045"/>
    <xdr:sp macro="" textlink="">
      <xdr:nvSpPr>
        <xdr:cNvPr id="155" name="n_1mainValue【橋りょう・トンネル】&#10;有形固定資産減価償却率"/>
        <xdr:cNvSpPr txBox="1"/>
      </xdr:nvSpPr>
      <xdr:spPr>
        <a:xfrm>
          <a:off x="3582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9" name="直線コネクタ 178"/>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0"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81" name="直線コネクタ 180"/>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82"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83" name="直線コネクタ 182"/>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4"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85" name="フローチャート : 判断 184"/>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6" name="フローチャート : 判断 185"/>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78181</xdr:rowOff>
    </xdr:from>
    <xdr:to>
      <xdr:col>14</xdr:col>
      <xdr:colOff>79375</xdr:colOff>
      <xdr:row>58</xdr:row>
      <xdr:rowOff>8331</xdr:rowOff>
    </xdr:to>
    <xdr:sp macro="" textlink="">
      <xdr:nvSpPr>
        <xdr:cNvPr id="192" name="円/楕円 191"/>
        <xdr:cNvSpPr/>
      </xdr:nvSpPr>
      <xdr:spPr>
        <a:xfrm>
          <a:off x="9588500" y="98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141965</xdr:rowOff>
    </xdr:from>
    <xdr:ext cx="599010" cy="259045"/>
    <xdr:sp macro="" textlink="">
      <xdr:nvSpPr>
        <xdr:cNvPr id="193" name="n_1aveValue【橋りょう・トンネル】&#10;一人当たり有形固定資産（償却資産）額"/>
        <xdr:cNvSpPr txBox="1"/>
      </xdr:nvSpPr>
      <xdr:spPr>
        <a:xfrm>
          <a:off x="9327094" y="104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24858</xdr:rowOff>
    </xdr:from>
    <xdr:ext cx="599010" cy="259045"/>
    <xdr:sp macro="" textlink="">
      <xdr:nvSpPr>
        <xdr:cNvPr id="194" name="n_1mainValue【橋りょう・トンネル】&#10;一人当たり有形固定資産（償却資産）額"/>
        <xdr:cNvSpPr txBox="1"/>
      </xdr:nvSpPr>
      <xdr:spPr>
        <a:xfrm>
          <a:off x="9327094" y="962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9" name="直線コネクタ 218"/>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20"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21" name="直線コネクタ 220"/>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24"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25" name="フローチャート : 判断 224"/>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6" name="フローチャート : 判断 22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151130</xdr:rowOff>
    </xdr:from>
    <xdr:to>
      <xdr:col>5</xdr:col>
      <xdr:colOff>409575</xdr:colOff>
      <xdr:row>82</xdr:row>
      <xdr:rowOff>81280</xdr:rowOff>
    </xdr:to>
    <xdr:sp macro="" textlink="">
      <xdr:nvSpPr>
        <xdr:cNvPr id="232" name="円/楕円 231"/>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116222</xdr:rowOff>
    </xdr:from>
    <xdr:ext cx="405111" cy="259045"/>
    <xdr:sp macro="" textlink="">
      <xdr:nvSpPr>
        <xdr:cNvPr id="233" name="n_1aveValue【公営住宅】&#10;有形固定資産減価償却率"/>
        <xdr:cNvSpPr txBox="1"/>
      </xdr:nvSpPr>
      <xdr:spPr>
        <a:xfrm>
          <a:off x="3582043"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97807</xdr:rowOff>
    </xdr:from>
    <xdr:ext cx="405111" cy="259045"/>
    <xdr:sp macro="" textlink="">
      <xdr:nvSpPr>
        <xdr:cNvPr id="234" name="n_1mainValue【公営住宅】&#10;有形固定資産減価償却率"/>
        <xdr:cNvSpPr txBox="1"/>
      </xdr:nvSpPr>
      <xdr:spPr>
        <a:xfrm>
          <a:off x="3582043"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5" name="直線コネクタ 24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6" name="テキスト ボックス 24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7" name="直線コネクタ 24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8" name="テキスト ボックス 24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1" name="直線コネクタ 25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2" name="テキスト ボックス 25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3" name="直線コネクタ 25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4" name="テキスト ボックス 25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8" name="直線コネクタ 257"/>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9"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60" name="直線コネクタ 259"/>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61"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62" name="直線コネクタ 261"/>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63"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64" name="フローチャート : 判断 263"/>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65" name="フローチャート : 判断 264"/>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143890</xdr:rowOff>
    </xdr:from>
    <xdr:to>
      <xdr:col>14</xdr:col>
      <xdr:colOff>79375</xdr:colOff>
      <xdr:row>84</xdr:row>
      <xdr:rowOff>74040</xdr:rowOff>
    </xdr:to>
    <xdr:sp macro="" textlink="">
      <xdr:nvSpPr>
        <xdr:cNvPr id="271" name="円/楕円 270"/>
        <xdr:cNvSpPr/>
      </xdr:nvSpPr>
      <xdr:spPr>
        <a:xfrm>
          <a:off x="9588500" y="143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2557</xdr:rowOff>
    </xdr:from>
    <xdr:ext cx="469744" cy="259045"/>
    <xdr:sp macro="" textlink="">
      <xdr:nvSpPr>
        <xdr:cNvPr id="272"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65167</xdr:rowOff>
    </xdr:from>
    <xdr:ext cx="469744" cy="259045"/>
    <xdr:sp macro="" textlink="">
      <xdr:nvSpPr>
        <xdr:cNvPr id="273" name="n_1mainValue【公営住宅】&#10;一人当たり面積"/>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6" name="テキスト ボックス 2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6" name="テキスト ボックス 2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8" name="テキスト ボックス 2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300" name="直線コネクタ 299"/>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301"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302" name="直線コネクタ 301"/>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303"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304" name="直線コネクタ 303"/>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126291</xdr:rowOff>
    </xdr:from>
    <xdr:ext cx="405111" cy="259045"/>
    <xdr:sp macro="" textlink="">
      <xdr:nvSpPr>
        <xdr:cNvPr id="305" name="【港湾・漁港】&#10;有形固定資産減価償却率平均値テキスト"/>
        <xdr:cNvSpPr txBox="1"/>
      </xdr:nvSpPr>
      <xdr:spPr>
        <a:xfrm>
          <a:off x="472440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306" name="フローチャート : 判断 305"/>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307" name="フローチャート : 判断 30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36286</xdr:rowOff>
    </xdr:from>
    <xdr:to>
      <xdr:col>5</xdr:col>
      <xdr:colOff>409575</xdr:colOff>
      <xdr:row>104</xdr:row>
      <xdr:rowOff>137886</xdr:rowOff>
    </xdr:to>
    <xdr:sp macro="" textlink="">
      <xdr:nvSpPr>
        <xdr:cNvPr id="313" name="円/楕円 312"/>
        <xdr:cNvSpPr/>
      </xdr:nvSpPr>
      <xdr:spPr>
        <a:xfrm>
          <a:off x="3746500" y="178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67327</xdr:rowOff>
    </xdr:from>
    <xdr:ext cx="405111" cy="259045"/>
    <xdr:sp macro="" textlink="">
      <xdr:nvSpPr>
        <xdr:cNvPr id="314" name="n_1aveValue【港湾・漁港】&#10;有形固定資産減価償却率"/>
        <xdr:cNvSpPr txBox="1"/>
      </xdr:nvSpPr>
      <xdr:spPr>
        <a:xfrm>
          <a:off x="3582043"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129013</xdr:rowOff>
    </xdr:from>
    <xdr:ext cx="405111" cy="259045"/>
    <xdr:sp macro="" textlink="">
      <xdr:nvSpPr>
        <xdr:cNvPr id="315" name="n_1mainValue【港湾・漁港】&#10;有形固定資産減価償却率"/>
        <xdr:cNvSpPr txBox="1"/>
      </xdr:nvSpPr>
      <xdr:spPr>
        <a:xfrm>
          <a:off x="3582043" y="179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26" name="直線コネクタ 325"/>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327" name="テキスト ボックス 326"/>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8" name="直線コネクタ 32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329" name="テキスト ボックス 328"/>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30" name="直線コネクタ 329"/>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331" name="テキスト ボックス 330"/>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34" name="直線コネクタ 333"/>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162577</xdr:rowOff>
    </xdr:from>
    <xdr:ext cx="595419" cy="259045"/>
    <xdr:sp macro="" textlink="">
      <xdr:nvSpPr>
        <xdr:cNvPr id="335" name="テキスト ボックス 334"/>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36" name="直線コネクタ 33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337" name="テキスト ボックス 33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8" name="直線コネクタ 337"/>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339" name="テキスト ボックス 338"/>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41" name="テキスト ボックス 34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91323</xdr:rowOff>
    </xdr:from>
    <xdr:to>
      <xdr:col>15</xdr:col>
      <xdr:colOff>180340</xdr:colOff>
      <xdr:row>108</xdr:row>
      <xdr:rowOff>62305</xdr:rowOff>
    </xdr:to>
    <xdr:cxnSp macro="">
      <xdr:nvCxnSpPr>
        <xdr:cNvPr id="343" name="直線コネクタ 342"/>
        <xdr:cNvCxnSpPr/>
      </xdr:nvCxnSpPr>
      <xdr:spPr>
        <a:xfrm flipV="1">
          <a:off x="10476865" y="17236323"/>
          <a:ext cx="0" cy="134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66132</xdr:rowOff>
    </xdr:from>
    <xdr:ext cx="599010" cy="259045"/>
    <xdr:sp macro="" textlink="">
      <xdr:nvSpPr>
        <xdr:cNvPr id="344" name="【港湾・漁港】&#10;一人当たり有形固定資産（償却資産）額最小値テキスト"/>
        <xdr:cNvSpPr txBox="1"/>
      </xdr:nvSpPr>
      <xdr:spPr>
        <a:xfrm>
          <a:off x="10566400" y="185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108</xdr:row>
      <xdr:rowOff>62305</xdr:rowOff>
    </xdr:from>
    <xdr:to>
      <xdr:col>15</xdr:col>
      <xdr:colOff>269875</xdr:colOff>
      <xdr:row>108</xdr:row>
      <xdr:rowOff>62305</xdr:rowOff>
    </xdr:to>
    <xdr:cxnSp macro="">
      <xdr:nvCxnSpPr>
        <xdr:cNvPr id="345" name="直線コネクタ 344"/>
        <xdr:cNvCxnSpPr/>
      </xdr:nvCxnSpPr>
      <xdr:spPr>
        <a:xfrm>
          <a:off x="10388600" y="18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38000</xdr:rowOff>
    </xdr:from>
    <xdr:ext cx="690189" cy="259045"/>
    <xdr:sp macro="" textlink="">
      <xdr:nvSpPr>
        <xdr:cNvPr id="346" name="【港湾・漁港】&#10;一人当たり有形固定資産（償却資産）額最大値テキスト"/>
        <xdr:cNvSpPr txBox="1"/>
      </xdr:nvSpPr>
      <xdr:spPr>
        <a:xfrm>
          <a:off x="10566400" y="1701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91323</xdr:rowOff>
    </xdr:from>
    <xdr:to>
      <xdr:col>15</xdr:col>
      <xdr:colOff>269875</xdr:colOff>
      <xdr:row>100</xdr:row>
      <xdr:rowOff>91323</xdr:rowOff>
    </xdr:to>
    <xdr:cxnSp macro="">
      <xdr:nvCxnSpPr>
        <xdr:cNvPr id="347" name="直線コネクタ 346"/>
        <xdr:cNvCxnSpPr/>
      </xdr:nvCxnSpPr>
      <xdr:spPr>
        <a:xfrm>
          <a:off x="10388600" y="1723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161572</xdr:rowOff>
    </xdr:from>
    <xdr:ext cx="599010" cy="259045"/>
    <xdr:sp macro="" textlink="">
      <xdr:nvSpPr>
        <xdr:cNvPr id="348" name="【港湾・漁港】&#10;一人当たり有形固定資産（償却資産）額平均値テキスト"/>
        <xdr:cNvSpPr txBox="1"/>
      </xdr:nvSpPr>
      <xdr:spPr>
        <a:xfrm>
          <a:off x="10566400" y="1799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11695</xdr:rowOff>
    </xdr:from>
    <xdr:to>
      <xdr:col>15</xdr:col>
      <xdr:colOff>231775</xdr:colOff>
      <xdr:row>105</xdr:row>
      <xdr:rowOff>113295</xdr:rowOff>
    </xdr:to>
    <xdr:sp macro="" textlink="">
      <xdr:nvSpPr>
        <xdr:cNvPr id="349" name="フローチャート : 判断 348"/>
        <xdr:cNvSpPr/>
      </xdr:nvSpPr>
      <xdr:spPr>
        <a:xfrm>
          <a:off x="10426700" y="180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134536</xdr:rowOff>
    </xdr:from>
    <xdr:to>
      <xdr:col>14</xdr:col>
      <xdr:colOff>79375</xdr:colOff>
      <xdr:row>107</xdr:row>
      <xdr:rowOff>64686</xdr:rowOff>
    </xdr:to>
    <xdr:sp macro="" textlink="">
      <xdr:nvSpPr>
        <xdr:cNvPr id="350" name="フローチャート : 判断 349"/>
        <xdr:cNvSpPr/>
      </xdr:nvSpPr>
      <xdr:spPr>
        <a:xfrm>
          <a:off x="9588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54094</xdr:rowOff>
    </xdr:from>
    <xdr:to>
      <xdr:col>14</xdr:col>
      <xdr:colOff>79375</xdr:colOff>
      <xdr:row>108</xdr:row>
      <xdr:rowOff>155694</xdr:rowOff>
    </xdr:to>
    <xdr:sp macro="" textlink="">
      <xdr:nvSpPr>
        <xdr:cNvPr id="356" name="円/楕円 355"/>
        <xdr:cNvSpPr/>
      </xdr:nvSpPr>
      <xdr:spPr>
        <a:xfrm>
          <a:off x="9588500" y="18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81213</xdr:rowOff>
    </xdr:from>
    <xdr:ext cx="599010" cy="259045"/>
    <xdr:sp macro="" textlink="">
      <xdr:nvSpPr>
        <xdr:cNvPr id="357" name="n_1aveValue【港湾・漁港】&#10;一人当たり有形固定資産（償却資産）額"/>
        <xdr:cNvSpPr txBox="1"/>
      </xdr:nvSpPr>
      <xdr:spPr>
        <a:xfrm>
          <a:off x="9327094" y="180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146821</xdr:rowOff>
    </xdr:from>
    <xdr:ext cx="534377" cy="259045"/>
    <xdr:sp macro="" textlink="">
      <xdr:nvSpPr>
        <xdr:cNvPr id="358" name="n_1mainValue【港湾・漁港】&#10;一人当たり有形固定資産（償却資産）額"/>
        <xdr:cNvSpPr txBox="1"/>
      </xdr:nvSpPr>
      <xdr:spPr>
        <a:xfrm>
          <a:off x="9359411" y="186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99,916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6" name="正方形/長方形 3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4" name="正方形/長方形 3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85" name="テキスト ボックス 38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86" name="直線コネクタ 38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87" name="テキスト ボックス 38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8" name="直線コネクタ 38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9" name="テキスト ボックス 38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0" name="直線コネクタ 38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1" name="テキスト ボックス 39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2" name="直線コネクタ 39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3" name="テキスト ボックス 39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397" name="直線コネクタ 396"/>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398"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399" name="直線コネクタ 398"/>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00"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01" name="直線コネクタ 400"/>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02"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03" name="フローチャート : 判断 402"/>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04" name="フローチャート : 判断 403"/>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17780</xdr:rowOff>
    </xdr:from>
    <xdr:to>
      <xdr:col>22</xdr:col>
      <xdr:colOff>415925</xdr:colOff>
      <xdr:row>57</xdr:row>
      <xdr:rowOff>119380</xdr:rowOff>
    </xdr:to>
    <xdr:sp macro="" textlink="">
      <xdr:nvSpPr>
        <xdr:cNvPr id="410" name="円/楕円 409"/>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115079</xdr:rowOff>
    </xdr:from>
    <xdr:ext cx="405111" cy="259045"/>
    <xdr:sp macro="" textlink="">
      <xdr:nvSpPr>
        <xdr:cNvPr id="411"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135907</xdr:rowOff>
    </xdr:from>
    <xdr:ext cx="405111" cy="259045"/>
    <xdr:sp macro="" textlink="">
      <xdr:nvSpPr>
        <xdr:cNvPr id="412" name="n_1mainValue【学校施設】&#10;有形固定資産減価償却率"/>
        <xdr:cNvSpPr txBox="1"/>
      </xdr:nvSpPr>
      <xdr:spPr>
        <a:xfrm>
          <a:off x="15266043"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37" name="直線コネクタ 436"/>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38"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39" name="直線コネクタ 438"/>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40"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41" name="直線コネクタ 440"/>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442"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43" name="フローチャート : 判断 442"/>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44" name="フローチャート : 判断 443"/>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156464</xdr:rowOff>
    </xdr:from>
    <xdr:to>
      <xdr:col>31</xdr:col>
      <xdr:colOff>85725</xdr:colOff>
      <xdr:row>57</xdr:row>
      <xdr:rowOff>86614</xdr:rowOff>
    </xdr:to>
    <xdr:sp macro="" textlink="">
      <xdr:nvSpPr>
        <xdr:cNvPr id="450" name="円/楕円 449"/>
        <xdr:cNvSpPr/>
      </xdr:nvSpPr>
      <xdr:spPr>
        <a:xfrm>
          <a:off x="21272500" y="97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51071</xdr:rowOff>
    </xdr:from>
    <xdr:ext cx="469744" cy="259045"/>
    <xdr:sp macro="" textlink="">
      <xdr:nvSpPr>
        <xdr:cNvPr id="451" name="n_1aveValue【学校施設】&#10;一人当たり面積"/>
        <xdr:cNvSpPr txBox="1"/>
      </xdr:nvSpPr>
      <xdr:spPr>
        <a:xfrm>
          <a:off x="21075727" y="99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103141</xdr:rowOff>
    </xdr:from>
    <xdr:ext cx="469744" cy="259045"/>
    <xdr:sp macro="" textlink="">
      <xdr:nvSpPr>
        <xdr:cNvPr id="452" name="n_1mainValue【学校施設】&#10;一人当たり面積"/>
        <xdr:cNvSpPr txBox="1"/>
      </xdr:nvSpPr>
      <xdr:spPr>
        <a:xfrm>
          <a:off x="21075727" y="95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8" name="正方形/長方形 46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9" name="正方形/長方形 4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70" name="正方形/長方形 4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71" name="正方形/長方形 4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2" name="正方形/長方形 4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3" name="正方形/長方形 4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4" name="正方形/長方形 4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5" name="正方形/長方形 4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6" name="正方形/長方形 4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7" name="テキスト ボックス 4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8" name="直線コネクタ 4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9" name="テキスト ボックス 47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80" name="直線コネクタ 4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81" name="テキスト ボックス 48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82" name="直線コネクタ 4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83" name="テキスト ボックス 4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4" name="直線コネクタ 4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5" name="テキスト ボックス 4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6" name="直線コネクタ 4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7" name="テキスト ボックス 4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8" name="直線コネクタ 4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9" name="テキスト ボックス 48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90" name="直線コネクタ 4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1" name="テキスト ボックス 4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105</xdr:row>
      <xdr:rowOff>40005</xdr:rowOff>
    </xdr:to>
    <xdr:cxnSp macro="">
      <xdr:nvCxnSpPr>
        <xdr:cNvPr id="493" name="直線コネクタ 492"/>
        <xdr:cNvCxnSpPr/>
      </xdr:nvCxnSpPr>
      <xdr:spPr>
        <a:xfrm flipV="1">
          <a:off x="16318864" y="17145000"/>
          <a:ext cx="0" cy="8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43832</xdr:rowOff>
    </xdr:from>
    <xdr:ext cx="405111" cy="259045"/>
    <xdr:sp macro="" textlink="">
      <xdr:nvSpPr>
        <xdr:cNvPr id="494" name="【公民館】&#10;有形固定資産減価償却率最小値テキスト"/>
        <xdr:cNvSpPr txBox="1"/>
      </xdr:nvSpPr>
      <xdr:spPr>
        <a:xfrm>
          <a:off x="164084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105</xdr:row>
      <xdr:rowOff>40005</xdr:rowOff>
    </xdr:from>
    <xdr:to>
      <xdr:col>23</xdr:col>
      <xdr:colOff>606425</xdr:colOff>
      <xdr:row>105</xdr:row>
      <xdr:rowOff>40005</xdr:rowOff>
    </xdr:to>
    <xdr:cxnSp macro="">
      <xdr:nvCxnSpPr>
        <xdr:cNvPr id="495" name="直線コネクタ 494"/>
        <xdr:cNvCxnSpPr/>
      </xdr:nvCxnSpPr>
      <xdr:spPr>
        <a:xfrm>
          <a:off x="16230600" y="18042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96"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97" name="直線コネクタ 49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19066</xdr:rowOff>
    </xdr:from>
    <xdr:ext cx="405111" cy="259045"/>
    <xdr:sp macro="" textlink="">
      <xdr:nvSpPr>
        <xdr:cNvPr id="498" name="【公民館】&#10;有形固定資産減価償却率平均値テキスト"/>
        <xdr:cNvSpPr txBox="1"/>
      </xdr:nvSpPr>
      <xdr:spPr>
        <a:xfrm>
          <a:off x="16408400" y="17506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40639</xdr:rowOff>
    </xdr:from>
    <xdr:to>
      <xdr:col>23</xdr:col>
      <xdr:colOff>568325</xdr:colOff>
      <xdr:row>102</xdr:row>
      <xdr:rowOff>142239</xdr:rowOff>
    </xdr:to>
    <xdr:sp macro="" textlink="">
      <xdr:nvSpPr>
        <xdr:cNvPr id="499" name="フローチャート : 判断 498"/>
        <xdr:cNvSpPr/>
      </xdr:nvSpPr>
      <xdr:spPr>
        <a:xfrm>
          <a:off x="1626870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149225</xdr:rowOff>
    </xdr:from>
    <xdr:to>
      <xdr:col>22</xdr:col>
      <xdr:colOff>415925</xdr:colOff>
      <xdr:row>104</xdr:row>
      <xdr:rowOff>79375</xdr:rowOff>
    </xdr:to>
    <xdr:sp macro="" textlink="">
      <xdr:nvSpPr>
        <xdr:cNvPr id="500" name="フローチャート : 判断 499"/>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01" name="テキスト ボックス 5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2" name="テキスト ボックス 5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3" name="テキスト ボックス 5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4" name="テキスト ボックス 5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5" name="テキスト ボックス 5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120650</xdr:rowOff>
    </xdr:from>
    <xdr:to>
      <xdr:col>22</xdr:col>
      <xdr:colOff>415925</xdr:colOff>
      <xdr:row>108</xdr:row>
      <xdr:rowOff>50800</xdr:rowOff>
    </xdr:to>
    <xdr:sp macro="" textlink="">
      <xdr:nvSpPr>
        <xdr:cNvPr id="506" name="円/楕円 505"/>
        <xdr:cNvSpPr/>
      </xdr:nvSpPr>
      <xdr:spPr>
        <a:xfrm>
          <a:off x="1543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95902</xdr:rowOff>
    </xdr:from>
    <xdr:ext cx="405111" cy="259045"/>
    <xdr:sp macro="" textlink="">
      <xdr:nvSpPr>
        <xdr:cNvPr id="507" name="n_1aveValue【公民館】&#10;有形固定資産減価償却率"/>
        <xdr:cNvSpPr txBox="1"/>
      </xdr:nvSpPr>
      <xdr:spPr>
        <a:xfrm>
          <a:off x="15266043"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41927</xdr:rowOff>
    </xdr:from>
    <xdr:ext cx="405111" cy="259045"/>
    <xdr:sp macro="" textlink="">
      <xdr:nvSpPr>
        <xdr:cNvPr id="508" name="n_1mainValue【公民館】&#10;有形固定資産減価償却率"/>
        <xdr:cNvSpPr txBox="1"/>
      </xdr:nvSpPr>
      <xdr:spPr>
        <a:xfrm>
          <a:off x="15266043"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9" name="正方形/長方形 5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10" name="正方形/長方形 5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1" name="正方形/長方形 5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2" name="正方形/長方形 5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3" name="正方形/長方形 5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4" name="正方形/長方形 5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5" name="正方形/長方形 5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6" name="正方形/長方形 5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7" name="テキスト ボックス 5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8" name="直線コネクタ 5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9" name="直線コネクタ 51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20" name="テキスト ボックス 51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21" name="直線コネクタ 52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2" name="テキスト ボックス 52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3" name="直線コネクタ 5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4" name="テキスト ボックス 5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5" name="直線コネクタ 52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6" name="テキスト ボックス 52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7" name="直線コネクタ 52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8" name="テキスト ボックス 52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9" name="直線コネクタ 5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30" name="テキスト ボックス 5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32" name="直線コネクタ 531"/>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33"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34" name="直線コネクタ 533"/>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35"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36" name="直線コネクタ 535"/>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37"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38" name="フローチャート : 判断 537"/>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39" name="フローチャート : 判断 538"/>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107314</xdr:rowOff>
    </xdr:from>
    <xdr:to>
      <xdr:col>31</xdr:col>
      <xdr:colOff>85725</xdr:colOff>
      <xdr:row>101</xdr:row>
      <xdr:rowOff>37464</xdr:rowOff>
    </xdr:to>
    <xdr:sp macro="" textlink="">
      <xdr:nvSpPr>
        <xdr:cNvPr id="545" name="円/楕円 544"/>
        <xdr:cNvSpPr/>
      </xdr:nvSpPr>
      <xdr:spPr>
        <a:xfrm>
          <a:off x="21272500" y="17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20972</xdr:rowOff>
    </xdr:from>
    <xdr:ext cx="469744" cy="259045"/>
    <xdr:sp macro="" textlink="">
      <xdr:nvSpPr>
        <xdr:cNvPr id="546" name="n_1aveValue【公民館】&#10;一人当たり面積"/>
        <xdr:cNvSpPr txBox="1"/>
      </xdr:nvSpPr>
      <xdr:spPr>
        <a:xfrm>
          <a:off x="21075727"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53991</xdr:rowOff>
    </xdr:from>
    <xdr:ext cx="469744" cy="259045"/>
    <xdr:sp macro="" textlink="">
      <xdr:nvSpPr>
        <xdr:cNvPr id="547" name="n_1mainValue【公民館】&#10;一人当たり面積"/>
        <xdr:cNvSpPr txBox="1"/>
      </xdr:nvSpPr>
      <xdr:spPr>
        <a:xfrm>
          <a:off x="21075727" y="1702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8" name="正方形/長方形 5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9" name="正方形/長方形 5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50" name="テキスト ボックス 5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116222</xdr:rowOff>
    </xdr:from>
    <xdr:ext cx="405111" cy="259045"/>
    <xdr:sp macro="" textlink="">
      <xdr:nvSpPr>
        <xdr:cNvPr id="85" name="n_1aveValue【体育館・プール】&#10;有形固定資産減価償却率"/>
        <xdr:cNvSpPr txBox="1"/>
      </xdr:nvSpPr>
      <xdr:spPr>
        <a:xfrm>
          <a:off x="3582043"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23495</xdr:rowOff>
    </xdr:from>
    <xdr:to>
      <xdr:col>5</xdr:col>
      <xdr:colOff>409575</xdr:colOff>
      <xdr:row>57</xdr:row>
      <xdr:rowOff>125095</xdr:rowOff>
    </xdr:to>
    <xdr:sp macro="" textlink="">
      <xdr:nvSpPr>
        <xdr:cNvPr id="91" name="円/楕円 90"/>
        <xdr:cNvSpPr/>
      </xdr:nvSpPr>
      <xdr:spPr>
        <a:xfrm>
          <a:off x="3746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141622</xdr:rowOff>
    </xdr:from>
    <xdr:ext cx="405111" cy="259045"/>
    <xdr:sp macro="" textlink="">
      <xdr:nvSpPr>
        <xdr:cNvPr id="92" name="n_1mainValue【体育館・プール】&#10;有形固定資産減価償却率"/>
        <xdr:cNvSpPr txBox="1"/>
      </xdr:nvSpPr>
      <xdr:spPr>
        <a:xfrm>
          <a:off x="3582043"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6" name="直線コネクタ 115"/>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8" name="直線コネクタ 11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19"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0" name="直線コネクタ 119"/>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1"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2" name="フローチャート : 判断 121"/>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3" name="フローチャート : 判断 122"/>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4"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158750</xdr:rowOff>
    </xdr:from>
    <xdr:to>
      <xdr:col>14</xdr:col>
      <xdr:colOff>79375</xdr:colOff>
      <xdr:row>61</xdr:row>
      <xdr:rowOff>88900</xdr:rowOff>
    </xdr:to>
    <xdr:sp macro="" textlink="">
      <xdr:nvSpPr>
        <xdr:cNvPr id="130" name="円/楕円 129"/>
        <xdr:cNvSpPr/>
      </xdr:nvSpPr>
      <xdr:spPr>
        <a:xfrm>
          <a:off x="958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80027</xdr:rowOff>
    </xdr:from>
    <xdr:ext cx="469744" cy="259045"/>
    <xdr:sp macro="" textlink="">
      <xdr:nvSpPr>
        <xdr:cNvPr id="131" name="n_1main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0" name="正方形/長方形 1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1" name="正方形/長方形 1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2" name="正方形/長方形 1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3" name="正方形/長方形 1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4" name="正方形/長方形 1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5" name="正方形/長方形 1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6" name="正方形/長方形 1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7" name="正方形/長方形 14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8" name="正方形/長方形 1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9" name="正方形/長方形 1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0" name="正方形/長方形 1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1" name="正方形/長方形 1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2" name="正方形/長方形 1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3" name="正方形/長方形 1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4" name="正方形/長方形 1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5" name="正方形/長方形 1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6" name="正方形/長方形 1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7" name="正方形/長方形 1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8" name="正方形/長方形 1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9" name="正方形/長方形 1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60" name="正方形/長方形 1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61" name="正方形/長方形 1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2" name="正方形/長方形 1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63" name="正方形/長方形 1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4" name="正方形/長方形 1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5" name="正方形/長方形 1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6" name="正方形/長方形 1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7" name="正方形/長方形 1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8" name="正方形/長方形 1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9" name="正方形/長方形 1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70" name="正方形/長方形 1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71" name="正方形/長方形 1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72" name="テキスト ボックス 1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73" name="直線コネクタ 1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174" name="テキスト ボックス 17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175" name="直線コネクタ 1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176" name="テキスト ボックス 17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177" name="直線コネクタ 1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178" name="テキスト ボックス 1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179" name="直線コネクタ 1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180" name="テキスト ボックス 1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181" name="直線コネクタ 1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182" name="テキスト ボックス 1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183" name="直線コネクタ 1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184" name="テキスト ボックス 1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185" name="直線コネクタ 1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186" name="テキスト ボックス 1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87" name="直線コネクタ 1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188" name="テキスト ボックス 1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1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41</xdr:row>
      <xdr:rowOff>41910</xdr:rowOff>
    </xdr:to>
    <xdr:cxnSp macro="">
      <xdr:nvCxnSpPr>
        <xdr:cNvPr id="190" name="直線コネクタ 189"/>
        <xdr:cNvCxnSpPr/>
      </xdr:nvCxnSpPr>
      <xdr:spPr>
        <a:xfrm flipV="1">
          <a:off x="16318864" y="5843451"/>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191"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192" name="直線コネクタ 19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193"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194" name="直線コネクタ 193"/>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33218</xdr:rowOff>
    </xdr:from>
    <xdr:ext cx="405111" cy="259045"/>
    <xdr:sp macro="" textlink="">
      <xdr:nvSpPr>
        <xdr:cNvPr id="195" name="【一般廃棄物処理施設】&#10;有形固定資産減価償却率平均値テキスト"/>
        <xdr:cNvSpPr txBox="1"/>
      </xdr:nvSpPr>
      <xdr:spPr>
        <a:xfrm>
          <a:off x="164084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54791</xdr:rowOff>
    </xdr:from>
    <xdr:to>
      <xdr:col>23</xdr:col>
      <xdr:colOff>568325</xdr:colOff>
      <xdr:row>38</xdr:row>
      <xdr:rowOff>156391</xdr:rowOff>
    </xdr:to>
    <xdr:sp macro="" textlink="">
      <xdr:nvSpPr>
        <xdr:cNvPr id="196" name="フローチャート : 判断 195"/>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9072</xdr:rowOff>
    </xdr:from>
    <xdr:to>
      <xdr:col>22</xdr:col>
      <xdr:colOff>415925</xdr:colOff>
      <xdr:row>40</xdr:row>
      <xdr:rowOff>110672</xdr:rowOff>
    </xdr:to>
    <xdr:sp macro="" textlink="">
      <xdr:nvSpPr>
        <xdr:cNvPr id="197" name="フローチャート : 判断 196"/>
        <xdr:cNvSpPr/>
      </xdr:nvSpPr>
      <xdr:spPr>
        <a:xfrm>
          <a:off x="1543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127199</xdr:rowOff>
    </xdr:from>
    <xdr:ext cx="405111" cy="259045"/>
    <xdr:sp macro="" textlink="">
      <xdr:nvSpPr>
        <xdr:cNvPr id="198" name="n_1aveValue【一般廃棄物処理施設】&#10;有形固定資産減価償却率"/>
        <xdr:cNvSpPr txBox="1"/>
      </xdr:nvSpPr>
      <xdr:spPr>
        <a:xfrm>
          <a:off x="15266043" y="664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199" name="テキスト ボックス 1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00" name="テキスト ボックス 1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01" name="テキスト ボックス 2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02" name="テキスト ボックス 2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03" name="テキスト ボックス 2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149497</xdr:rowOff>
    </xdr:from>
    <xdr:to>
      <xdr:col>22</xdr:col>
      <xdr:colOff>415925</xdr:colOff>
      <xdr:row>41</xdr:row>
      <xdr:rowOff>79647</xdr:rowOff>
    </xdr:to>
    <xdr:sp macro="" textlink="">
      <xdr:nvSpPr>
        <xdr:cNvPr id="204" name="円/楕円 203"/>
        <xdr:cNvSpPr/>
      </xdr:nvSpPr>
      <xdr:spPr>
        <a:xfrm>
          <a:off x="15430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70774</xdr:rowOff>
    </xdr:from>
    <xdr:ext cx="405111" cy="259045"/>
    <xdr:sp macro="" textlink="">
      <xdr:nvSpPr>
        <xdr:cNvPr id="205" name="n_1mainValue【一般廃棄物処理施設】&#10;有形固定資産減価償却率"/>
        <xdr:cNvSpPr txBox="1"/>
      </xdr:nvSpPr>
      <xdr:spPr>
        <a:xfrm>
          <a:off x="15266043"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06" name="正方形/長方形 2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07" name="正方形/長方形 2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08" name="正方形/長方形 2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09" name="正方形/長方形 2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10" name="正方形/長方形 2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11" name="正方形/長方形 2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12" name="正方形/長方形 2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13" name="正方形/長方形 2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14" name="テキスト ボックス 2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15" name="直線コネクタ 2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16" name="直線コネクタ 21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17" name="テキスト ボックス 21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18" name="直線コネクタ 21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19" name="テキスト ボックス 21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20" name="直線コネクタ 21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21" name="テキスト ボックス 22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22" name="直線コネクタ 22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23" name="テキスト ボックス 22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24" name="直線コネクタ 2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25" name="テキスト ボックス 2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227" name="直線コネクタ 226"/>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228"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229" name="直線コネクタ 228"/>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230"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231" name="直線コネクタ 230"/>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150168</xdr:rowOff>
    </xdr:from>
    <xdr:ext cx="599010" cy="259045"/>
    <xdr:sp macro="" textlink="">
      <xdr:nvSpPr>
        <xdr:cNvPr id="232" name="【一般廃棄物処理施設】&#10;一人当たり有形固定資産（償却資産）額平均値テキスト"/>
        <xdr:cNvSpPr txBox="1"/>
      </xdr:nvSpPr>
      <xdr:spPr>
        <a:xfrm>
          <a:off x="22250400" y="6493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233" name="フローチャート : 判断 232"/>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234" name="フローチャート : 判断 233"/>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99727</xdr:rowOff>
    </xdr:from>
    <xdr:ext cx="534377" cy="259045"/>
    <xdr:sp macro="" textlink="">
      <xdr:nvSpPr>
        <xdr:cNvPr id="235" name="n_1aveValue【一般廃棄物処理施設】&#10;一人当たり有形固定資産（償却資産）額"/>
        <xdr:cNvSpPr txBox="1"/>
      </xdr:nvSpPr>
      <xdr:spPr>
        <a:xfrm>
          <a:off x="21043411" y="64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36" name="テキスト ボックス 2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37" name="テキスト ボックス 2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38" name="テキスト ボックス 2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39" name="テキスト ボックス 2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40" name="テキスト ボックス 2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41959</xdr:rowOff>
    </xdr:from>
    <xdr:to>
      <xdr:col>31</xdr:col>
      <xdr:colOff>85725</xdr:colOff>
      <xdr:row>40</xdr:row>
      <xdr:rowOff>143559</xdr:rowOff>
    </xdr:to>
    <xdr:sp macro="" textlink="">
      <xdr:nvSpPr>
        <xdr:cNvPr id="241" name="円/楕円 240"/>
        <xdr:cNvSpPr/>
      </xdr:nvSpPr>
      <xdr:spPr>
        <a:xfrm>
          <a:off x="21272500" y="68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134686</xdr:rowOff>
    </xdr:from>
    <xdr:ext cx="534377" cy="259045"/>
    <xdr:sp macro="" textlink="">
      <xdr:nvSpPr>
        <xdr:cNvPr id="242" name="n_1mainValue【一般廃棄物処理施設】&#10;一人当たり有形固定資産（償却資産）額"/>
        <xdr:cNvSpPr txBox="1"/>
      </xdr:nvSpPr>
      <xdr:spPr>
        <a:xfrm>
          <a:off x="21043411" y="69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43" name="正方形/長方形 2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4" name="正方形/長方形 2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5" name="正方形/長方形 2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6" name="正方形/長方形 2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7" name="正方形/長方形 2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8" name="正方形/長方形 2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9" name="正方形/長方形 2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50" name="正方形/長方形 2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51" name="テキスト ボックス 2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52" name="直線コネクタ 2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53" name="テキスト ボックス 2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54" name="直線コネクタ 2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55" name="テキスト ボックス 2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56" name="直線コネクタ 2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57" name="テキスト ボックス 2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58" name="直線コネクタ 2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59" name="テキスト ボックス 2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60" name="直線コネクタ 2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61" name="テキスト ボックス 2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62" name="直線コネクタ 2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63" name="テキスト ボックス 2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64" name="直線コネクタ 2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65" name="テキスト ボックス 2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6" name="直線コネクタ 2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7" name="テキスト ボックス 2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269" name="直線コネクタ 268"/>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270"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271" name="直線コネクタ 270"/>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272"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273" name="直線コネクタ 272"/>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274"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275" name="フローチャート : 判断 274"/>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276" name="フローチャート : 判断 275"/>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41201</xdr:rowOff>
    </xdr:from>
    <xdr:ext cx="405111" cy="259045"/>
    <xdr:sp macro="" textlink="">
      <xdr:nvSpPr>
        <xdr:cNvPr id="277" name="n_1aveValue【保健センター・保健所】&#10;有形固定資産減価償却率"/>
        <xdr:cNvSpPr txBox="1"/>
      </xdr:nvSpPr>
      <xdr:spPr>
        <a:xfrm>
          <a:off x="15266043"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8" name="テキスト ボックス 2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9" name="テキスト ボックス 2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80" name="テキスト ボックス 2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81" name="テキスト ボックス 2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82" name="テキスト ボックス 2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145143</xdr:rowOff>
    </xdr:from>
    <xdr:to>
      <xdr:col>22</xdr:col>
      <xdr:colOff>415925</xdr:colOff>
      <xdr:row>65</xdr:row>
      <xdr:rowOff>75293</xdr:rowOff>
    </xdr:to>
    <xdr:sp macro="" textlink="">
      <xdr:nvSpPr>
        <xdr:cNvPr id="283" name="円/楕円 282"/>
        <xdr:cNvSpPr/>
      </xdr:nvSpPr>
      <xdr:spPr>
        <a:xfrm>
          <a:off x="15430500" y="111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65</xdr:row>
      <xdr:rowOff>66420</xdr:rowOff>
    </xdr:from>
    <xdr:ext cx="405111" cy="259045"/>
    <xdr:sp macro="" textlink="">
      <xdr:nvSpPr>
        <xdr:cNvPr id="284" name="n_1mainValue【保健センター・保健所】&#10;有形固定資産減価償却率"/>
        <xdr:cNvSpPr txBox="1"/>
      </xdr:nvSpPr>
      <xdr:spPr>
        <a:xfrm>
          <a:off x="15266043" y="1121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5" name="正方形/長方形 2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6" name="正方形/長方形 2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7" name="正方形/長方形 2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8" name="正方形/長方形 2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9" name="正方形/長方形 2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90" name="正方形/長方形 2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91" name="正方形/長方形 2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92" name="正方形/長方形 2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93" name="テキスト ボックス 2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94" name="直線コネクタ 2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295" name="直線コネクタ 29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96" name="テキスト ボックス 29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97" name="直線コネクタ 29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98" name="テキスト ボックス 29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99" name="直線コネクタ 29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00" name="テキスト ボックス 29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01" name="直線コネクタ 30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02" name="テキスト ボックス 30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3" name="直線コネクタ 3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4" name="テキスト ボックス 3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06" name="直線コネクタ 305"/>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07"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08" name="直線コネクタ 307"/>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09"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10" name="直線コネクタ 309"/>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73931</xdr:rowOff>
    </xdr:from>
    <xdr:ext cx="469744" cy="259045"/>
    <xdr:sp macro="" textlink="">
      <xdr:nvSpPr>
        <xdr:cNvPr id="311" name="【保健センター・保健所】&#10;一人当たり面積平均値テキスト"/>
        <xdr:cNvSpPr txBox="1"/>
      </xdr:nvSpPr>
      <xdr:spPr>
        <a:xfrm>
          <a:off x="22250400" y="1036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12" name="フローチャート : 判断 311"/>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47498</xdr:rowOff>
    </xdr:from>
    <xdr:to>
      <xdr:col>31</xdr:col>
      <xdr:colOff>85725</xdr:colOff>
      <xdr:row>59</xdr:row>
      <xdr:rowOff>149098</xdr:rowOff>
    </xdr:to>
    <xdr:sp macro="" textlink="">
      <xdr:nvSpPr>
        <xdr:cNvPr id="313" name="フローチャート : 判断 312"/>
        <xdr:cNvSpPr/>
      </xdr:nvSpPr>
      <xdr:spPr>
        <a:xfrm>
          <a:off x="2127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165625</xdr:rowOff>
    </xdr:from>
    <xdr:ext cx="469744" cy="259045"/>
    <xdr:sp macro="" textlink="">
      <xdr:nvSpPr>
        <xdr:cNvPr id="314" name="n_1ave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5" name="テキスト ボックス 3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6" name="テキスト ボックス 3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7" name="テキスト ボックス 3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8" name="テキスト ボックス 3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9" name="テキスト ボックス 3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31496</xdr:rowOff>
    </xdr:from>
    <xdr:to>
      <xdr:col>31</xdr:col>
      <xdr:colOff>85725</xdr:colOff>
      <xdr:row>60</xdr:row>
      <xdr:rowOff>133096</xdr:rowOff>
    </xdr:to>
    <xdr:sp macro="" textlink="">
      <xdr:nvSpPr>
        <xdr:cNvPr id="320" name="円/楕円 319"/>
        <xdr:cNvSpPr/>
      </xdr:nvSpPr>
      <xdr:spPr>
        <a:xfrm>
          <a:off x="21272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124223</xdr:rowOff>
    </xdr:from>
    <xdr:ext cx="469744" cy="259045"/>
    <xdr:sp macro="" textlink="">
      <xdr:nvSpPr>
        <xdr:cNvPr id="321" name="n_1mainValue【保健センター・保健所】&#10;一人当たり面積"/>
        <xdr:cNvSpPr txBox="1"/>
      </xdr:nvSpPr>
      <xdr:spPr>
        <a:xfrm>
          <a:off x="210757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2" name="正方形/長方形 3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3" name="正方形/長方形 3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4" name="正方形/長方形 3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5" name="正方形/長方形 3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6" name="正方形/長方形 3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7" name="正方形/長方形 3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8" name="正方形/長方形 3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9" name="正方形/長方形 3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30" name="テキスト ボックス 3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31" name="直線コネクタ 3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32" name="直線コネクタ 3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33" name="テキスト ボックス 3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34" name="直線コネクタ 3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35" name="テキスト ボックス 3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36" name="直線コネクタ 3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7" name="テキスト ボックス 3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8" name="直線コネクタ 3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9" name="テキスト ボックス 3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40" name="直線コネクタ 3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41" name="テキスト ボックス 3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42" name="直線コネクタ 3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43" name="テキスト ボックス 3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4" name="直線コネクタ 3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5" name="テキスト ボックス 3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47" name="直線コネクタ 346"/>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48"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49" name="直線コネクタ 348"/>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50"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51" name="直線コネクタ 350"/>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352" name="【消防施設】&#10;有形固定資産減価償却率平均値テキスト"/>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53" name="フローチャート : 判断 352"/>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354" name="フローチャート : 判断 353"/>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89825</xdr:rowOff>
    </xdr:from>
    <xdr:ext cx="405111" cy="259045"/>
    <xdr:sp macro="" textlink="">
      <xdr:nvSpPr>
        <xdr:cNvPr id="355" name="n_1aveValue【消防施設】&#10;有形固定資産減価償却率"/>
        <xdr:cNvSpPr txBox="1"/>
      </xdr:nvSpPr>
      <xdr:spPr>
        <a:xfrm>
          <a:off x="15266043"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6" name="テキスト ボックス 3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7" name="テキスト ボックス 3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8" name="テキスト ボックス 3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9" name="テキスト ボックス 3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0" name="テキスト ボックス 3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153851</xdr:rowOff>
    </xdr:from>
    <xdr:to>
      <xdr:col>22</xdr:col>
      <xdr:colOff>415925</xdr:colOff>
      <xdr:row>78</xdr:row>
      <xdr:rowOff>84001</xdr:rowOff>
    </xdr:to>
    <xdr:sp macro="" textlink="">
      <xdr:nvSpPr>
        <xdr:cNvPr id="361" name="円/楕円 360"/>
        <xdr:cNvSpPr/>
      </xdr:nvSpPr>
      <xdr:spPr>
        <a:xfrm>
          <a:off x="15430500" y="133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100528</xdr:rowOff>
    </xdr:from>
    <xdr:ext cx="405111" cy="259045"/>
    <xdr:sp macro="" textlink="">
      <xdr:nvSpPr>
        <xdr:cNvPr id="362" name="n_1mainValue【消防施設】&#10;有形固定資産減価償却率"/>
        <xdr:cNvSpPr txBox="1"/>
      </xdr:nvSpPr>
      <xdr:spPr>
        <a:xfrm>
          <a:off x="15266043" y="1313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3" name="正方形/長方形 3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4" name="正方形/長方形 3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5" name="正方形/長方形 3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6" name="正方形/長方形 3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7" name="正方形/長方形 3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8" name="正方形/長方形 3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9" name="正方形/長方形 3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70" name="正方形/長方形 3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1" name="テキスト ボックス 3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2" name="直線コネクタ 3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73" name="直線コネクタ 37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74" name="テキスト ボックス 37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75" name="直線コネクタ 37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76" name="テキスト ボックス 37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77" name="直線コネクタ 37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78" name="テキスト ボックス 37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79" name="直線コネクタ 37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80" name="テキスト ボックス 37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1" name="直線コネクタ 3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2" name="テキスト ボックス 3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384" name="直線コネクタ 383"/>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385"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386" name="直線コネクタ 385"/>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387"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388" name="直線コネクタ 387"/>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389"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390" name="フローチャート : 判断 389"/>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391" name="フローチャート : 判断 390"/>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392"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3" name="テキスト ボックス 3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4" name="テキスト ボックス 3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5" name="テキスト ボックス 3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6" name="テキスト ボックス 3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7" name="テキスト ボックス 3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81026</xdr:rowOff>
    </xdr:from>
    <xdr:to>
      <xdr:col>31</xdr:col>
      <xdr:colOff>85725</xdr:colOff>
      <xdr:row>84</xdr:row>
      <xdr:rowOff>11176</xdr:rowOff>
    </xdr:to>
    <xdr:sp macro="" textlink="">
      <xdr:nvSpPr>
        <xdr:cNvPr id="398" name="円/楕円 397"/>
        <xdr:cNvSpPr/>
      </xdr:nvSpPr>
      <xdr:spPr>
        <a:xfrm>
          <a:off x="21272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2303</xdr:rowOff>
    </xdr:from>
    <xdr:ext cx="469744" cy="259045"/>
    <xdr:sp macro="" textlink="">
      <xdr:nvSpPr>
        <xdr:cNvPr id="399" name="n_1mainValue【消防施設】&#10;一人当たり面積"/>
        <xdr:cNvSpPr txBox="1"/>
      </xdr:nvSpPr>
      <xdr:spPr>
        <a:xfrm>
          <a:off x="210757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0" name="正方形/長方形 3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1" name="正方形/長方形 4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2" name="正方形/長方形 4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3" name="正方形/長方形 4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4" name="正方形/長方形 4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5" name="正方形/長方形 4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6" name="正方形/長方形 4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7" name="正方形/長方形 4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8" name="テキスト ボックス 4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9" name="直線コネクタ 4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0" name="テキスト ボックス 40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1" name="直線コネクタ 4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2" name="テキスト ボックス 41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3" name="直線コネクタ 4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4" name="テキスト ボックス 4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5" name="直線コネクタ 4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6" name="テキスト ボックス 4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7" name="直線コネクタ 4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8" name="テキスト ボックス 4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9" name="直線コネクタ 4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0" name="テキスト ボックス 41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1" name="直線コネクタ 4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2" name="テキスト ボックス 4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24" name="直線コネクタ 423"/>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25"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26" name="直線コネクタ 42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27"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28" name="直線コネクタ 427"/>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29"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30" name="フローチャート : 判断 429"/>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31" name="フローチャート : 判断 430"/>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432" name="n_1aveValue【庁舎】&#10;有形固定資産減価償却率"/>
        <xdr:cNvSpPr txBox="1"/>
      </xdr:nvSpPr>
      <xdr:spPr>
        <a:xfrm>
          <a:off x="15266043"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3" name="テキスト ボックス 4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4" name="テキスト ボックス 4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5" name="テキスト ボックス 4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6" name="テキスト ボックス 4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7" name="テキスト ボックス 4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46355</xdr:rowOff>
    </xdr:from>
    <xdr:to>
      <xdr:col>22</xdr:col>
      <xdr:colOff>415925</xdr:colOff>
      <xdr:row>102</xdr:row>
      <xdr:rowOff>147955</xdr:rowOff>
    </xdr:to>
    <xdr:sp macro="" textlink="">
      <xdr:nvSpPr>
        <xdr:cNvPr id="438" name="円/楕円 437"/>
        <xdr:cNvSpPr/>
      </xdr:nvSpPr>
      <xdr:spPr>
        <a:xfrm>
          <a:off x="15430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164482</xdr:rowOff>
    </xdr:from>
    <xdr:ext cx="405111" cy="259045"/>
    <xdr:sp macro="" textlink="">
      <xdr:nvSpPr>
        <xdr:cNvPr id="439" name="n_1mainValue【庁舎】&#10;有形固定資産減価償却率"/>
        <xdr:cNvSpPr txBox="1"/>
      </xdr:nvSpPr>
      <xdr:spPr>
        <a:xfrm>
          <a:off x="15266043"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0" name="正方形/長方形 4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1" name="正方形/長方形 4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2" name="正方形/長方形 4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3" name="正方形/長方形 4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4" name="正方形/長方形 4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5" name="正方形/長方形 4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6" name="正方形/長方形 4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7" name="正方形/長方形 4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8" name="テキスト ボックス 4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9" name="直線コネクタ 4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50" name="テキスト ボックス 4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51" name="直線コネクタ 4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52" name="テキスト ボックス 4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3" name="直線コネクタ 4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4" name="テキスト ボックス 4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5" name="直線コネクタ 4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6" name="テキスト ボックス 4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7" name="直線コネクタ 4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8" name="テキスト ボックス 4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9" name="直線コネクタ 4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0" name="テキスト ボックス 4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1" name="直線コネクタ 4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2" name="テキスト ボックス 4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64" name="直線コネクタ 463"/>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65"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66" name="直線コネクタ 465"/>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67"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68" name="直線コネクタ 46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469"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70" name="フローチャート : 判断 469"/>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471" name="フローチャート : 判断 470"/>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61613</xdr:rowOff>
    </xdr:from>
    <xdr:ext cx="469744" cy="259045"/>
    <xdr:sp macro="" textlink="">
      <xdr:nvSpPr>
        <xdr:cNvPr id="472" name="n_1aveValue【庁舎】&#10;一人当たり面積"/>
        <xdr:cNvSpPr txBox="1"/>
      </xdr:nvSpPr>
      <xdr:spPr>
        <a:xfrm>
          <a:off x="21075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3" name="テキスト ボックス 4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4" name="テキスト ボックス 4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5" name="テキスト ボックス 4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6" name="テキスト ボックス 4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7" name="テキスト ボックス 4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153036</xdr:rowOff>
    </xdr:from>
    <xdr:to>
      <xdr:col>31</xdr:col>
      <xdr:colOff>85725</xdr:colOff>
      <xdr:row>108</xdr:row>
      <xdr:rowOff>83186</xdr:rowOff>
    </xdr:to>
    <xdr:sp macro="" textlink="">
      <xdr:nvSpPr>
        <xdr:cNvPr id="478" name="円/楕円 477"/>
        <xdr:cNvSpPr/>
      </xdr:nvSpPr>
      <xdr:spPr>
        <a:xfrm>
          <a:off x="21272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74313</xdr:rowOff>
    </xdr:from>
    <xdr:ext cx="469744" cy="259045"/>
    <xdr:sp macro="" textlink="">
      <xdr:nvSpPr>
        <xdr:cNvPr id="479" name="n_1mainValue【庁舎】&#10;一人当たり面積"/>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指数は</a:t>
          </a:r>
          <a:r>
            <a:rPr kumimoji="1" lang="en-US" altLang="ja-JP" sz="1300">
              <a:latin typeface="ＭＳ Ｐゴシック"/>
            </a:rPr>
            <a:t>H23</a:t>
          </a:r>
          <a:r>
            <a:rPr kumimoji="1" lang="ja-JP" altLang="en-US" sz="1300">
              <a:latin typeface="ＭＳ Ｐゴシック"/>
            </a:rPr>
            <a:t>より横ばいで、</a:t>
          </a:r>
          <a:r>
            <a:rPr kumimoji="1" lang="en-US" altLang="ja-JP" sz="1300">
              <a:latin typeface="ＭＳ Ｐゴシック"/>
            </a:rPr>
            <a:t>H28</a:t>
          </a:r>
          <a:r>
            <a:rPr kumimoji="1" lang="ja-JP" altLang="en-US" sz="1300">
              <a:latin typeface="ＭＳ Ｐゴシック"/>
            </a:rPr>
            <a:t>も</a:t>
          </a:r>
          <a:r>
            <a:rPr kumimoji="1" lang="en-US" altLang="ja-JP" sz="1300">
              <a:latin typeface="ＭＳ Ｐゴシック"/>
            </a:rPr>
            <a:t>0.27</a:t>
          </a:r>
          <a:r>
            <a:rPr kumimoji="1" lang="ja-JP" altLang="en-US" sz="1300">
              <a:latin typeface="ＭＳ Ｐゴシック"/>
            </a:rPr>
            <a:t>となった。住民基本台帳人口は年々減少を続けており、Ｈ</a:t>
          </a:r>
          <a:r>
            <a:rPr kumimoji="1" lang="en-US" altLang="ja-JP" sz="1300">
              <a:latin typeface="ＭＳ Ｐゴシック"/>
            </a:rPr>
            <a:t>23</a:t>
          </a:r>
          <a:r>
            <a:rPr kumimoji="1" lang="ja-JP" altLang="en-US" sz="1300">
              <a:latin typeface="ＭＳ Ｐゴシック"/>
            </a:rPr>
            <a:t>に</a:t>
          </a:r>
          <a:r>
            <a:rPr kumimoji="1" lang="en-US" altLang="ja-JP" sz="1300">
              <a:latin typeface="ＭＳ Ｐゴシック"/>
            </a:rPr>
            <a:t>9,000</a:t>
          </a:r>
          <a:r>
            <a:rPr kumimoji="1" lang="ja-JP" altLang="en-US" sz="1300">
              <a:latin typeface="ＭＳ Ｐゴシック"/>
            </a:rPr>
            <a:t>人を割り、</a:t>
          </a:r>
          <a:r>
            <a:rPr kumimoji="1" lang="en-US" altLang="ja-JP" sz="1300">
              <a:latin typeface="ＭＳ Ｐゴシック"/>
            </a:rPr>
            <a:t>H26</a:t>
          </a:r>
          <a:r>
            <a:rPr kumimoji="1" lang="ja-JP" altLang="en-US" sz="1300">
              <a:latin typeface="ＭＳ Ｐゴシック"/>
            </a:rPr>
            <a:t>は△</a:t>
          </a:r>
          <a:r>
            <a:rPr kumimoji="1" lang="en-US" altLang="ja-JP" sz="1300">
              <a:latin typeface="ＭＳ Ｐゴシック"/>
            </a:rPr>
            <a:t>193</a:t>
          </a:r>
          <a:r>
            <a:rPr kumimoji="1" lang="ja-JP" altLang="en-US" sz="1300">
              <a:latin typeface="ＭＳ Ｐゴシック"/>
            </a:rPr>
            <a:t>人の</a:t>
          </a:r>
          <a:r>
            <a:rPr kumimoji="1" lang="en-US" altLang="ja-JP" sz="1300">
              <a:latin typeface="ＭＳ Ｐゴシック"/>
            </a:rPr>
            <a:t>8,477</a:t>
          </a:r>
          <a:r>
            <a:rPr kumimoji="1" lang="ja-JP" altLang="en-US" sz="1300">
              <a:latin typeface="ＭＳ Ｐゴシック"/>
            </a:rPr>
            <a:t>人、</a:t>
          </a:r>
          <a:r>
            <a:rPr kumimoji="1" lang="en-US" altLang="ja-JP" sz="1300">
              <a:latin typeface="ＭＳ Ｐゴシック"/>
            </a:rPr>
            <a:t>H27</a:t>
          </a:r>
          <a:r>
            <a:rPr kumimoji="1" lang="ja-JP" altLang="en-US" sz="1300">
              <a:latin typeface="ＭＳ Ｐゴシック"/>
            </a:rPr>
            <a:t>は△</a:t>
          </a:r>
          <a:r>
            <a:rPr kumimoji="1" lang="en-US" altLang="ja-JP" sz="1300">
              <a:latin typeface="ＭＳ Ｐゴシック"/>
            </a:rPr>
            <a:t>137</a:t>
          </a:r>
          <a:r>
            <a:rPr kumimoji="1" lang="ja-JP" altLang="en-US" sz="1300">
              <a:latin typeface="ＭＳ Ｐゴシック"/>
            </a:rPr>
            <a:t>人の</a:t>
          </a:r>
          <a:r>
            <a:rPr kumimoji="1" lang="en-US" altLang="ja-JP" sz="1300">
              <a:latin typeface="ＭＳ Ｐゴシック"/>
            </a:rPr>
            <a:t>8,340</a:t>
          </a:r>
          <a:r>
            <a:rPr kumimoji="1" lang="ja-JP" altLang="en-US" sz="1300">
              <a:latin typeface="ＭＳ Ｐゴシック"/>
            </a:rPr>
            <a:t>人、</a:t>
          </a:r>
          <a:r>
            <a:rPr kumimoji="1" lang="en-US" altLang="ja-JP" sz="1300">
              <a:latin typeface="ＭＳ Ｐゴシック"/>
            </a:rPr>
            <a:t>H28</a:t>
          </a:r>
          <a:r>
            <a:rPr kumimoji="1" lang="ja-JP" altLang="en-US" sz="1300">
              <a:latin typeface="ＭＳ Ｐゴシック"/>
            </a:rPr>
            <a:t>は△</a:t>
          </a:r>
          <a:r>
            <a:rPr kumimoji="1" lang="en-US" altLang="ja-JP" sz="1300">
              <a:latin typeface="ＭＳ Ｐゴシック"/>
            </a:rPr>
            <a:t>100</a:t>
          </a:r>
          <a:r>
            <a:rPr kumimoji="1" lang="ja-JP" altLang="en-US" sz="1300">
              <a:latin typeface="ＭＳ Ｐゴシック"/>
            </a:rPr>
            <a:t>人の</a:t>
          </a:r>
          <a:r>
            <a:rPr kumimoji="1" lang="en-US" altLang="ja-JP" sz="1300">
              <a:latin typeface="ＭＳ Ｐゴシック"/>
            </a:rPr>
            <a:t>8,240</a:t>
          </a:r>
          <a:r>
            <a:rPr kumimoji="1" lang="ja-JP" altLang="en-US" sz="1300">
              <a:latin typeface="ＭＳ Ｐゴシック"/>
            </a:rPr>
            <a:t>人となった。高齢化率も高く、労働力人口や消費の町外流出により自主財源基盤に乏しいため、今後も歳出削減を図るとともに、地方税の徴収強化に取り組み、財政基盤の強化に努める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2" name="直線コネクタ 71"/>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4233</xdr:rowOff>
    </xdr:to>
    <xdr:cxnSp macro="">
      <xdr:nvCxnSpPr>
        <xdr:cNvPr id="75" name="直線コネクタ 74"/>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H27</a:t>
          </a:r>
          <a:r>
            <a:rPr kumimoji="1" lang="ja-JP" altLang="en-US" sz="1300">
              <a:latin typeface="ＭＳ Ｐゴシック"/>
            </a:rPr>
            <a:t>に△</a:t>
          </a:r>
          <a:r>
            <a:rPr kumimoji="1" lang="en-US" altLang="ja-JP" sz="1300">
              <a:latin typeface="ＭＳ Ｐゴシック"/>
            </a:rPr>
            <a:t>5.7</a:t>
          </a:r>
          <a:r>
            <a:rPr kumimoji="1" lang="ja-JP" altLang="en-US" sz="1300">
              <a:latin typeface="ＭＳ Ｐゴシック"/>
            </a:rPr>
            <a:t>％の減の</a:t>
          </a:r>
          <a:r>
            <a:rPr kumimoji="1" lang="en-US" altLang="ja-JP" sz="1300">
              <a:latin typeface="ＭＳ Ｐゴシック"/>
            </a:rPr>
            <a:t>80.5</a:t>
          </a:r>
          <a:r>
            <a:rPr kumimoji="1" lang="ja-JP" altLang="en-US" sz="1300">
              <a:latin typeface="ＭＳ Ｐゴシック"/>
            </a:rPr>
            <a:t>％となったが、</a:t>
          </a:r>
          <a:r>
            <a:rPr kumimoji="1" lang="en-US" altLang="ja-JP" sz="1300">
              <a:latin typeface="ＭＳ Ｐゴシック"/>
            </a:rPr>
            <a:t>H28</a:t>
          </a:r>
          <a:r>
            <a:rPr kumimoji="1" lang="ja-JP" altLang="en-US" sz="1300">
              <a:latin typeface="ＭＳ Ｐゴシック"/>
            </a:rPr>
            <a:t>では扶助費が</a:t>
          </a:r>
          <a:r>
            <a:rPr kumimoji="1" lang="en-US" altLang="ja-JP" sz="1300">
              <a:latin typeface="ＭＳ Ｐゴシック"/>
            </a:rPr>
            <a:t>9,711</a:t>
          </a:r>
          <a:r>
            <a:rPr kumimoji="1" lang="ja-JP" altLang="en-US" sz="1300">
              <a:latin typeface="ＭＳ Ｐゴシック"/>
            </a:rPr>
            <a:t>千円の増となった他、普通交付税が</a:t>
          </a:r>
          <a:r>
            <a:rPr kumimoji="1" lang="en-US" altLang="ja-JP" sz="1300">
              <a:latin typeface="ＭＳ Ｐゴシック"/>
            </a:rPr>
            <a:t>115,966</a:t>
          </a:r>
          <a:r>
            <a:rPr kumimoji="1" lang="ja-JP" altLang="en-US" sz="1300">
              <a:latin typeface="ＭＳ Ｐゴシック"/>
            </a:rPr>
            <a:t>千円減となったことが大きく影響し</a:t>
          </a:r>
          <a:r>
            <a:rPr kumimoji="1" lang="en-US" altLang="ja-JP" sz="1300">
              <a:latin typeface="ＭＳ Ｐゴシック"/>
            </a:rPr>
            <a:t>5.1</a:t>
          </a:r>
          <a:r>
            <a:rPr kumimoji="1" lang="ja-JP" altLang="en-US" sz="1300">
              <a:latin typeface="ＭＳ Ｐゴシック"/>
            </a:rPr>
            <a:t>ポイント増となった。類似団体と比較すると人件費は低く、扶助費・公債費で大きいことが特徴となっている。公債費については年々減少しており、今後も新発債の抑制により公債費の圧縮に努めていく。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119380</xdr:rowOff>
    </xdr:from>
    <xdr:to>
      <xdr:col>7</xdr:col>
      <xdr:colOff>152400</xdr:colOff>
      <xdr:row>63</xdr:row>
      <xdr:rowOff>22606</xdr:rowOff>
    </xdr:to>
    <xdr:cxnSp macro="">
      <xdr:nvCxnSpPr>
        <xdr:cNvPr id="130" name="直線コネクタ 129"/>
        <xdr:cNvCxnSpPr/>
      </xdr:nvCxnSpPr>
      <xdr:spPr>
        <a:xfrm>
          <a:off x="4114800" y="10577830"/>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119380</xdr:rowOff>
    </xdr:from>
    <xdr:to>
      <xdr:col>6</xdr:col>
      <xdr:colOff>0</xdr:colOff>
      <xdr:row>63</xdr:row>
      <xdr:rowOff>51562</xdr:rowOff>
    </xdr:to>
    <xdr:cxnSp macro="">
      <xdr:nvCxnSpPr>
        <xdr:cNvPr id="133" name="直線コネクタ 132"/>
        <xdr:cNvCxnSpPr/>
      </xdr:nvCxnSpPr>
      <xdr:spPr>
        <a:xfrm flipV="1">
          <a:off x="3225800" y="1057783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80772</xdr:rowOff>
    </xdr:from>
    <xdr:to>
      <xdr:col>4</xdr:col>
      <xdr:colOff>482600</xdr:colOff>
      <xdr:row>63</xdr:row>
      <xdr:rowOff>51562</xdr:rowOff>
    </xdr:to>
    <xdr:cxnSp macro="">
      <xdr:nvCxnSpPr>
        <xdr:cNvPr id="136" name="直線コネクタ 135"/>
        <xdr:cNvCxnSpPr/>
      </xdr:nvCxnSpPr>
      <xdr:spPr>
        <a:xfrm>
          <a:off x="2336800" y="1053922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80772</xdr:rowOff>
    </xdr:from>
    <xdr:to>
      <xdr:col>3</xdr:col>
      <xdr:colOff>279400</xdr:colOff>
      <xdr:row>62</xdr:row>
      <xdr:rowOff>83058</xdr:rowOff>
    </xdr:to>
    <xdr:cxnSp macro="">
      <xdr:nvCxnSpPr>
        <xdr:cNvPr id="139" name="直線コネクタ 138"/>
        <xdr:cNvCxnSpPr/>
      </xdr:nvCxnSpPr>
      <xdr:spPr>
        <a:xfrm flipV="1">
          <a:off x="1447800" y="1053922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143256</xdr:rowOff>
    </xdr:from>
    <xdr:to>
      <xdr:col>7</xdr:col>
      <xdr:colOff>203200</xdr:colOff>
      <xdr:row>63</xdr:row>
      <xdr:rowOff>73406</xdr:rowOff>
    </xdr:to>
    <xdr:sp macro="" textlink="">
      <xdr:nvSpPr>
        <xdr:cNvPr id="149" name="円/楕円 148"/>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159783</xdr:rowOff>
    </xdr:from>
    <xdr:ext cx="762000" cy="259045"/>
    <xdr:sp macro="" textlink="">
      <xdr:nvSpPr>
        <xdr:cNvPr id="150" name="財政構造の弾力性該当値テキスト"/>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68580</xdr:rowOff>
    </xdr:from>
    <xdr:to>
      <xdr:col>6</xdr:col>
      <xdr:colOff>50800</xdr:colOff>
      <xdr:row>61</xdr:row>
      <xdr:rowOff>170180</xdr:rowOff>
    </xdr:to>
    <xdr:sp macro="" textlink="">
      <xdr:nvSpPr>
        <xdr:cNvPr id="151" name="円/楕円 150"/>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8907</xdr:rowOff>
    </xdr:from>
    <xdr:ext cx="736600" cy="259045"/>
    <xdr:sp macro="" textlink="">
      <xdr:nvSpPr>
        <xdr:cNvPr id="152" name="テキスト ボックス 151"/>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762</xdr:rowOff>
    </xdr:from>
    <xdr:to>
      <xdr:col>4</xdr:col>
      <xdr:colOff>533400</xdr:colOff>
      <xdr:row>63</xdr:row>
      <xdr:rowOff>102362</xdr:rowOff>
    </xdr:to>
    <xdr:sp macro="" textlink="">
      <xdr:nvSpPr>
        <xdr:cNvPr id="153" name="円/楕円 152"/>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112539</xdr:rowOff>
    </xdr:from>
    <xdr:ext cx="762000" cy="259045"/>
    <xdr:sp macro="" textlink="">
      <xdr:nvSpPr>
        <xdr:cNvPr id="154" name="テキスト ボックス 153"/>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29972</xdr:rowOff>
    </xdr:from>
    <xdr:to>
      <xdr:col>3</xdr:col>
      <xdr:colOff>330200</xdr:colOff>
      <xdr:row>61</xdr:row>
      <xdr:rowOff>131572</xdr:rowOff>
    </xdr:to>
    <xdr:sp macro="" textlink="">
      <xdr:nvSpPr>
        <xdr:cNvPr id="155" name="円/楕円 154"/>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141749</xdr:rowOff>
    </xdr:from>
    <xdr:ext cx="762000" cy="259045"/>
    <xdr:sp macro="" textlink="">
      <xdr:nvSpPr>
        <xdr:cNvPr id="156" name="テキスト ボックス 155"/>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32258</xdr:rowOff>
    </xdr:from>
    <xdr:to>
      <xdr:col>2</xdr:col>
      <xdr:colOff>127000</xdr:colOff>
      <xdr:row>62</xdr:row>
      <xdr:rowOff>133858</xdr:rowOff>
    </xdr:to>
    <xdr:sp macro="" textlink="">
      <xdr:nvSpPr>
        <xdr:cNvPr id="157" name="円/楕円 156"/>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144035</xdr:rowOff>
    </xdr:from>
    <xdr:ext cx="762000" cy="259045"/>
    <xdr:sp macro="" textlink="">
      <xdr:nvSpPr>
        <xdr:cNvPr id="158" name="テキスト ボックス 157"/>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[151,352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a:t>
          </a:r>
          <a:r>
            <a:rPr kumimoji="1" lang="en-US" altLang="ja-JP" sz="1300">
              <a:latin typeface="ＭＳ Ｐゴシック"/>
            </a:rPr>
            <a:t>1</a:t>
          </a:r>
          <a:r>
            <a:rPr kumimoji="1" lang="ja-JP" altLang="en-US" sz="1300">
              <a:latin typeface="ＭＳ Ｐゴシック"/>
            </a:rPr>
            <a:t>人当たりの人件費・物件費等の決算額は年々増加傾向で、主な要因としては人口減少による影響が大きい。人件費では職員給が</a:t>
          </a:r>
          <a:r>
            <a:rPr kumimoji="1" lang="en-US" altLang="ja-JP" sz="1300">
              <a:latin typeface="ＭＳ Ｐゴシック"/>
            </a:rPr>
            <a:t>2,275</a:t>
          </a:r>
          <a:r>
            <a:rPr kumimoji="1" lang="ja-JP" altLang="en-US" sz="1300">
              <a:latin typeface="ＭＳ Ｐゴシック"/>
            </a:rPr>
            <a:t>千円増となったが共済組合負担金の△</a:t>
          </a:r>
          <a:r>
            <a:rPr kumimoji="1" lang="en-US" altLang="ja-JP" sz="1300">
              <a:latin typeface="ＭＳ Ｐゴシック"/>
            </a:rPr>
            <a:t>12,135</a:t>
          </a:r>
          <a:r>
            <a:rPr kumimoji="1" lang="ja-JP" altLang="en-US" sz="1300">
              <a:latin typeface="ＭＳ Ｐゴシック"/>
            </a:rPr>
            <a:t>千円減により昨年より決算額が減となっているが、物件費は経常的な電算関係のほか、スクールバス運行業務委託の皆増、ＩＣＴ光のまち整備事業や各種計画策定業務委託といった臨時的な経費が増となり全体的な増となっている。今後も定員計画に基づき適正な職員数を維持し、物件費の経常的なものについての削減努力を行うこととす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45103</xdr:rowOff>
    </xdr:from>
    <xdr:to>
      <xdr:col>7</xdr:col>
      <xdr:colOff>152400</xdr:colOff>
      <xdr:row>82</xdr:row>
      <xdr:rowOff>46110</xdr:rowOff>
    </xdr:to>
    <xdr:cxnSp macro="">
      <xdr:nvCxnSpPr>
        <xdr:cNvPr id="192" name="直線コネクタ 191"/>
        <xdr:cNvCxnSpPr/>
      </xdr:nvCxnSpPr>
      <xdr:spPr>
        <a:xfrm>
          <a:off x="4114800" y="14104003"/>
          <a:ext cx="8382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36981</xdr:rowOff>
    </xdr:from>
    <xdr:to>
      <xdr:col>6</xdr:col>
      <xdr:colOff>0</xdr:colOff>
      <xdr:row>82</xdr:row>
      <xdr:rowOff>45103</xdr:rowOff>
    </xdr:to>
    <xdr:cxnSp macro="">
      <xdr:nvCxnSpPr>
        <xdr:cNvPr id="195" name="直線コネクタ 194"/>
        <xdr:cNvCxnSpPr/>
      </xdr:nvCxnSpPr>
      <xdr:spPr>
        <a:xfrm>
          <a:off x="3225800" y="14095881"/>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10012</xdr:rowOff>
    </xdr:from>
    <xdr:to>
      <xdr:col>4</xdr:col>
      <xdr:colOff>482600</xdr:colOff>
      <xdr:row>82</xdr:row>
      <xdr:rowOff>36981</xdr:rowOff>
    </xdr:to>
    <xdr:cxnSp macro="">
      <xdr:nvCxnSpPr>
        <xdr:cNvPr id="198" name="直線コネクタ 197"/>
        <xdr:cNvCxnSpPr/>
      </xdr:nvCxnSpPr>
      <xdr:spPr>
        <a:xfrm>
          <a:off x="2336800" y="14068912"/>
          <a:ext cx="88900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168345</xdr:rowOff>
    </xdr:from>
    <xdr:to>
      <xdr:col>3</xdr:col>
      <xdr:colOff>279400</xdr:colOff>
      <xdr:row>82</xdr:row>
      <xdr:rowOff>10012</xdr:rowOff>
    </xdr:to>
    <xdr:cxnSp macro="">
      <xdr:nvCxnSpPr>
        <xdr:cNvPr id="201" name="直線コネクタ 200"/>
        <xdr:cNvCxnSpPr/>
      </xdr:nvCxnSpPr>
      <xdr:spPr>
        <a:xfrm>
          <a:off x="1447800" y="14055795"/>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166760</xdr:rowOff>
    </xdr:from>
    <xdr:to>
      <xdr:col>7</xdr:col>
      <xdr:colOff>203200</xdr:colOff>
      <xdr:row>82</xdr:row>
      <xdr:rowOff>96910</xdr:rowOff>
    </xdr:to>
    <xdr:sp macro="" textlink="">
      <xdr:nvSpPr>
        <xdr:cNvPr id="211" name="円/楕円 210"/>
        <xdr:cNvSpPr/>
      </xdr:nvSpPr>
      <xdr:spPr>
        <a:xfrm>
          <a:off x="4902200" y="140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88037</xdr:rowOff>
    </xdr:from>
    <xdr:ext cx="762000" cy="259045"/>
    <xdr:sp macro="" textlink="">
      <xdr:nvSpPr>
        <xdr:cNvPr id="212" name="人件費・物件費等の状況該当値テキスト"/>
        <xdr:cNvSpPr txBox="1"/>
      </xdr:nvSpPr>
      <xdr:spPr>
        <a:xfrm>
          <a:off x="5041900" y="1397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151,352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165753</xdr:rowOff>
    </xdr:from>
    <xdr:to>
      <xdr:col>6</xdr:col>
      <xdr:colOff>50800</xdr:colOff>
      <xdr:row>82</xdr:row>
      <xdr:rowOff>95903</xdr:rowOff>
    </xdr:to>
    <xdr:sp macro="" textlink="">
      <xdr:nvSpPr>
        <xdr:cNvPr id="213" name="円/楕円 212"/>
        <xdr:cNvSpPr/>
      </xdr:nvSpPr>
      <xdr:spPr>
        <a:xfrm>
          <a:off x="4064000" y="1405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106080</xdr:rowOff>
    </xdr:from>
    <xdr:ext cx="736600" cy="259045"/>
    <xdr:sp macro="" textlink="">
      <xdr:nvSpPr>
        <xdr:cNvPr id="214" name="テキスト ボックス 213"/>
        <xdr:cNvSpPr txBox="1"/>
      </xdr:nvSpPr>
      <xdr:spPr>
        <a:xfrm>
          <a:off x="3733800" y="13822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150,851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157631</xdr:rowOff>
    </xdr:from>
    <xdr:to>
      <xdr:col>4</xdr:col>
      <xdr:colOff>533400</xdr:colOff>
      <xdr:row>82</xdr:row>
      <xdr:rowOff>87781</xdr:rowOff>
    </xdr:to>
    <xdr:sp macro="" textlink="">
      <xdr:nvSpPr>
        <xdr:cNvPr id="215" name="円/楕円 214"/>
        <xdr:cNvSpPr/>
      </xdr:nvSpPr>
      <xdr:spPr>
        <a:xfrm>
          <a:off x="3175000" y="1404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97958</xdr:rowOff>
    </xdr:from>
    <xdr:ext cx="762000" cy="259045"/>
    <xdr:sp macro="" textlink="">
      <xdr:nvSpPr>
        <xdr:cNvPr id="216" name="テキスト ボックス 215"/>
        <xdr:cNvSpPr txBox="1"/>
      </xdr:nvSpPr>
      <xdr:spPr>
        <a:xfrm>
          <a:off x="2844800" y="1381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146,812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130662</xdr:rowOff>
    </xdr:from>
    <xdr:to>
      <xdr:col>3</xdr:col>
      <xdr:colOff>330200</xdr:colOff>
      <xdr:row>82</xdr:row>
      <xdr:rowOff>60812</xdr:rowOff>
    </xdr:to>
    <xdr:sp macro="" textlink="">
      <xdr:nvSpPr>
        <xdr:cNvPr id="217" name="円/楕円 216"/>
        <xdr:cNvSpPr/>
      </xdr:nvSpPr>
      <xdr:spPr>
        <a:xfrm>
          <a:off x="2286000" y="140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70989</xdr:rowOff>
    </xdr:from>
    <xdr:ext cx="762000" cy="259045"/>
    <xdr:sp macro="" textlink="">
      <xdr:nvSpPr>
        <xdr:cNvPr id="218" name="テキスト ボックス 217"/>
        <xdr:cNvSpPr txBox="1"/>
      </xdr:nvSpPr>
      <xdr:spPr>
        <a:xfrm>
          <a:off x="1955800" y="1378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117545</xdr:rowOff>
    </xdr:from>
    <xdr:to>
      <xdr:col>2</xdr:col>
      <xdr:colOff>127000</xdr:colOff>
      <xdr:row>82</xdr:row>
      <xdr:rowOff>47695</xdr:rowOff>
    </xdr:to>
    <xdr:sp macro="" textlink="">
      <xdr:nvSpPr>
        <xdr:cNvPr id="219" name="円/楕円 218"/>
        <xdr:cNvSpPr/>
      </xdr:nvSpPr>
      <xdr:spPr>
        <a:xfrm>
          <a:off x="1397000" y="140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57872</xdr:rowOff>
    </xdr:from>
    <xdr:ext cx="762000" cy="259045"/>
    <xdr:sp macro="" textlink="">
      <xdr:nvSpPr>
        <xdr:cNvPr id="220" name="テキスト ボックス 219"/>
        <xdr:cNvSpPr txBox="1"/>
      </xdr:nvSpPr>
      <xdr:spPr>
        <a:xfrm>
          <a:off x="1066800" y="1377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数値が</a:t>
          </a:r>
          <a:r>
            <a:rPr kumimoji="1" lang="en-US" altLang="ja-JP" sz="1300">
              <a:latin typeface="ＭＳ Ｐゴシック"/>
            </a:rPr>
            <a:t>100</a:t>
          </a:r>
          <a:r>
            <a:rPr kumimoji="1" lang="ja-JP" altLang="en-US" sz="1300">
              <a:latin typeface="ＭＳ Ｐゴシック"/>
            </a:rPr>
            <a:t>ポイントを超えている主な階層は、高卒</a:t>
          </a:r>
          <a:r>
            <a:rPr kumimoji="1" lang="en-US" altLang="ja-JP" sz="1300">
              <a:latin typeface="ＭＳ Ｐゴシック"/>
            </a:rPr>
            <a:t>35</a:t>
          </a:r>
          <a:r>
            <a:rPr kumimoji="1" lang="ja-JP" altLang="en-US" sz="1300">
              <a:latin typeface="ＭＳ Ｐゴシック"/>
            </a:rPr>
            <a:t>年～、短大卒</a:t>
          </a:r>
          <a:r>
            <a:rPr kumimoji="1" lang="en-US" altLang="ja-JP" sz="1300">
              <a:latin typeface="ＭＳ Ｐゴシック"/>
            </a:rPr>
            <a:t>35</a:t>
          </a:r>
          <a:r>
            <a:rPr kumimoji="1" lang="ja-JP" altLang="en-US" sz="1300">
              <a:latin typeface="ＭＳ Ｐゴシック"/>
            </a:rPr>
            <a:t>年～と</a:t>
          </a:r>
          <a:r>
            <a:rPr kumimoji="1" lang="en-US" altLang="ja-JP" sz="1300">
              <a:latin typeface="ＭＳ Ｐゴシック"/>
            </a:rPr>
            <a:t>20</a:t>
          </a:r>
          <a:r>
            <a:rPr kumimoji="1" lang="ja-JP" altLang="en-US" sz="1300">
              <a:latin typeface="ＭＳ Ｐゴシック"/>
            </a:rPr>
            <a:t>年～</a:t>
          </a:r>
          <a:r>
            <a:rPr kumimoji="1" lang="en-US" altLang="ja-JP" sz="1300">
              <a:latin typeface="ＭＳ Ｐゴシック"/>
            </a:rPr>
            <a:t>25</a:t>
          </a:r>
          <a:r>
            <a:rPr kumimoji="1" lang="ja-JP" altLang="en-US" sz="1300">
              <a:latin typeface="ＭＳ Ｐゴシック"/>
            </a:rPr>
            <a:t>年などであり、国公の職員数も多い階層のため影響が大きく、前年比</a:t>
          </a:r>
          <a:r>
            <a:rPr kumimoji="1" lang="en-US" altLang="ja-JP" sz="1300">
              <a:latin typeface="ＭＳ Ｐゴシック"/>
            </a:rPr>
            <a:t>0.3</a:t>
          </a:r>
          <a:r>
            <a:rPr kumimoji="1" lang="ja-JP" altLang="en-US" sz="1300">
              <a:latin typeface="ＭＳ Ｐゴシック"/>
            </a:rPr>
            <a:t>ポイント増の</a:t>
          </a:r>
          <a:r>
            <a:rPr kumimoji="1" lang="en-US" altLang="ja-JP" sz="1300">
              <a:latin typeface="ＭＳ Ｐゴシック"/>
            </a:rPr>
            <a:t>98.0</a:t>
          </a:r>
          <a:r>
            <a:rPr kumimoji="1" lang="ja-JP" altLang="en-US" sz="1300">
              <a:latin typeface="ＭＳ Ｐゴシック"/>
            </a:rPr>
            <a:t>となった。平成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7</a:t>
          </a:r>
          <a:r>
            <a:rPr kumimoji="1" lang="ja-JP" altLang="en-US" sz="1300">
              <a:latin typeface="ＭＳ Ｐゴシック"/>
            </a:rPr>
            <a:t>月の人事異動による昇給、昇格の影響が出ることが予測されたが、階層の構成にも変化があったため、今回は大きく上昇することはなかった。しかし、今後もその影響により、大きく上昇することはないものの、上昇していく可能性は見込ま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54732</xdr:rowOff>
    </xdr:from>
    <xdr:to>
      <xdr:col>24</xdr:col>
      <xdr:colOff>558800</xdr:colOff>
      <xdr:row>85</xdr:row>
      <xdr:rowOff>89202</xdr:rowOff>
    </xdr:to>
    <xdr:cxnSp macro="">
      <xdr:nvCxnSpPr>
        <xdr:cNvPr id="256" name="直線コネクタ 255"/>
        <xdr:cNvCxnSpPr/>
      </xdr:nvCxnSpPr>
      <xdr:spPr>
        <a:xfrm>
          <a:off x="16179800" y="14627982"/>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19550</xdr:rowOff>
    </xdr:from>
    <xdr:ext cx="762000" cy="259045"/>
    <xdr:sp macro="" textlink="">
      <xdr:nvSpPr>
        <xdr:cNvPr id="257" name="給与水準   （国との比較）平均値テキスト"/>
        <xdr:cNvSpPr txBox="1"/>
      </xdr:nvSpPr>
      <xdr:spPr>
        <a:xfrm>
          <a:off x="17106900" y="14249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43241</xdr:rowOff>
    </xdr:from>
    <xdr:to>
      <xdr:col>23</xdr:col>
      <xdr:colOff>406400</xdr:colOff>
      <xdr:row>85</xdr:row>
      <xdr:rowOff>54732</xdr:rowOff>
    </xdr:to>
    <xdr:cxnSp macro="">
      <xdr:nvCxnSpPr>
        <xdr:cNvPr id="259" name="直線コネクタ 258"/>
        <xdr:cNvCxnSpPr/>
      </xdr:nvCxnSpPr>
      <xdr:spPr>
        <a:xfrm>
          <a:off x="15290800" y="146164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61" name="テキスト ボックス 260"/>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99786</xdr:rowOff>
    </xdr:from>
    <xdr:to>
      <xdr:col>22</xdr:col>
      <xdr:colOff>203200</xdr:colOff>
      <xdr:row>85</xdr:row>
      <xdr:rowOff>43241</xdr:rowOff>
    </xdr:to>
    <xdr:cxnSp macro="">
      <xdr:nvCxnSpPr>
        <xdr:cNvPr id="262" name="直線コネクタ 261"/>
        <xdr:cNvCxnSpPr/>
      </xdr:nvCxnSpPr>
      <xdr:spPr>
        <a:xfrm>
          <a:off x="14401800" y="145015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4" name="テキスト ボックス 263"/>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99786</xdr:rowOff>
    </xdr:from>
    <xdr:to>
      <xdr:col>21</xdr:col>
      <xdr:colOff>0</xdr:colOff>
      <xdr:row>89</xdr:row>
      <xdr:rowOff>115812</xdr:rowOff>
    </xdr:to>
    <xdr:cxnSp macro="">
      <xdr:nvCxnSpPr>
        <xdr:cNvPr id="265" name="直線コネクタ 264"/>
        <xdr:cNvCxnSpPr/>
      </xdr:nvCxnSpPr>
      <xdr:spPr>
        <a:xfrm flipV="1">
          <a:off x="13512800" y="14501586"/>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6" name="フローチャート : 判断 265"/>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136875</xdr:rowOff>
    </xdr:from>
    <xdr:ext cx="762000" cy="259045"/>
    <xdr:sp macro="" textlink="">
      <xdr:nvSpPr>
        <xdr:cNvPr id="267" name="テキスト ボックス 266"/>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68" name="フローチャート : 判断 267"/>
        <xdr:cNvSpPr/>
      </xdr:nvSpPr>
      <xdr:spPr>
        <a:xfrm>
          <a:off x="13462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69" name="テキスト ボックス 268"/>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38402</xdr:rowOff>
    </xdr:from>
    <xdr:to>
      <xdr:col>24</xdr:col>
      <xdr:colOff>609600</xdr:colOff>
      <xdr:row>85</xdr:row>
      <xdr:rowOff>140002</xdr:rowOff>
    </xdr:to>
    <xdr:sp macro="" textlink="">
      <xdr:nvSpPr>
        <xdr:cNvPr id="275" name="円/楕円 274"/>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10479</xdr:rowOff>
    </xdr:from>
    <xdr:ext cx="762000" cy="259045"/>
    <xdr:sp macro="" textlink="">
      <xdr:nvSpPr>
        <xdr:cNvPr id="276"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3932</xdr:rowOff>
    </xdr:from>
    <xdr:to>
      <xdr:col>23</xdr:col>
      <xdr:colOff>457200</xdr:colOff>
      <xdr:row>85</xdr:row>
      <xdr:rowOff>105532</xdr:rowOff>
    </xdr:to>
    <xdr:sp macro="" textlink="">
      <xdr:nvSpPr>
        <xdr:cNvPr id="277" name="円/楕円 276"/>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90309</xdr:rowOff>
    </xdr:from>
    <xdr:ext cx="736600" cy="259045"/>
    <xdr:sp macro="" textlink="">
      <xdr:nvSpPr>
        <xdr:cNvPr id="278" name="テキスト ボックス 277"/>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163891</xdr:rowOff>
    </xdr:from>
    <xdr:to>
      <xdr:col>22</xdr:col>
      <xdr:colOff>254000</xdr:colOff>
      <xdr:row>85</xdr:row>
      <xdr:rowOff>94041</xdr:rowOff>
    </xdr:to>
    <xdr:sp macro="" textlink="">
      <xdr:nvSpPr>
        <xdr:cNvPr id="279" name="円/楕円 278"/>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78818</xdr:rowOff>
    </xdr:from>
    <xdr:ext cx="762000" cy="259045"/>
    <xdr:sp macro="" textlink="">
      <xdr:nvSpPr>
        <xdr:cNvPr id="280" name="テキスト ボックス 279"/>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48986</xdr:rowOff>
    </xdr:from>
    <xdr:to>
      <xdr:col>21</xdr:col>
      <xdr:colOff>50800</xdr:colOff>
      <xdr:row>84</xdr:row>
      <xdr:rowOff>150586</xdr:rowOff>
    </xdr:to>
    <xdr:sp macro="" textlink="">
      <xdr:nvSpPr>
        <xdr:cNvPr id="281" name="円/楕円 280"/>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135363</xdr:rowOff>
    </xdr:from>
    <xdr:ext cx="762000" cy="259045"/>
    <xdr:sp macro="" textlink="">
      <xdr:nvSpPr>
        <xdr:cNvPr id="282" name="テキスト ボックス 281"/>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3" name="円/楕円 282"/>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4" name="テキスト ボックス 283"/>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人口千人当たりの職員数は類似団体内ではいまだ低い順位を保っている。</a:t>
          </a:r>
          <a:r>
            <a:rPr kumimoji="1" lang="en-US" altLang="ja-JP" sz="1300">
              <a:latin typeface="ＭＳ Ｐゴシック"/>
            </a:rPr>
            <a:t>H20</a:t>
          </a:r>
          <a:r>
            <a:rPr kumimoji="1" lang="ja-JP" altLang="en-US" sz="1300">
              <a:latin typeface="ＭＳ Ｐゴシック"/>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en-US" altLang="ja-JP" sz="1300">
              <a:latin typeface="ＭＳ Ｐゴシック"/>
            </a:rPr>
            <a:t>H23</a:t>
          </a:r>
          <a:r>
            <a:rPr kumimoji="1" lang="ja-JP" altLang="en-US" sz="1300">
              <a:latin typeface="ＭＳ Ｐゴシック"/>
            </a:rPr>
            <a:t>策定の定員管理計画に基づき、現業職の退職者不補充、一般行政職の適正配置による簡素で効率的な体制と職員数を維持していく。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67238</xdr:rowOff>
    </xdr:from>
    <xdr:to>
      <xdr:col>24</xdr:col>
      <xdr:colOff>558800</xdr:colOff>
      <xdr:row>59</xdr:row>
      <xdr:rowOff>67927</xdr:rowOff>
    </xdr:to>
    <xdr:cxnSp macro="">
      <xdr:nvCxnSpPr>
        <xdr:cNvPr id="321" name="直線コネクタ 320"/>
        <xdr:cNvCxnSpPr/>
      </xdr:nvCxnSpPr>
      <xdr:spPr>
        <a:xfrm flipV="1">
          <a:off x="16179800" y="10182788"/>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66548</xdr:rowOff>
    </xdr:from>
    <xdr:to>
      <xdr:col>23</xdr:col>
      <xdr:colOff>406400</xdr:colOff>
      <xdr:row>59</xdr:row>
      <xdr:rowOff>67927</xdr:rowOff>
    </xdr:to>
    <xdr:cxnSp macro="">
      <xdr:nvCxnSpPr>
        <xdr:cNvPr id="324" name="直線コネクタ 323"/>
        <xdr:cNvCxnSpPr/>
      </xdr:nvCxnSpPr>
      <xdr:spPr>
        <a:xfrm>
          <a:off x="15290800" y="10182098"/>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66548</xdr:rowOff>
    </xdr:from>
    <xdr:to>
      <xdr:col>22</xdr:col>
      <xdr:colOff>203200</xdr:colOff>
      <xdr:row>59</xdr:row>
      <xdr:rowOff>69306</xdr:rowOff>
    </xdr:to>
    <xdr:cxnSp macro="">
      <xdr:nvCxnSpPr>
        <xdr:cNvPr id="327" name="直線コネクタ 326"/>
        <xdr:cNvCxnSpPr/>
      </xdr:nvCxnSpPr>
      <xdr:spPr>
        <a:xfrm flipV="1">
          <a:off x="14401800" y="10182098"/>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8" name="フローチャート : 判断 327"/>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9" name="テキスト ボックス 328"/>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56207</xdr:rowOff>
    </xdr:from>
    <xdr:to>
      <xdr:col>21</xdr:col>
      <xdr:colOff>0</xdr:colOff>
      <xdr:row>59</xdr:row>
      <xdr:rowOff>69306</xdr:rowOff>
    </xdr:to>
    <xdr:cxnSp macro="">
      <xdr:nvCxnSpPr>
        <xdr:cNvPr id="330" name="直線コネクタ 329"/>
        <xdr:cNvCxnSpPr/>
      </xdr:nvCxnSpPr>
      <xdr:spPr>
        <a:xfrm>
          <a:off x="13512800" y="10171757"/>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31" name="フローチャート : 判断 330"/>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32" name="テキスト ボックス 331"/>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3" name="フローチャート : 判断 332"/>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4" name="テキスト ボックス 333"/>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16438</xdr:rowOff>
    </xdr:from>
    <xdr:to>
      <xdr:col>24</xdr:col>
      <xdr:colOff>609600</xdr:colOff>
      <xdr:row>59</xdr:row>
      <xdr:rowOff>118038</xdr:rowOff>
    </xdr:to>
    <xdr:sp macro="" textlink="">
      <xdr:nvSpPr>
        <xdr:cNvPr id="340" name="円/楕円 339"/>
        <xdr:cNvSpPr/>
      </xdr:nvSpPr>
      <xdr:spPr>
        <a:xfrm>
          <a:off x="16967200" y="101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109165</xdr:rowOff>
    </xdr:from>
    <xdr:ext cx="762000" cy="259045"/>
    <xdr:sp macro="" textlink="">
      <xdr:nvSpPr>
        <xdr:cNvPr id="341" name="定員管理の状況該当値テキスト"/>
        <xdr:cNvSpPr txBox="1"/>
      </xdr:nvSpPr>
      <xdr:spPr>
        <a:xfrm>
          <a:off x="17106900" y="1005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17127</xdr:rowOff>
    </xdr:from>
    <xdr:to>
      <xdr:col>23</xdr:col>
      <xdr:colOff>457200</xdr:colOff>
      <xdr:row>59</xdr:row>
      <xdr:rowOff>118727</xdr:rowOff>
    </xdr:to>
    <xdr:sp macro="" textlink="">
      <xdr:nvSpPr>
        <xdr:cNvPr id="342" name="円/楕円 341"/>
        <xdr:cNvSpPr/>
      </xdr:nvSpPr>
      <xdr:spPr>
        <a:xfrm>
          <a:off x="16129000" y="101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128904</xdr:rowOff>
    </xdr:from>
    <xdr:ext cx="736600" cy="259045"/>
    <xdr:sp macro="" textlink="">
      <xdr:nvSpPr>
        <xdr:cNvPr id="343" name="テキスト ボックス 342"/>
        <xdr:cNvSpPr txBox="1"/>
      </xdr:nvSpPr>
      <xdr:spPr>
        <a:xfrm>
          <a:off x="15798800" y="99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15748</xdr:rowOff>
    </xdr:from>
    <xdr:to>
      <xdr:col>22</xdr:col>
      <xdr:colOff>254000</xdr:colOff>
      <xdr:row>59</xdr:row>
      <xdr:rowOff>117348</xdr:rowOff>
    </xdr:to>
    <xdr:sp macro="" textlink="">
      <xdr:nvSpPr>
        <xdr:cNvPr id="344" name="円/楕円 343"/>
        <xdr:cNvSpPr/>
      </xdr:nvSpPr>
      <xdr:spPr>
        <a:xfrm>
          <a:off x="15240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127525</xdr:rowOff>
    </xdr:from>
    <xdr:ext cx="762000" cy="259045"/>
    <xdr:sp macro="" textlink="">
      <xdr:nvSpPr>
        <xdr:cNvPr id="345" name="テキスト ボックス 344"/>
        <xdr:cNvSpPr txBox="1"/>
      </xdr:nvSpPr>
      <xdr:spPr>
        <a:xfrm>
          <a:off x="14909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18506</xdr:rowOff>
    </xdr:from>
    <xdr:to>
      <xdr:col>21</xdr:col>
      <xdr:colOff>50800</xdr:colOff>
      <xdr:row>59</xdr:row>
      <xdr:rowOff>120106</xdr:rowOff>
    </xdr:to>
    <xdr:sp macro="" textlink="">
      <xdr:nvSpPr>
        <xdr:cNvPr id="346" name="円/楕円 345"/>
        <xdr:cNvSpPr/>
      </xdr:nvSpPr>
      <xdr:spPr>
        <a:xfrm>
          <a:off x="14351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130283</xdr:rowOff>
    </xdr:from>
    <xdr:ext cx="762000" cy="259045"/>
    <xdr:sp macro="" textlink="">
      <xdr:nvSpPr>
        <xdr:cNvPr id="347" name="テキスト ボックス 346"/>
        <xdr:cNvSpPr txBox="1"/>
      </xdr:nvSpPr>
      <xdr:spPr>
        <a:xfrm>
          <a:off x="14020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5407</xdr:rowOff>
    </xdr:from>
    <xdr:to>
      <xdr:col>19</xdr:col>
      <xdr:colOff>533400</xdr:colOff>
      <xdr:row>59</xdr:row>
      <xdr:rowOff>107007</xdr:rowOff>
    </xdr:to>
    <xdr:sp macro="" textlink="">
      <xdr:nvSpPr>
        <xdr:cNvPr id="348" name="円/楕円 347"/>
        <xdr:cNvSpPr/>
      </xdr:nvSpPr>
      <xdr:spPr>
        <a:xfrm>
          <a:off x="13462000" y="101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117184</xdr:rowOff>
    </xdr:from>
    <xdr:ext cx="762000" cy="259045"/>
    <xdr:sp macro="" textlink="">
      <xdr:nvSpPr>
        <xdr:cNvPr id="349" name="テキスト ボックス 348"/>
        <xdr:cNvSpPr txBox="1"/>
      </xdr:nvSpPr>
      <xdr:spPr>
        <a:xfrm>
          <a:off x="13131800" y="988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実質公債費比率は、類似団体内平均や全国平均、長崎県平均と比べても高い比率となっている中、新発債の抑制や繰上償還の実施等により</a:t>
          </a:r>
          <a:r>
            <a:rPr kumimoji="1" lang="en-US" altLang="ja-JP" sz="1100">
              <a:latin typeface="ＭＳ Ｐゴシック"/>
            </a:rPr>
            <a:t>H22</a:t>
          </a:r>
          <a:r>
            <a:rPr kumimoji="1" lang="ja-JP" altLang="en-US" sz="1100">
              <a:latin typeface="ＭＳ Ｐゴシック"/>
            </a:rPr>
            <a:t>からは改善傾向であったが、</a:t>
          </a:r>
          <a:r>
            <a:rPr kumimoji="1" lang="en-US" altLang="ja-JP" sz="1100">
              <a:latin typeface="ＭＳ Ｐゴシック"/>
            </a:rPr>
            <a:t>H28</a:t>
          </a:r>
          <a:r>
            <a:rPr kumimoji="1" lang="ja-JP" altLang="en-US" sz="1100">
              <a:latin typeface="ＭＳ Ｐゴシック"/>
            </a:rPr>
            <a:t>において総合会館建設にかかる交付税措置額の皆減が大きく影響し</a:t>
          </a:r>
          <a:r>
            <a:rPr kumimoji="1" lang="en-US" altLang="ja-JP" sz="1100">
              <a:latin typeface="ＭＳ Ｐゴシック"/>
            </a:rPr>
            <a:t>1.1</a:t>
          </a:r>
          <a:r>
            <a:rPr kumimoji="1" lang="ja-JP" altLang="en-US" sz="1100">
              <a:latin typeface="ＭＳ Ｐゴシック"/>
            </a:rPr>
            <a:t>ポイント増となった。今後は進捗中の事業である公共下水道事業の準元利償還金の増が確実であることに加え、福祉組合の所管する施設の建て替えに係る起債の償還開始を控えており、準元利償還金の増が見込まれるが、過去の起債事業の償還終了よる影響が大きいため償還額は減少していく見込みである。しかしながら、標準財政規模の縮小等により比率の悪化も予想され、徴税による自主財源確保と新発債の抑制により比率改善を図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131572</xdr:rowOff>
    </xdr:to>
    <xdr:cxnSp macro="">
      <xdr:nvCxnSpPr>
        <xdr:cNvPr id="381" name="直線コネクタ 380"/>
        <xdr:cNvCxnSpPr/>
      </xdr:nvCxnSpPr>
      <xdr:spPr>
        <a:xfrm>
          <a:off x="16179800" y="722630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83312</xdr:rowOff>
    </xdr:to>
    <xdr:cxnSp macro="">
      <xdr:nvCxnSpPr>
        <xdr:cNvPr id="384" name="直線コネクタ 383"/>
        <xdr:cNvCxnSpPr/>
      </xdr:nvCxnSpPr>
      <xdr:spPr>
        <a:xfrm flipV="1">
          <a:off x="15290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43</xdr:row>
      <xdr:rowOff>27686</xdr:rowOff>
    </xdr:to>
    <xdr:cxnSp macro="">
      <xdr:nvCxnSpPr>
        <xdr:cNvPr id="387" name="直線コネクタ 386"/>
        <xdr:cNvCxnSpPr/>
      </xdr:nvCxnSpPr>
      <xdr:spPr>
        <a:xfrm flipV="1">
          <a:off x="14401800" y="72842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27686</xdr:rowOff>
    </xdr:from>
    <xdr:to>
      <xdr:col>21</xdr:col>
      <xdr:colOff>0</xdr:colOff>
      <xdr:row>44</xdr:row>
      <xdr:rowOff>39624</xdr:rowOff>
    </xdr:to>
    <xdr:cxnSp macro="">
      <xdr:nvCxnSpPr>
        <xdr:cNvPr id="390" name="直線コネクタ 389"/>
        <xdr:cNvCxnSpPr/>
      </xdr:nvCxnSpPr>
      <xdr:spPr>
        <a:xfrm flipV="1">
          <a:off x="13512800" y="74000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91" name="フローチャート : 判断 39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92" name="テキスト ボックス 39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3" name="フローチャート : 判断 392"/>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4" name="テキスト ボックス 393"/>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400" name="円/楕円 399"/>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401"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2" name="円/楕円 401"/>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3" name="テキスト ボックス 40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404" name="円/楕円 403"/>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405" name="テキスト ボックス 404"/>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6" name="円/楕円 405"/>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7" name="テキスト ボックス 406"/>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160274</xdr:rowOff>
    </xdr:from>
    <xdr:to>
      <xdr:col>19</xdr:col>
      <xdr:colOff>533400</xdr:colOff>
      <xdr:row>44</xdr:row>
      <xdr:rowOff>90424</xdr:rowOff>
    </xdr:to>
    <xdr:sp macro="" textlink="">
      <xdr:nvSpPr>
        <xdr:cNvPr id="408" name="円/楕円 407"/>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75201</xdr:rowOff>
    </xdr:from>
    <xdr:ext cx="762000" cy="259045"/>
    <xdr:sp macro="" textlink="">
      <xdr:nvSpPr>
        <xdr:cNvPr id="409" name="テキスト ボックス 408"/>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類似団体内では高い数値となっているが、本町は第</a:t>
          </a:r>
          <a:r>
            <a:rPr kumimoji="1" lang="en-US" altLang="ja-JP" sz="1200">
              <a:latin typeface="ＭＳ Ｐゴシック"/>
            </a:rPr>
            <a:t>3</a:t>
          </a:r>
          <a:r>
            <a:rPr kumimoji="1" lang="ja-JP" altLang="en-US" sz="1200">
              <a:latin typeface="ＭＳ Ｐゴシック"/>
            </a:rPr>
            <a:t>セクターの負担見込がほとんどないこと、町債残高に対して交付税措置見込額が大きいことなどから、適正な範囲に収まっていると判断され、経年比較でみると着実に改善している。住民一人当たりの地方債残高も前年比△</a:t>
          </a:r>
          <a:r>
            <a:rPr kumimoji="1" lang="en-US" altLang="ja-JP" sz="1200">
              <a:latin typeface="ＭＳ Ｐゴシック"/>
            </a:rPr>
            <a:t>21,235</a:t>
          </a:r>
          <a:r>
            <a:rPr kumimoji="1" lang="ja-JP" altLang="en-US" sz="1200">
              <a:latin typeface="ＭＳ Ｐゴシック"/>
            </a:rPr>
            <a:t>円減の</a:t>
          </a:r>
          <a:r>
            <a:rPr kumimoji="1" lang="en-US" altLang="ja-JP" sz="1200">
              <a:latin typeface="ＭＳ Ｐゴシック"/>
            </a:rPr>
            <a:t>619,417</a:t>
          </a:r>
          <a:r>
            <a:rPr kumimoji="1" lang="ja-JP" altLang="en-US" sz="1200">
              <a:latin typeface="ＭＳ Ｐゴシック"/>
            </a:rPr>
            <a:t>円となり引き続き減少している。公営企業債繰入見込額については、公共下水道事業が進捗中事業のため残高は増加しており、将来負担比率の大きな悪化要因となっているが、今後も普通会計の地方債抑制に努めることで、公営企業債繰入見込額の増をカバーできる見込みでり、比率は概ね健全な範囲を保つと思われ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123867</xdr:rowOff>
    </xdr:from>
    <xdr:to>
      <xdr:col>24</xdr:col>
      <xdr:colOff>558800</xdr:colOff>
      <xdr:row>16</xdr:row>
      <xdr:rowOff>50546</xdr:rowOff>
    </xdr:to>
    <xdr:cxnSp macro="">
      <xdr:nvCxnSpPr>
        <xdr:cNvPr id="443" name="直線コネクタ 442"/>
        <xdr:cNvCxnSpPr/>
      </xdr:nvCxnSpPr>
      <xdr:spPr>
        <a:xfrm flipV="1">
          <a:off x="16179800" y="2695617"/>
          <a:ext cx="8382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5" name="フローチャート :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50546</xdr:rowOff>
    </xdr:from>
    <xdr:to>
      <xdr:col>23</xdr:col>
      <xdr:colOff>406400</xdr:colOff>
      <xdr:row>16</xdr:row>
      <xdr:rowOff>102828</xdr:rowOff>
    </xdr:to>
    <xdr:cxnSp macro="">
      <xdr:nvCxnSpPr>
        <xdr:cNvPr id="446" name="直線コネクタ 445"/>
        <xdr:cNvCxnSpPr/>
      </xdr:nvCxnSpPr>
      <xdr:spPr>
        <a:xfrm flipV="1">
          <a:off x="15290800" y="279374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7" name="フローチャート : 判断 446"/>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8" name="テキスト ボックス 447"/>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67437</xdr:rowOff>
    </xdr:from>
    <xdr:to>
      <xdr:col>22</xdr:col>
      <xdr:colOff>203200</xdr:colOff>
      <xdr:row>16</xdr:row>
      <xdr:rowOff>102828</xdr:rowOff>
    </xdr:to>
    <xdr:cxnSp macro="">
      <xdr:nvCxnSpPr>
        <xdr:cNvPr id="449" name="直線コネクタ 448"/>
        <xdr:cNvCxnSpPr/>
      </xdr:nvCxnSpPr>
      <xdr:spPr>
        <a:xfrm>
          <a:off x="14401800" y="281063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50" name="フローチャート : 判断 449"/>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51" name="テキスト ボックス 450"/>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67437</xdr:rowOff>
    </xdr:from>
    <xdr:to>
      <xdr:col>21</xdr:col>
      <xdr:colOff>0</xdr:colOff>
      <xdr:row>16</xdr:row>
      <xdr:rowOff>90763</xdr:rowOff>
    </xdr:to>
    <xdr:cxnSp macro="">
      <xdr:nvCxnSpPr>
        <xdr:cNvPr id="452" name="直線コネクタ 451"/>
        <xdr:cNvCxnSpPr/>
      </xdr:nvCxnSpPr>
      <xdr:spPr>
        <a:xfrm flipV="1">
          <a:off x="13512800" y="281063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84455</xdr:rowOff>
    </xdr:from>
    <xdr:to>
      <xdr:col>21</xdr:col>
      <xdr:colOff>50800</xdr:colOff>
      <xdr:row>15</xdr:row>
      <xdr:rowOff>14605</xdr:rowOff>
    </xdr:to>
    <xdr:sp macro="" textlink="">
      <xdr:nvSpPr>
        <xdr:cNvPr id="453" name="フローチャート : 判断 452"/>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4" name="テキスト ボックス 453"/>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5" name="フローチャート : 判断 454"/>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6" name="テキスト ボックス 455"/>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73067</xdr:rowOff>
    </xdr:from>
    <xdr:to>
      <xdr:col>24</xdr:col>
      <xdr:colOff>609600</xdr:colOff>
      <xdr:row>16</xdr:row>
      <xdr:rowOff>3217</xdr:rowOff>
    </xdr:to>
    <xdr:sp macro="" textlink="">
      <xdr:nvSpPr>
        <xdr:cNvPr id="462" name="円/楕円 461"/>
        <xdr:cNvSpPr/>
      </xdr:nvSpPr>
      <xdr:spPr>
        <a:xfrm>
          <a:off x="169672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45144</xdr:rowOff>
    </xdr:from>
    <xdr:ext cx="762000" cy="259045"/>
    <xdr:sp macro="" textlink="">
      <xdr:nvSpPr>
        <xdr:cNvPr id="463" name="将来負担の状況該当値テキスト"/>
        <xdr:cNvSpPr txBox="1"/>
      </xdr:nvSpPr>
      <xdr:spPr>
        <a:xfrm>
          <a:off x="17106900" y="261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171196</xdr:rowOff>
    </xdr:from>
    <xdr:to>
      <xdr:col>23</xdr:col>
      <xdr:colOff>457200</xdr:colOff>
      <xdr:row>16</xdr:row>
      <xdr:rowOff>101346</xdr:rowOff>
    </xdr:to>
    <xdr:sp macro="" textlink="">
      <xdr:nvSpPr>
        <xdr:cNvPr id="464" name="円/楕円 463"/>
        <xdr:cNvSpPr/>
      </xdr:nvSpPr>
      <xdr:spPr>
        <a:xfrm>
          <a:off x="16129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86123</xdr:rowOff>
    </xdr:from>
    <xdr:ext cx="736600" cy="259045"/>
    <xdr:sp macro="" textlink="">
      <xdr:nvSpPr>
        <xdr:cNvPr id="465" name="テキスト ボックス 464"/>
        <xdr:cNvSpPr txBox="1"/>
      </xdr:nvSpPr>
      <xdr:spPr>
        <a:xfrm>
          <a:off x="15798800" y="28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52028</xdr:rowOff>
    </xdr:from>
    <xdr:to>
      <xdr:col>22</xdr:col>
      <xdr:colOff>254000</xdr:colOff>
      <xdr:row>16</xdr:row>
      <xdr:rowOff>153628</xdr:rowOff>
    </xdr:to>
    <xdr:sp macro="" textlink="">
      <xdr:nvSpPr>
        <xdr:cNvPr id="466" name="円/楕円 465"/>
        <xdr:cNvSpPr/>
      </xdr:nvSpPr>
      <xdr:spPr>
        <a:xfrm>
          <a:off x="15240000" y="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138405</xdr:rowOff>
    </xdr:from>
    <xdr:ext cx="762000" cy="259045"/>
    <xdr:sp macro="" textlink="">
      <xdr:nvSpPr>
        <xdr:cNvPr id="467" name="テキスト ボックス 466"/>
        <xdr:cNvSpPr txBox="1"/>
      </xdr:nvSpPr>
      <xdr:spPr>
        <a:xfrm>
          <a:off x="14909800" y="28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16637</xdr:rowOff>
    </xdr:from>
    <xdr:to>
      <xdr:col>21</xdr:col>
      <xdr:colOff>50800</xdr:colOff>
      <xdr:row>16</xdr:row>
      <xdr:rowOff>118237</xdr:rowOff>
    </xdr:to>
    <xdr:sp macro="" textlink="">
      <xdr:nvSpPr>
        <xdr:cNvPr id="468" name="円/楕円 467"/>
        <xdr:cNvSpPr/>
      </xdr:nvSpPr>
      <xdr:spPr>
        <a:xfrm>
          <a:off x="14351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103014</xdr:rowOff>
    </xdr:from>
    <xdr:ext cx="762000" cy="259045"/>
    <xdr:sp macro="" textlink="">
      <xdr:nvSpPr>
        <xdr:cNvPr id="469" name="テキスト ボックス 468"/>
        <xdr:cNvSpPr txBox="1"/>
      </xdr:nvSpPr>
      <xdr:spPr>
        <a:xfrm>
          <a:off x="14020800" y="284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70" name="円/楕円 469"/>
        <xdr:cNvSpPr/>
      </xdr:nvSpPr>
      <xdr:spPr>
        <a:xfrm>
          <a:off x="13462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126340</xdr:rowOff>
    </xdr:from>
    <xdr:ext cx="762000" cy="259045"/>
    <xdr:sp macro="" textlink="">
      <xdr:nvSpPr>
        <xdr:cNvPr id="471" name="テキスト ボックス 470"/>
        <xdr:cNvSpPr txBox="1"/>
      </xdr:nvSpPr>
      <xdr:spPr>
        <a:xfrm>
          <a:off x="13131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職員給の</a:t>
          </a:r>
          <a:r>
            <a:rPr kumimoji="1" lang="en-US" altLang="ja-JP" sz="1300">
              <a:latin typeface="ＭＳ Ｐゴシック"/>
            </a:rPr>
            <a:t>5,122</a:t>
          </a:r>
          <a:r>
            <a:rPr kumimoji="1" lang="ja-JP" altLang="en-US" sz="1300">
              <a:latin typeface="ＭＳ Ｐゴシック"/>
            </a:rPr>
            <a:t>千円の減や共済組合負担金の</a:t>
          </a:r>
          <a:r>
            <a:rPr kumimoji="1" lang="en-US" altLang="ja-JP" sz="1300">
              <a:latin typeface="ＭＳ Ｐゴシック"/>
            </a:rPr>
            <a:t>6,112</a:t>
          </a:r>
          <a:r>
            <a:rPr kumimoji="1" lang="ja-JP" altLang="en-US" sz="1300">
              <a:latin typeface="ＭＳ Ｐゴシック"/>
            </a:rPr>
            <a:t>千円の減等が人件費自体は減となっているが、分母である交付税の減による影響で、経常収支比率は増となった。今後は定員管理計画に基づき現業職の退職者不補充と一般職の定数維持に努めていくため、概ね</a:t>
          </a:r>
          <a:r>
            <a:rPr kumimoji="1" lang="en-US" altLang="ja-JP" sz="1300">
              <a:latin typeface="ＭＳ Ｐゴシック"/>
            </a:rPr>
            <a:t>20</a:t>
          </a:r>
          <a:r>
            <a:rPr kumimoji="1" lang="ja-JP" altLang="en-US" sz="1300">
              <a:latin typeface="ＭＳ Ｐゴシック"/>
            </a:rPr>
            <a:t>％前後を保つ見込みである。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54610</xdr:rowOff>
    </xdr:to>
    <xdr:cxnSp macro="">
      <xdr:nvCxnSpPr>
        <xdr:cNvPr id="66" name="直線コネクタ 65"/>
        <xdr:cNvCxnSpPr/>
      </xdr:nvCxnSpPr>
      <xdr:spPr>
        <a:xfrm>
          <a:off x="3987800" y="5994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165100</xdr:rowOff>
    </xdr:from>
    <xdr:to>
      <xdr:col>5</xdr:col>
      <xdr:colOff>549275</xdr:colOff>
      <xdr:row>35</xdr:row>
      <xdr:rowOff>107950</xdr:rowOff>
    </xdr:to>
    <xdr:cxnSp macro="">
      <xdr:nvCxnSpPr>
        <xdr:cNvPr id="69" name="直線コネクタ 68"/>
        <xdr:cNvCxnSpPr/>
      </xdr:nvCxnSpPr>
      <xdr:spPr>
        <a:xfrm flipV="1">
          <a:off x="3098800" y="599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54610</xdr:rowOff>
    </xdr:from>
    <xdr:to>
      <xdr:col>4</xdr:col>
      <xdr:colOff>346075</xdr:colOff>
      <xdr:row>35</xdr:row>
      <xdr:rowOff>107950</xdr:rowOff>
    </xdr:to>
    <xdr:cxnSp macro="">
      <xdr:nvCxnSpPr>
        <xdr:cNvPr id="72" name="直線コネクタ 71"/>
        <xdr:cNvCxnSpPr/>
      </xdr:nvCxnSpPr>
      <xdr:spPr>
        <a:xfrm>
          <a:off x="2209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54610</xdr:rowOff>
    </xdr:from>
    <xdr:to>
      <xdr:col>3</xdr:col>
      <xdr:colOff>142875</xdr:colOff>
      <xdr:row>35</xdr:row>
      <xdr:rowOff>69850</xdr:rowOff>
    </xdr:to>
    <xdr:cxnSp macro="">
      <xdr:nvCxnSpPr>
        <xdr:cNvPr id="75" name="直線コネクタ 74"/>
        <xdr:cNvCxnSpPr/>
      </xdr:nvCxnSpPr>
      <xdr:spPr>
        <a:xfrm flipV="1">
          <a:off x="1320800" y="605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3810</xdr:rowOff>
    </xdr:from>
    <xdr:to>
      <xdr:col>7</xdr:col>
      <xdr:colOff>66675</xdr:colOff>
      <xdr:row>35</xdr:row>
      <xdr:rowOff>105410</xdr:rowOff>
    </xdr:to>
    <xdr:sp macro="" textlink="">
      <xdr:nvSpPr>
        <xdr:cNvPr id="85" name="円/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114300</xdr:rowOff>
    </xdr:from>
    <xdr:to>
      <xdr:col>5</xdr:col>
      <xdr:colOff>600075</xdr:colOff>
      <xdr:row>35</xdr:row>
      <xdr:rowOff>44450</xdr:rowOff>
    </xdr:to>
    <xdr:sp macro="" textlink="">
      <xdr:nvSpPr>
        <xdr:cNvPr id="87" name="円/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89" name="円/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3810</xdr:rowOff>
    </xdr:from>
    <xdr:to>
      <xdr:col>3</xdr:col>
      <xdr:colOff>193675</xdr:colOff>
      <xdr:row>35</xdr:row>
      <xdr:rowOff>105410</xdr:rowOff>
    </xdr:to>
    <xdr:sp macro="" textlink="">
      <xdr:nvSpPr>
        <xdr:cNvPr id="91" name="円/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a:t>
          </a:r>
          <a:r>
            <a:rPr kumimoji="1" lang="en-US" altLang="ja-JP" sz="1300">
              <a:latin typeface="ＭＳ Ｐゴシック"/>
            </a:rPr>
            <a:t>1</a:t>
          </a:r>
          <a:r>
            <a:rPr kumimoji="1" lang="ja-JP" altLang="en-US" sz="1300">
              <a:latin typeface="ＭＳ Ｐゴシック"/>
            </a:rPr>
            <a:t>人当たりの物件費は</a:t>
          </a:r>
          <a:r>
            <a:rPr kumimoji="1" lang="en-US" altLang="ja-JP" sz="1300">
              <a:latin typeface="ＭＳ Ｐゴシック"/>
            </a:rPr>
            <a:t>69,895</a:t>
          </a:r>
          <a:r>
            <a:rPr kumimoji="1" lang="ja-JP" altLang="en-US" sz="1300">
              <a:latin typeface="ＭＳ Ｐゴシック"/>
            </a:rPr>
            <a:t>円となり、昨年度より</a:t>
          </a:r>
          <a:r>
            <a:rPr kumimoji="1" lang="en-US" altLang="ja-JP" sz="1300">
              <a:latin typeface="ＭＳ Ｐゴシック"/>
            </a:rPr>
            <a:t>2,388</a:t>
          </a:r>
          <a:r>
            <a:rPr kumimoji="1" lang="ja-JP" altLang="en-US" sz="1300">
              <a:latin typeface="ＭＳ Ｐゴシック"/>
            </a:rPr>
            <a:t>円増となった。　物件費に係る経常収支比率が類似団体と比較して低くなっているのは、本町に維持管理する施設が少ないことによる各種物件費が少ないためである。決算額</a:t>
          </a:r>
          <a:r>
            <a:rPr kumimoji="1" lang="en-US" altLang="ja-JP" sz="1300">
              <a:latin typeface="ＭＳ Ｐゴシック"/>
            </a:rPr>
            <a:t>5.8</a:t>
          </a:r>
          <a:r>
            <a:rPr kumimoji="1" lang="ja-JP" altLang="en-US" sz="1300">
              <a:latin typeface="ＭＳ Ｐゴシック"/>
            </a:rPr>
            <a:t>億円のうち経常的な物件費への投入一財は</a:t>
          </a:r>
          <a:r>
            <a:rPr kumimoji="1" lang="en-US" altLang="ja-JP" sz="1300">
              <a:latin typeface="ＭＳ Ｐゴシック"/>
            </a:rPr>
            <a:t>3</a:t>
          </a:r>
          <a:r>
            <a:rPr kumimoji="1" lang="ja-JP" altLang="en-US" sz="1300">
              <a:latin typeface="ＭＳ Ｐゴシック"/>
            </a:rPr>
            <a:t>億円程度を保っており、経常的な物件費への一般財源投入を控え、今後は</a:t>
          </a:r>
          <a:r>
            <a:rPr kumimoji="1" lang="en-US" altLang="ja-JP" sz="1300">
              <a:latin typeface="ＭＳ Ｐゴシック"/>
            </a:rPr>
            <a:t>3</a:t>
          </a:r>
          <a:r>
            <a:rPr kumimoji="1" lang="ja-JP" altLang="en-US" sz="1300">
              <a:latin typeface="ＭＳ Ｐゴシック"/>
            </a:rPr>
            <a:t>億円未満を目標に歳出削減努力を引き続き行っていく。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94343</xdr:rowOff>
    </xdr:from>
    <xdr:to>
      <xdr:col>24</xdr:col>
      <xdr:colOff>31750</xdr:colOff>
      <xdr:row>15</xdr:row>
      <xdr:rowOff>14333</xdr:rowOff>
    </xdr:to>
    <xdr:cxnSp macro="">
      <xdr:nvCxnSpPr>
        <xdr:cNvPr id="129" name="直線コネクタ 128"/>
        <xdr:cNvCxnSpPr/>
      </xdr:nvCxnSpPr>
      <xdr:spPr>
        <a:xfrm>
          <a:off x="15671800" y="249464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94343</xdr:rowOff>
    </xdr:from>
    <xdr:to>
      <xdr:col>22</xdr:col>
      <xdr:colOff>565150</xdr:colOff>
      <xdr:row>14</xdr:row>
      <xdr:rowOff>94343</xdr:rowOff>
    </xdr:to>
    <xdr:cxnSp macro="">
      <xdr:nvCxnSpPr>
        <xdr:cNvPr id="132" name="直線コネクタ 131"/>
        <xdr:cNvCxnSpPr/>
      </xdr:nvCxnSpPr>
      <xdr:spPr>
        <a:xfrm>
          <a:off x="14782800" y="249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167821</xdr:rowOff>
    </xdr:from>
    <xdr:to>
      <xdr:col>21</xdr:col>
      <xdr:colOff>361950</xdr:colOff>
      <xdr:row>14</xdr:row>
      <xdr:rowOff>94343</xdr:rowOff>
    </xdr:to>
    <xdr:cxnSp macro="">
      <xdr:nvCxnSpPr>
        <xdr:cNvPr id="135" name="直線コネクタ 134"/>
        <xdr:cNvCxnSpPr/>
      </xdr:nvCxnSpPr>
      <xdr:spPr>
        <a:xfrm>
          <a:off x="13893800" y="239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128633</xdr:rowOff>
    </xdr:from>
    <xdr:to>
      <xdr:col>20</xdr:col>
      <xdr:colOff>158750</xdr:colOff>
      <xdr:row>13</xdr:row>
      <xdr:rowOff>167821</xdr:rowOff>
    </xdr:to>
    <xdr:cxnSp macro="">
      <xdr:nvCxnSpPr>
        <xdr:cNvPr id="138" name="直線コネクタ 137"/>
        <xdr:cNvCxnSpPr/>
      </xdr:nvCxnSpPr>
      <xdr:spPr>
        <a:xfrm>
          <a:off x="13004800" y="235748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134983</xdr:rowOff>
    </xdr:from>
    <xdr:to>
      <xdr:col>24</xdr:col>
      <xdr:colOff>82550</xdr:colOff>
      <xdr:row>15</xdr:row>
      <xdr:rowOff>65133</xdr:rowOff>
    </xdr:to>
    <xdr:sp macro="" textlink="">
      <xdr:nvSpPr>
        <xdr:cNvPr id="148" name="円/楕円 147"/>
        <xdr:cNvSpPr/>
      </xdr:nvSpPr>
      <xdr:spPr>
        <a:xfrm>
          <a:off x="164592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151510</xdr:rowOff>
    </xdr:from>
    <xdr:ext cx="762000" cy="259045"/>
    <xdr:sp macro="" textlink="">
      <xdr:nvSpPr>
        <xdr:cNvPr id="149" name="物件費該当値テキスト"/>
        <xdr:cNvSpPr txBox="1"/>
      </xdr:nvSpPr>
      <xdr:spPr>
        <a:xfrm>
          <a:off x="16598900" y="23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43543</xdr:rowOff>
    </xdr:from>
    <xdr:to>
      <xdr:col>22</xdr:col>
      <xdr:colOff>615950</xdr:colOff>
      <xdr:row>14</xdr:row>
      <xdr:rowOff>145143</xdr:rowOff>
    </xdr:to>
    <xdr:sp macro="" textlink="">
      <xdr:nvSpPr>
        <xdr:cNvPr id="150" name="円/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43543</xdr:rowOff>
    </xdr:from>
    <xdr:to>
      <xdr:col>21</xdr:col>
      <xdr:colOff>412750</xdr:colOff>
      <xdr:row>14</xdr:row>
      <xdr:rowOff>145143</xdr:rowOff>
    </xdr:to>
    <xdr:sp macro="" textlink="">
      <xdr:nvSpPr>
        <xdr:cNvPr id="152" name="円/楕円 151"/>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155320</xdr:rowOff>
    </xdr:from>
    <xdr:ext cx="762000" cy="259045"/>
    <xdr:sp macro="" textlink="">
      <xdr:nvSpPr>
        <xdr:cNvPr id="153" name="テキスト ボックス 152"/>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117021</xdr:rowOff>
    </xdr:from>
    <xdr:to>
      <xdr:col>20</xdr:col>
      <xdr:colOff>209550</xdr:colOff>
      <xdr:row>14</xdr:row>
      <xdr:rowOff>47171</xdr:rowOff>
    </xdr:to>
    <xdr:sp macro="" textlink="">
      <xdr:nvSpPr>
        <xdr:cNvPr id="154" name="円/楕円 153"/>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57348</xdr:rowOff>
    </xdr:from>
    <xdr:ext cx="762000" cy="259045"/>
    <xdr:sp macro="" textlink="">
      <xdr:nvSpPr>
        <xdr:cNvPr id="155" name="テキスト ボックス 154"/>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77833</xdr:rowOff>
    </xdr:from>
    <xdr:to>
      <xdr:col>19</xdr:col>
      <xdr:colOff>6350</xdr:colOff>
      <xdr:row>14</xdr:row>
      <xdr:rowOff>7983</xdr:rowOff>
    </xdr:to>
    <xdr:sp macro="" textlink="">
      <xdr:nvSpPr>
        <xdr:cNvPr id="156" name="円/楕円 155"/>
        <xdr:cNvSpPr/>
      </xdr:nvSpPr>
      <xdr:spPr>
        <a:xfrm>
          <a:off x="12954000" y="23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18160</xdr:rowOff>
    </xdr:from>
    <xdr:ext cx="762000" cy="259045"/>
    <xdr:sp macro="" textlink="">
      <xdr:nvSpPr>
        <xdr:cNvPr id="157" name="テキスト ボックス 156"/>
        <xdr:cNvSpPr txBox="1"/>
      </xdr:nvSpPr>
      <xdr:spPr>
        <a:xfrm>
          <a:off x="12623800" y="207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H20</a:t>
          </a:r>
          <a:r>
            <a:rPr kumimoji="1" lang="ja-JP" altLang="en-US" sz="1200">
              <a:latin typeface="ＭＳ Ｐゴシック"/>
            </a:rPr>
            <a:t>より減少傾向ではあったが、</a:t>
          </a:r>
          <a:r>
            <a:rPr kumimoji="1" lang="en-US" altLang="ja-JP" sz="1200">
              <a:latin typeface="ＭＳ Ｐゴシック"/>
            </a:rPr>
            <a:t>H26</a:t>
          </a:r>
          <a:r>
            <a:rPr kumimoji="1" lang="ja-JP" altLang="en-US" sz="1200">
              <a:latin typeface="ＭＳ Ｐゴシック"/>
            </a:rPr>
            <a:t>は</a:t>
          </a:r>
          <a:r>
            <a:rPr kumimoji="1" lang="en-US" altLang="ja-JP" sz="1200">
              <a:latin typeface="ＭＳ Ｐゴシック"/>
            </a:rPr>
            <a:t>1.1</a:t>
          </a:r>
          <a:r>
            <a:rPr kumimoji="1" lang="ja-JP" altLang="en-US" sz="1200">
              <a:latin typeface="ＭＳ Ｐゴシック"/>
            </a:rPr>
            <a:t>％増の</a:t>
          </a:r>
          <a:r>
            <a:rPr kumimoji="1" lang="en-US" altLang="ja-JP" sz="1200">
              <a:latin typeface="ＭＳ Ｐゴシック"/>
            </a:rPr>
            <a:t>6.5</a:t>
          </a:r>
          <a:r>
            <a:rPr kumimoji="1" lang="ja-JP" altLang="en-US" sz="1200">
              <a:latin typeface="ＭＳ Ｐゴシック"/>
            </a:rPr>
            <a:t>％となり、</a:t>
          </a:r>
          <a:r>
            <a:rPr kumimoji="1" lang="en-US" altLang="ja-JP" sz="1200">
              <a:latin typeface="ＭＳ Ｐゴシック"/>
            </a:rPr>
            <a:t>H27</a:t>
          </a:r>
          <a:r>
            <a:rPr kumimoji="1" lang="ja-JP" altLang="en-US" sz="1200">
              <a:latin typeface="ＭＳ Ｐゴシック"/>
            </a:rPr>
            <a:t>は</a:t>
          </a:r>
          <a:r>
            <a:rPr kumimoji="1" lang="en-US" altLang="ja-JP" sz="1200">
              <a:latin typeface="ＭＳ Ｐゴシック"/>
            </a:rPr>
            <a:t>0.4</a:t>
          </a:r>
          <a:r>
            <a:rPr kumimoji="1" lang="ja-JP" altLang="en-US" sz="1200">
              <a:latin typeface="ＭＳ Ｐゴシック"/>
            </a:rPr>
            <a:t>％増の</a:t>
          </a:r>
          <a:r>
            <a:rPr kumimoji="1" lang="en-US" altLang="ja-JP" sz="1200">
              <a:latin typeface="ＭＳ Ｐゴシック"/>
            </a:rPr>
            <a:t>6.9</a:t>
          </a:r>
          <a:r>
            <a:rPr kumimoji="1" lang="ja-JP" altLang="en-US" sz="1200">
              <a:latin typeface="ＭＳ Ｐゴシック"/>
            </a:rPr>
            <a:t>％、</a:t>
          </a:r>
          <a:r>
            <a:rPr kumimoji="1" lang="en-US" altLang="ja-JP" sz="1200">
              <a:latin typeface="ＭＳ Ｐゴシック"/>
            </a:rPr>
            <a:t>H28</a:t>
          </a:r>
          <a:r>
            <a:rPr kumimoji="1" lang="ja-JP" altLang="en-US" sz="1200">
              <a:latin typeface="ＭＳ Ｐゴシック"/>
            </a:rPr>
            <a:t>は</a:t>
          </a:r>
          <a:r>
            <a:rPr kumimoji="1" lang="en-US" altLang="ja-JP" sz="1200">
              <a:latin typeface="ＭＳ Ｐゴシック"/>
            </a:rPr>
            <a:t>0.8</a:t>
          </a:r>
          <a:r>
            <a:rPr kumimoji="1" lang="ja-JP" altLang="en-US" sz="1200">
              <a:latin typeface="ＭＳ Ｐゴシック"/>
            </a:rPr>
            <a:t>％増の</a:t>
          </a:r>
          <a:r>
            <a:rPr kumimoji="1" lang="en-US" altLang="ja-JP" sz="1200">
              <a:latin typeface="ＭＳ Ｐゴシック"/>
            </a:rPr>
            <a:t>7.7</a:t>
          </a:r>
          <a:r>
            <a:rPr kumimoji="1" lang="ja-JP" altLang="en-US" sz="1200">
              <a:latin typeface="ＭＳ Ｐゴシック"/>
            </a:rPr>
            <a:t>％となった。依然類似団体内平均と比べ扶助費は高い比率となっている。保育所の運営を社会福祉法人に委託していることや、第</a:t>
          </a:r>
          <a:r>
            <a:rPr kumimoji="1" lang="en-US" altLang="ja-JP" sz="1200">
              <a:latin typeface="ＭＳ Ｐゴシック"/>
            </a:rPr>
            <a:t>2</a:t>
          </a:r>
          <a:r>
            <a:rPr kumimoji="1" lang="ja-JP" altLang="en-US" sz="1200">
              <a:latin typeface="ＭＳ Ｐゴシック"/>
            </a:rPr>
            <a:t>子からの保育料無料化を実施していることのほか障害福祉サービス給付費の増等、一般財源負担が多額である。扶助費のほとんどが法に基づくものであるため、経常一般財源充当額の大きな減は見込めないところで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69850</xdr:rowOff>
    </xdr:from>
    <xdr:to>
      <xdr:col>7</xdr:col>
      <xdr:colOff>15875</xdr:colOff>
      <xdr:row>59</xdr:row>
      <xdr:rowOff>50800</xdr:rowOff>
    </xdr:to>
    <xdr:cxnSp macro="">
      <xdr:nvCxnSpPr>
        <xdr:cNvPr id="190" name="直線コネクタ 189"/>
        <xdr:cNvCxnSpPr/>
      </xdr:nvCxnSpPr>
      <xdr:spPr>
        <a:xfrm>
          <a:off x="3987800" y="10013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165100</xdr:rowOff>
    </xdr:from>
    <xdr:to>
      <xdr:col>5</xdr:col>
      <xdr:colOff>549275</xdr:colOff>
      <xdr:row>58</xdr:row>
      <xdr:rowOff>69850</xdr:rowOff>
    </xdr:to>
    <xdr:cxnSp macro="">
      <xdr:nvCxnSpPr>
        <xdr:cNvPr id="193" name="直線コネクタ 192"/>
        <xdr:cNvCxnSpPr/>
      </xdr:nvCxnSpPr>
      <xdr:spPr>
        <a:xfrm>
          <a:off x="3098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165100</xdr:rowOff>
    </xdr:to>
    <xdr:cxnSp macro="">
      <xdr:nvCxnSpPr>
        <xdr:cNvPr id="196" name="直線コネクタ 195"/>
        <xdr:cNvCxnSpPr/>
      </xdr:nvCxnSpPr>
      <xdr:spPr>
        <a:xfrm>
          <a:off x="2209800" y="9728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146050</xdr:rowOff>
    </xdr:to>
    <xdr:cxnSp macro="">
      <xdr:nvCxnSpPr>
        <xdr:cNvPr id="199" name="直線コネクタ 198"/>
        <xdr:cNvCxnSpPr/>
      </xdr:nvCxnSpPr>
      <xdr:spPr>
        <a:xfrm flipV="1">
          <a:off x="1320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01" name="テキスト ボックス 20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0</xdr:rowOff>
    </xdr:from>
    <xdr:to>
      <xdr:col>7</xdr:col>
      <xdr:colOff>66675</xdr:colOff>
      <xdr:row>59</xdr:row>
      <xdr:rowOff>101600</xdr:rowOff>
    </xdr:to>
    <xdr:sp macro="" textlink="">
      <xdr:nvSpPr>
        <xdr:cNvPr id="209" name="円/楕円 208"/>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143527</xdr:rowOff>
    </xdr:from>
    <xdr:ext cx="762000" cy="259045"/>
    <xdr:sp macro="" textlink="">
      <xdr:nvSpPr>
        <xdr:cNvPr id="210"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19050</xdr:rowOff>
    </xdr:from>
    <xdr:to>
      <xdr:col>5</xdr:col>
      <xdr:colOff>600075</xdr:colOff>
      <xdr:row>58</xdr:row>
      <xdr:rowOff>120650</xdr:rowOff>
    </xdr:to>
    <xdr:sp macro="" textlink="">
      <xdr:nvSpPr>
        <xdr:cNvPr id="211" name="円/楕円 210"/>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105427</xdr:rowOff>
    </xdr:from>
    <xdr:ext cx="736600" cy="259045"/>
    <xdr:sp macro="" textlink="">
      <xdr:nvSpPr>
        <xdr:cNvPr id="212" name="テキスト ボックス 211"/>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114300</xdr:rowOff>
    </xdr:from>
    <xdr:to>
      <xdr:col>4</xdr:col>
      <xdr:colOff>396875</xdr:colOff>
      <xdr:row>58</xdr:row>
      <xdr:rowOff>44450</xdr:rowOff>
    </xdr:to>
    <xdr:sp macro="" textlink="">
      <xdr:nvSpPr>
        <xdr:cNvPr id="213" name="円/楕円 212"/>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29227</xdr:rowOff>
    </xdr:from>
    <xdr:ext cx="762000" cy="259045"/>
    <xdr:sp macro="" textlink="">
      <xdr:nvSpPr>
        <xdr:cNvPr id="214" name="テキスト ボックス 213"/>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7" name="円/楕円 216"/>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18" name="テキスト ボックス 217"/>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H22</a:t>
          </a:r>
          <a:r>
            <a:rPr kumimoji="1" lang="ja-JP" altLang="en-US" sz="1300">
              <a:latin typeface="ＭＳ Ｐゴシック"/>
            </a:rPr>
            <a:t>以前は類似団体の平均より高い状態が続いてきたが、</a:t>
          </a:r>
          <a:r>
            <a:rPr kumimoji="1" lang="en-US" altLang="ja-JP" sz="1300">
              <a:latin typeface="ＭＳ Ｐゴシック"/>
            </a:rPr>
            <a:t>H23</a:t>
          </a:r>
          <a:r>
            <a:rPr kumimoji="1" lang="ja-JP" altLang="en-US" sz="1300">
              <a:latin typeface="ＭＳ Ｐゴシック"/>
            </a:rPr>
            <a:t>からは平均を下回っており、</a:t>
          </a:r>
          <a:r>
            <a:rPr kumimoji="1" lang="en-US" altLang="ja-JP" sz="1300">
              <a:latin typeface="ＭＳ Ｐゴシック"/>
            </a:rPr>
            <a:t>H28</a:t>
          </a:r>
          <a:r>
            <a:rPr kumimoji="1" lang="ja-JP" altLang="en-US" sz="1300">
              <a:latin typeface="ＭＳ Ｐゴシック"/>
            </a:rPr>
            <a:t>は</a:t>
          </a:r>
          <a:r>
            <a:rPr kumimoji="1" lang="en-US" altLang="ja-JP" sz="1300">
              <a:latin typeface="ＭＳ Ｐゴシック"/>
            </a:rPr>
            <a:t>2.5</a:t>
          </a:r>
          <a:r>
            <a:rPr kumimoji="1" lang="ja-JP" altLang="en-US" sz="1300">
              <a:latin typeface="ＭＳ Ｐゴシック"/>
            </a:rPr>
            <a:t>ポイント下回る</a:t>
          </a:r>
          <a:r>
            <a:rPr kumimoji="1" lang="en-US" altLang="ja-JP" sz="1300">
              <a:latin typeface="ＭＳ Ｐゴシック"/>
            </a:rPr>
            <a:t>12.1</a:t>
          </a:r>
          <a:r>
            <a:rPr kumimoji="1" lang="ja-JP" altLang="en-US" sz="1300">
              <a:latin typeface="ＭＳ Ｐゴシック"/>
            </a:rPr>
            <a:t>％となった。繰出金については、決算額が</a:t>
          </a:r>
          <a:r>
            <a:rPr kumimoji="1" lang="en-US" altLang="ja-JP" sz="1300">
              <a:latin typeface="ＭＳ Ｐゴシック"/>
            </a:rPr>
            <a:t>4,224</a:t>
          </a:r>
          <a:r>
            <a:rPr kumimoji="1" lang="ja-JP" altLang="en-US" sz="1300">
              <a:latin typeface="ＭＳ Ｐゴシック"/>
            </a:rPr>
            <a:t>千円の増となった。今後は公債費繰出しが増となってくる公共下水道特別会計や簡易水道特別会計に対する繰出金が増加する見込みであり、今後も増加していくことが予想される。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153670</xdr:rowOff>
    </xdr:from>
    <xdr:to>
      <xdr:col>24</xdr:col>
      <xdr:colOff>31750</xdr:colOff>
      <xdr:row>56</xdr:row>
      <xdr:rowOff>20320</xdr:rowOff>
    </xdr:to>
    <xdr:cxnSp macro="">
      <xdr:nvCxnSpPr>
        <xdr:cNvPr id="251" name="直線コネクタ 250"/>
        <xdr:cNvCxnSpPr/>
      </xdr:nvCxnSpPr>
      <xdr:spPr>
        <a:xfrm>
          <a:off x="15671800" y="958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56</xdr:row>
      <xdr:rowOff>73660</xdr:rowOff>
    </xdr:to>
    <xdr:cxnSp macro="">
      <xdr:nvCxnSpPr>
        <xdr:cNvPr id="254" name="直線コネクタ 253"/>
        <xdr:cNvCxnSpPr/>
      </xdr:nvCxnSpPr>
      <xdr:spPr>
        <a:xfrm flipV="1">
          <a:off x="14782800" y="9583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56</xdr:row>
      <xdr:rowOff>73660</xdr:rowOff>
    </xdr:to>
    <xdr:cxnSp macro="">
      <xdr:nvCxnSpPr>
        <xdr:cNvPr id="257" name="直線コネクタ 256"/>
        <xdr:cNvCxnSpPr/>
      </xdr:nvCxnSpPr>
      <xdr:spPr>
        <a:xfrm>
          <a:off x="13893800" y="9583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153670</xdr:rowOff>
    </xdr:from>
    <xdr:to>
      <xdr:col>20</xdr:col>
      <xdr:colOff>158750</xdr:colOff>
      <xdr:row>56</xdr:row>
      <xdr:rowOff>50800</xdr:rowOff>
    </xdr:to>
    <xdr:cxnSp macro="">
      <xdr:nvCxnSpPr>
        <xdr:cNvPr id="260" name="直線コネクタ 259"/>
        <xdr:cNvCxnSpPr/>
      </xdr:nvCxnSpPr>
      <xdr:spPr>
        <a:xfrm flipV="1">
          <a:off x="13004800" y="958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70" name="円/楕円 269"/>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71"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102870</xdr:rowOff>
    </xdr:from>
    <xdr:to>
      <xdr:col>22</xdr:col>
      <xdr:colOff>615950</xdr:colOff>
      <xdr:row>56</xdr:row>
      <xdr:rowOff>33020</xdr:rowOff>
    </xdr:to>
    <xdr:sp macro="" textlink="">
      <xdr:nvSpPr>
        <xdr:cNvPr id="272" name="円/楕円 271"/>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43197</xdr:rowOff>
    </xdr:from>
    <xdr:ext cx="736600" cy="259045"/>
    <xdr:sp macro="" textlink="">
      <xdr:nvSpPr>
        <xdr:cNvPr id="273" name="テキスト ボックス 272"/>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102870</xdr:rowOff>
    </xdr:from>
    <xdr:to>
      <xdr:col>20</xdr:col>
      <xdr:colOff>209550</xdr:colOff>
      <xdr:row>56</xdr:row>
      <xdr:rowOff>33020</xdr:rowOff>
    </xdr:to>
    <xdr:sp macro="" textlink="">
      <xdr:nvSpPr>
        <xdr:cNvPr id="276" name="円/楕円 275"/>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43197</xdr:rowOff>
    </xdr:from>
    <xdr:ext cx="762000" cy="259045"/>
    <xdr:sp macro="" textlink="">
      <xdr:nvSpPr>
        <xdr:cNvPr id="277" name="テキスト ボックス 276"/>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例年類似団体の平均を上回ることはなく、今年も平均より低い結果となったが、全国平均や県平均よりは高い状態である。決算額としては増となったが、ふるさと納税寄附謝礼（返礼品代）といった臨時的経費の増がほとんどである。今後は、補助金を交付するのが適当な事業を行っているか、経営状態は適正かなど、補助金の妥当性の見直し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72136</xdr:rowOff>
    </xdr:to>
    <xdr:cxnSp macro="">
      <xdr:nvCxnSpPr>
        <xdr:cNvPr id="309" name="直線コネクタ 308"/>
        <xdr:cNvCxnSpPr/>
      </xdr:nvCxnSpPr>
      <xdr:spPr>
        <a:xfrm>
          <a:off x="15671800" y="62169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131572</xdr:rowOff>
    </xdr:to>
    <xdr:cxnSp macro="">
      <xdr:nvCxnSpPr>
        <xdr:cNvPr id="312" name="直線コネクタ 311"/>
        <xdr:cNvCxnSpPr/>
      </xdr:nvCxnSpPr>
      <xdr:spPr>
        <a:xfrm flipV="1">
          <a:off x="14782800" y="6216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131572</xdr:rowOff>
    </xdr:to>
    <xdr:cxnSp macro="">
      <xdr:nvCxnSpPr>
        <xdr:cNvPr id="315" name="直線コネクタ 314"/>
        <xdr:cNvCxnSpPr/>
      </xdr:nvCxnSpPr>
      <xdr:spPr>
        <a:xfrm>
          <a:off x="13893800" y="6239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7" name="テキスト ボックス 31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113284</xdr:rowOff>
    </xdr:to>
    <xdr:cxnSp macro="">
      <xdr:nvCxnSpPr>
        <xdr:cNvPr id="318" name="直線コネクタ 317"/>
        <xdr:cNvCxnSpPr/>
      </xdr:nvCxnSpPr>
      <xdr:spPr>
        <a:xfrm flipV="1">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28" name="円/楕円 327"/>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37863</xdr:rowOff>
    </xdr:from>
    <xdr:ext cx="762000" cy="259045"/>
    <xdr:sp macro="" textlink="">
      <xdr:nvSpPr>
        <xdr:cNvPr id="329"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30" name="円/楕円 329"/>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31" name="テキスト ボックス 330"/>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32" name="円/楕円 331"/>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33" name="テキスト ボックス 332"/>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4" name="円/楕円 333"/>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35" name="テキスト ボックス 334"/>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36" name="円/楕円 335"/>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37" name="テキスト ボックス 336"/>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経常収支比率の中でも最も大きな割合を占めており、類似団体内でも高い数値となっている。しかしながら、集中改革プランなどによる新発債の抑制と縁故債を中心とした繰上償還の実施による計画的な公債費縮減を図ったことで、比率は年々減少している。今後の繰上償還の予定はないため大幅な公債費縮減は見込めないが、今後は新発債の抑制により公債費縮減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37846</xdr:rowOff>
    </xdr:from>
    <xdr:to>
      <xdr:col>7</xdr:col>
      <xdr:colOff>15875</xdr:colOff>
      <xdr:row>79</xdr:row>
      <xdr:rowOff>83565</xdr:rowOff>
    </xdr:to>
    <xdr:cxnSp macro="">
      <xdr:nvCxnSpPr>
        <xdr:cNvPr id="367" name="直線コネクタ 366"/>
        <xdr:cNvCxnSpPr/>
      </xdr:nvCxnSpPr>
      <xdr:spPr>
        <a:xfrm>
          <a:off x="3987800" y="135823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37846</xdr:rowOff>
    </xdr:from>
    <xdr:to>
      <xdr:col>5</xdr:col>
      <xdr:colOff>549275</xdr:colOff>
      <xdr:row>79</xdr:row>
      <xdr:rowOff>106426</xdr:rowOff>
    </xdr:to>
    <xdr:cxnSp macro="">
      <xdr:nvCxnSpPr>
        <xdr:cNvPr id="370" name="直線コネクタ 369"/>
        <xdr:cNvCxnSpPr/>
      </xdr:nvCxnSpPr>
      <xdr:spPr>
        <a:xfrm flipV="1">
          <a:off x="3098800" y="13582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78994</xdr:rowOff>
    </xdr:from>
    <xdr:to>
      <xdr:col>4</xdr:col>
      <xdr:colOff>346075</xdr:colOff>
      <xdr:row>79</xdr:row>
      <xdr:rowOff>106426</xdr:rowOff>
    </xdr:to>
    <xdr:cxnSp macro="">
      <xdr:nvCxnSpPr>
        <xdr:cNvPr id="373" name="直線コネクタ 372"/>
        <xdr:cNvCxnSpPr/>
      </xdr:nvCxnSpPr>
      <xdr:spPr>
        <a:xfrm>
          <a:off x="2209800" y="136235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5" name="テキスト ボックス 374"/>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78994</xdr:rowOff>
    </xdr:from>
    <xdr:to>
      <xdr:col>3</xdr:col>
      <xdr:colOff>142875</xdr:colOff>
      <xdr:row>79</xdr:row>
      <xdr:rowOff>170435</xdr:rowOff>
    </xdr:to>
    <xdr:cxnSp macro="">
      <xdr:nvCxnSpPr>
        <xdr:cNvPr id="376" name="直線コネクタ 375"/>
        <xdr:cNvCxnSpPr/>
      </xdr:nvCxnSpPr>
      <xdr:spPr>
        <a:xfrm flipV="1">
          <a:off x="1320800" y="136235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78" name="テキスト ボックス 377"/>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32765</xdr:rowOff>
    </xdr:from>
    <xdr:to>
      <xdr:col>7</xdr:col>
      <xdr:colOff>66675</xdr:colOff>
      <xdr:row>79</xdr:row>
      <xdr:rowOff>134365</xdr:rowOff>
    </xdr:to>
    <xdr:sp macro="" textlink="">
      <xdr:nvSpPr>
        <xdr:cNvPr id="386" name="円/楕円 385"/>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4842</xdr:rowOff>
    </xdr:from>
    <xdr:ext cx="762000" cy="259045"/>
    <xdr:sp macro="" textlink="">
      <xdr:nvSpPr>
        <xdr:cNvPr id="387" name="公債費該当値テキスト"/>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158496</xdr:rowOff>
    </xdr:from>
    <xdr:to>
      <xdr:col>5</xdr:col>
      <xdr:colOff>600075</xdr:colOff>
      <xdr:row>79</xdr:row>
      <xdr:rowOff>88646</xdr:rowOff>
    </xdr:to>
    <xdr:sp macro="" textlink="">
      <xdr:nvSpPr>
        <xdr:cNvPr id="388" name="円/楕円 387"/>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73423</xdr:rowOff>
    </xdr:from>
    <xdr:ext cx="736600" cy="259045"/>
    <xdr:sp macro="" textlink="">
      <xdr:nvSpPr>
        <xdr:cNvPr id="389" name="テキスト ボックス 388"/>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90" name="円/楕円 389"/>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91" name="テキスト ボックス 390"/>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28194</xdr:rowOff>
    </xdr:from>
    <xdr:to>
      <xdr:col>3</xdr:col>
      <xdr:colOff>193675</xdr:colOff>
      <xdr:row>79</xdr:row>
      <xdr:rowOff>129794</xdr:rowOff>
    </xdr:to>
    <xdr:sp macro="" textlink="">
      <xdr:nvSpPr>
        <xdr:cNvPr id="392" name="円/楕円 391"/>
        <xdr:cNvSpPr/>
      </xdr:nvSpPr>
      <xdr:spPr>
        <a:xfrm>
          <a:off x="2159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114571</xdr:rowOff>
    </xdr:from>
    <xdr:ext cx="762000" cy="259045"/>
    <xdr:sp macro="" textlink="">
      <xdr:nvSpPr>
        <xdr:cNvPr id="393" name="テキスト ボックス 392"/>
        <xdr:cNvSpPr txBox="1"/>
      </xdr:nvSpPr>
      <xdr:spPr>
        <a:xfrm>
          <a:off x="1828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119635</xdr:rowOff>
    </xdr:from>
    <xdr:to>
      <xdr:col>1</xdr:col>
      <xdr:colOff>676275</xdr:colOff>
      <xdr:row>80</xdr:row>
      <xdr:rowOff>49785</xdr:rowOff>
    </xdr:to>
    <xdr:sp macro="" textlink="">
      <xdr:nvSpPr>
        <xdr:cNvPr id="394" name="円/楕円 393"/>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34562</xdr:rowOff>
    </xdr:from>
    <xdr:ext cx="762000" cy="259045"/>
    <xdr:sp macro="" textlink="">
      <xdr:nvSpPr>
        <xdr:cNvPr id="395" name="テキスト ボックス 394"/>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経常収支比率でウエイトの一番大きい公債費を除くと、扶助費以外は平均的か平均以下の水準のため、公債費以外では類似団体平均より</a:t>
          </a:r>
          <a:r>
            <a:rPr kumimoji="1" lang="en-US" altLang="ja-JP" sz="1300">
              <a:latin typeface="ＭＳ Ｐゴシック"/>
            </a:rPr>
            <a:t>7.6</a:t>
          </a:r>
          <a:r>
            <a:rPr kumimoji="1" lang="ja-JP" altLang="en-US" sz="1300">
              <a:latin typeface="ＭＳ Ｐゴシック"/>
            </a:rPr>
            <a:t>％低い数値となった。今後、補助費と繰出金で増が見込まれるため、公債費以外の数値は横ばいか、増となると思われる。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10414</xdr:rowOff>
    </xdr:from>
    <xdr:to>
      <xdr:col>24</xdr:col>
      <xdr:colOff>31750</xdr:colOff>
      <xdr:row>74</xdr:row>
      <xdr:rowOff>26416</xdr:rowOff>
    </xdr:to>
    <xdr:cxnSp macro="">
      <xdr:nvCxnSpPr>
        <xdr:cNvPr id="426" name="直線コネクタ 425"/>
        <xdr:cNvCxnSpPr/>
      </xdr:nvCxnSpPr>
      <xdr:spPr>
        <a:xfrm>
          <a:off x="15671800" y="1252626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10414</xdr:rowOff>
    </xdr:from>
    <xdr:to>
      <xdr:col>22</xdr:col>
      <xdr:colOff>565150</xdr:colOff>
      <xdr:row>74</xdr:row>
      <xdr:rowOff>30988</xdr:rowOff>
    </xdr:to>
    <xdr:cxnSp macro="">
      <xdr:nvCxnSpPr>
        <xdr:cNvPr id="429" name="直線コネクタ 428"/>
        <xdr:cNvCxnSpPr/>
      </xdr:nvCxnSpPr>
      <xdr:spPr>
        <a:xfrm flipV="1">
          <a:off x="14782800" y="1252626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104140</xdr:rowOff>
    </xdr:from>
    <xdr:to>
      <xdr:col>21</xdr:col>
      <xdr:colOff>361950</xdr:colOff>
      <xdr:row>74</xdr:row>
      <xdr:rowOff>30988</xdr:rowOff>
    </xdr:to>
    <xdr:cxnSp macro="">
      <xdr:nvCxnSpPr>
        <xdr:cNvPr id="432" name="直線コネクタ 431"/>
        <xdr:cNvCxnSpPr/>
      </xdr:nvCxnSpPr>
      <xdr:spPr>
        <a:xfrm>
          <a:off x="13893800" y="1244854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34" name="テキスト ボックス 433"/>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104140</xdr:rowOff>
    </xdr:from>
    <xdr:to>
      <xdr:col>20</xdr:col>
      <xdr:colOff>158750</xdr:colOff>
      <xdr:row>73</xdr:row>
      <xdr:rowOff>5842</xdr:rowOff>
    </xdr:to>
    <xdr:cxnSp macro="">
      <xdr:nvCxnSpPr>
        <xdr:cNvPr id="435" name="直線コネクタ 434"/>
        <xdr:cNvCxnSpPr/>
      </xdr:nvCxnSpPr>
      <xdr:spPr>
        <a:xfrm flipV="1">
          <a:off x="13004800" y="12448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137431</xdr:rowOff>
    </xdr:from>
    <xdr:ext cx="762000" cy="259045"/>
    <xdr:sp macro="" textlink="">
      <xdr:nvSpPr>
        <xdr:cNvPr id="437" name="テキスト ボックス 436"/>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123714</xdr:rowOff>
    </xdr:from>
    <xdr:ext cx="762000" cy="259045"/>
    <xdr:sp macro="" textlink="">
      <xdr:nvSpPr>
        <xdr:cNvPr id="439" name="テキスト ボックス 438"/>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73</xdr:row>
      <xdr:rowOff>147066</xdr:rowOff>
    </xdr:from>
    <xdr:to>
      <xdr:col>24</xdr:col>
      <xdr:colOff>82550</xdr:colOff>
      <xdr:row>74</xdr:row>
      <xdr:rowOff>77216</xdr:rowOff>
    </xdr:to>
    <xdr:sp macro="" textlink="">
      <xdr:nvSpPr>
        <xdr:cNvPr id="445" name="円/楕円 444"/>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163593</xdr:rowOff>
    </xdr:from>
    <xdr:ext cx="762000" cy="259045"/>
    <xdr:sp macro="" textlink="">
      <xdr:nvSpPr>
        <xdr:cNvPr id="446" name="公債費以外該当値テキスト"/>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514350</xdr:colOff>
      <xdr:row>72</xdr:row>
      <xdr:rowOff>131064</xdr:rowOff>
    </xdr:from>
    <xdr:to>
      <xdr:col>22</xdr:col>
      <xdr:colOff>615950</xdr:colOff>
      <xdr:row>73</xdr:row>
      <xdr:rowOff>61214</xdr:rowOff>
    </xdr:to>
    <xdr:sp macro="" textlink="">
      <xdr:nvSpPr>
        <xdr:cNvPr id="447" name="円/楕円 446"/>
        <xdr:cNvSpPr/>
      </xdr:nvSpPr>
      <xdr:spPr>
        <a:xfrm>
          <a:off x="15621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71391</xdr:rowOff>
    </xdr:from>
    <xdr:ext cx="736600" cy="259045"/>
    <xdr:sp macro="" textlink="">
      <xdr:nvSpPr>
        <xdr:cNvPr id="448" name="テキスト ボックス 447"/>
        <xdr:cNvSpPr txBox="1"/>
      </xdr:nvSpPr>
      <xdr:spPr>
        <a:xfrm>
          <a:off x="15290800" y="1224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151638</xdr:rowOff>
    </xdr:from>
    <xdr:to>
      <xdr:col>21</xdr:col>
      <xdr:colOff>412750</xdr:colOff>
      <xdr:row>74</xdr:row>
      <xdr:rowOff>81788</xdr:rowOff>
    </xdr:to>
    <xdr:sp macro="" textlink="">
      <xdr:nvSpPr>
        <xdr:cNvPr id="449" name="円/楕円 448"/>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91965</xdr:rowOff>
    </xdr:from>
    <xdr:ext cx="762000" cy="259045"/>
    <xdr:sp macro="" textlink="">
      <xdr:nvSpPr>
        <xdr:cNvPr id="450" name="テキスト ボックス 449"/>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53340</xdr:rowOff>
    </xdr:from>
    <xdr:to>
      <xdr:col>20</xdr:col>
      <xdr:colOff>209550</xdr:colOff>
      <xdr:row>72</xdr:row>
      <xdr:rowOff>154940</xdr:rowOff>
    </xdr:to>
    <xdr:sp macro="" textlink="">
      <xdr:nvSpPr>
        <xdr:cNvPr id="451" name="円/楕円 450"/>
        <xdr:cNvSpPr/>
      </xdr:nvSpPr>
      <xdr:spPr>
        <a:xfrm>
          <a:off x="13843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70</xdr:row>
      <xdr:rowOff>165117</xdr:rowOff>
    </xdr:from>
    <xdr:ext cx="762000" cy="259045"/>
    <xdr:sp macro="" textlink="">
      <xdr:nvSpPr>
        <xdr:cNvPr id="452" name="テキスト ボックス 451"/>
        <xdr:cNvSpPr txBox="1"/>
      </xdr:nvSpPr>
      <xdr:spPr>
        <a:xfrm>
          <a:off x="13512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126492</xdr:rowOff>
    </xdr:from>
    <xdr:to>
      <xdr:col>19</xdr:col>
      <xdr:colOff>6350</xdr:colOff>
      <xdr:row>73</xdr:row>
      <xdr:rowOff>56642</xdr:rowOff>
    </xdr:to>
    <xdr:sp macro="" textlink="">
      <xdr:nvSpPr>
        <xdr:cNvPr id="453" name="円/楕円 452"/>
        <xdr:cNvSpPr/>
      </xdr:nvSpPr>
      <xdr:spPr>
        <a:xfrm>
          <a:off x="12954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66819</xdr:rowOff>
    </xdr:from>
    <xdr:ext cx="762000" cy="259045"/>
    <xdr:sp macro="" textlink="">
      <xdr:nvSpPr>
        <xdr:cNvPr id="454" name="テキスト ボックス 453"/>
        <xdr:cNvSpPr txBox="1"/>
      </xdr:nvSpPr>
      <xdr:spPr>
        <a:xfrm>
          <a:off x="12623800" y="1223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長崎県東彼杵町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155285</xdr:rowOff>
    </xdr:from>
    <xdr:to>
      <xdr:col>4</xdr:col>
      <xdr:colOff>1117600</xdr:colOff>
      <xdr:row>18</xdr:row>
      <xdr:rowOff>124417</xdr:rowOff>
    </xdr:to>
    <xdr:cxnSp macro="">
      <xdr:nvCxnSpPr>
        <xdr:cNvPr id="45" name="直線コネクタ 44"/>
        <xdr:cNvCxnSpPr/>
      </xdr:nvCxnSpPr>
      <xdr:spPr bwMode="auto">
        <a:xfrm flipV="1">
          <a:off x="5651500" y="2088860"/>
          <a:ext cx="0" cy="116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126410</xdr:rowOff>
    </xdr:from>
    <xdr:ext cx="762000" cy="259045"/>
    <xdr:sp macro="" textlink="">
      <xdr:nvSpPr>
        <xdr:cNvPr id="46" name="人口1人当たり決算額の推移最小値テキスト130"/>
        <xdr:cNvSpPr txBox="1"/>
      </xdr:nvSpPr>
      <xdr:spPr>
        <a:xfrm>
          <a:off x="5740400" y="326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18</xdr:row>
      <xdr:rowOff>124417</xdr:rowOff>
    </xdr:from>
    <xdr:to>
      <xdr:col>5</xdr:col>
      <xdr:colOff>73025</xdr:colOff>
      <xdr:row>18</xdr:row>
      <xdr:rowOff>124417</xdr:rowOff>
    </xdr:to>
    <xdr:cxnSp macro="">
      <xdr:nvCxnSpPr>
        <xdr:cNvPr id="47" name="直線コネクタ 46"/>
        <xdr:cNvCxnSpPr/>
      </xdr:nvCxnSpPr>
      <xdr:spPr bwMode="auto">
        <a:xfrm>
          <a:off x="5562600" y="3258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70212</xdr:rowOff>
    </xdr:from>
    <xdr:ext cx="762000" cy="259045"/>
    <xdr:sp macro="" textlink="">
      <xdr:nvSpPr>
        <xdr:cNvPr id="48" name="人口1人当たり決算額の推移最大値テキスト130"/>
        <xdr:cNvSpPr txBox="1"/>
      </xdr:nvSpPr>
      <xdr:spPr>
        <a:xfrm>
          <a:off x="5740400" y="18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11</xdr:row>
      <xdr:rowOff>155285</xdr:rowOff>
    </xdr:from>
    <xdr:to>
      <xdr:col>5</xdr:col>
      <xdr:colOff>73025</xdr:colOff>
      <xdr:row>11</xdr:row>
      <xdr:rowOff>155285</xdr:rowOff>
    </xdr:to>
    <xdr:cxnSp macro="">
      <xdr:nvCxnSpPr>
        <xdr:cNvPr id="49" name="直線コネクタ 48"/>
        <xdr:cNvCxnSpPr/>
      </xdr:nvCxnSpPr>
      <xdr:spPr bwMode="auto">
        <a:xfrm>
          <a:off x="5562600" y="2088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116233</xdr:rowOff>
    </xdr:from>
    <xdr:to>
      <xdr:col>4</xdr:col>
      <xdr:colOff>1117600</xdr:colOff>
      <xdr:row>18</xdr:row>
      <xdr:rowOff>116446</xdr:rowOff>
    </xdr:to>
    <xdr:cxnSp macro="">
      <xdr:nvCxnSpPr>
        <xdr:cNvPr id="50" name="直線コネクタ 49"/>
        <xdr:cNvCxnSpPr/>
      </xdr:nvCxnSpPr>
      <xdr:spPr bwMode="auto">
        <a:xfrm flipV="1">
          <a:off x="5003800" y="3249958"/>
          <a:ext cx="647700" cy="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100911</xdr:rowOff>
    </xdr:from>
    <xdr:ext cx="762000" cy="259045"/>
    <xdr:sp macro="" textlink="">
      <xdr:nvSpPr>
        <xdr:cNvPr id="51" name="人口1人当たり決算額の推移平均値テキスト130"/>
        <xdr:cNvSpPr txBox="1"/>
      </xdr:nvSpPr>
      <xdr:spPr>
        <a:xfrm>
          <a:off x="5740400" y="272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84384</xdr:rowOff>
    </xdr:from>
    <xdr:to>
      <xdr:col>5</xdr:col>
      <xdr:colOff>34925</xdr:colOff>
      <xdr:row>17</xdr:row>
      <xdr:rowOff>14534</xdr:rowOff>
    </xdr:to>
    <xdr:sp macro="" textlink="">
      <xdr:nvSpPr>
        <xdr:cNvPr id="52" name="フローチャート : 判断 51"/>
        <xdr:cNvSpPr/>
      </xdr:nvSpPr>
      <xdr:spPr bwMode="auto">
        <a:xfrm>
          <a:off x="56007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115158</xdr:rowOff>
    </xdr:from>
    <xdr:to>
      <xdr:col>4</xdr:col>
      <xdr:colOff>469900</xdr:colOff>
      <xdr:row>18</xdr:row>
      <xdr:rowOff>116446</xdr:rowOff>
    </xdr:to>
    <xdr:cxnSp macro="">
      <xdr:nvCxnSpPr>
        <xdr:cNvPr id="53" name="直線コネクタ 52"/>
        <xdr:cNvCxnSpPr/>
      </xdr:nvCxnSpPr>
      <xdr:spPr bwMode="auto">
        <a:xfrm>
          <a:off x="4305300" y="3248883"/>
          <a:ext cx="698500" cy="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106291</xdr:rowOff>
    </xdr:from>
    <xdr:to>
      <xdr:col>4</xdr:col>
      <xdr:colOff>520700</xdr:colOff>
      <xdr:row>17</xdr:row>
      <xdr:rowOff>36441</xdr:rowOff>
    </xdr:to>
    <xdr:sp macro="" textlink="">
      <xdr:nvSpPr>
        <xdr:cNvPr id="54" name="フローチャート : 判断 53"/>
        <xdr:cNvSpPr/>
      </xdr:nvSpPr>
      <xdr:spPr bwMode="auto">
        <a:xfrm>
          <a:off x="49530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46618</xdr:rowOff>
    </xdr:from>
    <xdr:ext cx="736600" cy="259045"/>
    <xdr:sp macro="" textlink="">
      <xdr:nvSpPr>
        <xdr:cNvPr id="55" name="テキスト ボックス 54"/>
        <xdr:cNvSpPr txBox="1"/>
      </xdr:nvSpPr>
      <xdr:spPr>
        <a:xfrm>
          <a:off x="4622800" y="2665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115158</xdr:rowOff>
    </xdr:from>
    <xdr:to>
      <xdr:col>3</xdr:col>
      <xdr:colOff>904875</xdr:colOff>
      <xdr:row>18</xdr:row>
      <xdr:rowOff>145905</xdr:rowOff>
    </xdr:to>
    <xdr:cxnSp macro="">
      <xdr:nvCxnSpPr>
        <xdr:cNvPr id="56" name="直線コネクタ 55"/>
        <xdr:cNvCxnSpPr/>
      </xdr:nvCxnSpPr>
      <xdr:spPr bwMode="auto">
        <a:xfrm flipV="1">
          <a:off x="3606800" y="3248883"/>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145905</xdr:rowOff>
    </xdr:from>
    <xdr:to>
      <xdr:col>3</xdr:col>
      <xdr:colOff>206375</xdr:colOff>
      <xdr:row>18</xdr:row>
      <xdr:rowOff>155720</xdr:rowOff>
    </xdr:to>
    <xdr:cxnSp macro="">
      <xdr:nvCxnSpPr>
        <xdr:cNvPr id="59" name="直線コネクタ 58"/>
        <xdr:cNvCxnSpPr/>
      </xdr:nvCxnSpPr>
      <xdr:spPr bwMode="auto">
        <a:xfrm flipV="1">
          <a:off x="2908300" y="3279630"/>
          <a:ext cx="698500" cy="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65433</xdr:rowOff>
    </xdr:from>
    <xdr:to>
      <xdr:col>5</xdr:col>
      <xdr:colOff>34925</xdr:colOff>
      <xdr:row>18</xdr:row>
      <xdr:rowOff>167033</xdr:rowOff>
    </xdr:to>
    <xdr:sp macro="" textlink="">
      <xdr:nvSpPr>
        <xdr:cNvPr id="69" name="円/楕円 68"/>
        <xdr:cNvSpPr/>
      </xdr:nvSpPr>
      <xdr:spPr bwMode="auto">
        <a:xfrm>
          <a:off x="5600700" y="319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145460</xdr:rowOff>
    </xdr:from>
    <xdr:ext cx="762000" cy="259045"/>
    <xdr:sp macro="" textlink="">
      <xdr:nvSpPr>
        <xdr:cNvPr id="70" name="人口1人当たり決算額の推移該当値テキスト130"/>
        <xdr:cNvSpPr txBox="1"/>
      </xdr:nvSpPr>
      <xdr:spPr>
        <a:xfrm>
          <a:off x="5740400" y="310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90,163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65646</xdr:rowOff>
    </xdr:from>
    <xdr:to>
      <xdr:col>4</xdr:col>
      <xdr:colOff>520700</xdr:colOff>
      <xdr:row>18</xdr:row>
      <xdr:rowOff>167246</xdr:rowOff>
    </xdr:to>
    <xdr:sp macro="" textlink="">
      <xdr:nvSpPr>
        <xdr:cNvPr id="71" name="円/楕円 70"/>
        <xdr:cNvSpPr/>
      </xdr:nvSpPr>
      <xdr:spPr bwMode="auto">
        <a:xfrm>
          <a:off x="4953000" y="319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152023</xdr:rowOff>
    </xdr:from>
    <xdr:ext cx="736600" cy="259045"/>
    <xdr:sp macro="" textlink="">
      <xdr:nvSpPr>
        <xdr:cNvPr id="72" name="テキスト ボックス 71"/>
        <xdr:cNvSpPr txBox="1"/>
      </xdr:nvSpPr>
      <xdr:spPr>
        <a:xfrm>
          <a:off x="4622800" y="328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90,135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64358</xdr:rowOff>
    </xdr:from>
    <xdr:to>
      <xdr:col>3</xdr:col>
      <xdr:colOff>955675</xdr:colOff>
      <xdr:row>18</xdr:row>
      <xdr:rowOff>165958</xdr:rowOff>
    </xdr:to>
    <xdr:sp macro="" textlink="">
      <xdr:nvSpPr>
        <xdr:cNvPr id="73" name="円/楕円 72"/>
        <xdr:cNvSpPr/>
      </xdr:nvSpPr>
      <xdr:spPr bwMode="auto">
        <a:xfrm>
          <a:off x="4254500" y="319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150735</xdr:rowOff>
    </xdr:from>
    <xdr:ext cx="762000" cy="259045"/>
    <xdr:sp macro="" textlink="">
      <xdr:nvSpPr>
        <xdr:cNvPr id="74" name="テキスト ボックス 73"/>
        <xdr:cNvSpPr txBox="1"/>
      </xdr:nvSpPr>
      <xdr:spPr>
        <a:xfrm>
          <a:off x="3924300" y="328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90,304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95105</xdr:rowOff>
    </xdr:from>
    <xdr:to>
      <xdr:col>3</xdr:col>
      <xdr:colOff>257175</xdr:colOff>
      <xdr:row>19</xdr:row>
      <xdr:rowOff>25255</xdr:rowOff>
    </xdr:to>
    <xdr:sp macro="" textlink="">
      <xdr:nvSpPr>
        <xdr:cNvPr id="75" name="円/楕円 74"/>
        <xdr:cNvSpPr/>
      </xdr:nvSpPr>
      <xdr:spPr bwMode="auto">
        <a:xfrm>
          <a:off x="3556000" y="32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10032</xdr:rowOff>
    </xdr:from>
    <xdr:ext cx="762000" cy="259045"/>
    <xdr:sp macro="" textlink="">
      <xdr:nvSpPr>
        <xdr:cNvPr id="76" name="テキスト ボックス 75"/>
        <xdr:cNvSpPr txBox="1"/>
      </xdr:nvSpPr>
      <xdr:spPr>
        <a:xfrm>
          <a:off x="3225800" y="3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104920</xdr:rowOff>
    </xdr:from>
    <xdr:to>
      <xdr:col>2</xdr:col>
      <xdr:colOff>692150</xdr:colOff>
      <xdr:row>19</xdr:row>
      <xdr:rowOff>35070</xdr:rowOff>
    </xdr:to>
    <xdr:sp macro="" textlink="">
      <xdr:nvSpPr>
        <xdr:cNvPr id="77" name="円/楕円 76"/>
        <xdr:cNvSpPr/>
      </xdr:nvSpPr>
      <xdr:spPr bwMode="auto">
        <a:xfrm>
          <a:off x="2857500" y="3238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19847</xdr:rowOff>
    </xdr:from>
    <xdr:ext cx="762000" cy="259045"/>
    <xdr:sp macro="" textlink="">
      <xdr:nvSpPr>
        <xdr:cNvPr id="78" name="テキスト ボックス 77"/>
        <xdr:cNvSpPr txBox="1"/>
      </xdr:nvSpPr>
      <xdr:spPr>
        <a:xfrm>
          <a:off x="2527300" y="33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6" name="直線コネクタ 105"/>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7"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8" name="直線コネクタ 107"/>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9"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10" name="直線コネクタ 109"/>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140963</xdr:rowOff>
    </xdr:from>
    <xdr:to>
      <xdr:col>4</xdr:col>
      <xdr:colOff>1117600</xdr:colOff>
      <xdr:row>34</xdr:row>
      <xdr:rowOff>325577</xdr:rowOff>
    </xdr:to>
    <xdr:cxnSp macro="">
      <xdr:nvCxnSpPr>
        <xdr:cNvPr id="111" name="直線コネクタ 110"/>
        <xdr:cNvCxnSpPr/>
      </xdr:nvCxnSpPr>
      <xdr:spPr bwMode="auto">
        <a:xfrm flipV="1">
          <a:off x="5003800" y="6408413"/>
          <a:ext cx="647700" cy="18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2"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3" name="フローチャート : 判断 112"/>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325577</xdr:rowOff>
    </xdr:from>
    <xdr:to>
      <xdr:col>4</xdr:col>
      <xdr:colOff>469900</xdr:colOff>
      <xdr:row>35</xdr:row>
      <xdr:rowOff>34055</xdr:rowOff>
    </xdr:to>
    <xdr:cxnSp macro="">
      <xdr:nvCxnSpPr>
        <xdr:cNvPr id="114" name="直線コネクタ 113"/>
        <xdr:cNvCxnSpPr/>
      </xdr:nvCxnSpPr>
      <xdr:spPr bwMode="auto">
        <a:xfrm flipV="1">
          <a:off x="4305300" y="6593027"/>
          <a:ext cx="6985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5" name="フローチャート : 判断 114"/>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6" name="テキスト ボックス 115"/>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12624</xdr:rowOff>
    </xdr:from>
    <xdr:to>
      <xdr:col>3</xdr:col>
      <xdr:colOff>904875</xdr:colOff>
      <xdr:row>35</xdr:row>
      <xdr:rowOff>34055</xdr:rowOff>
    </xdr:to>
    <xdr:cxnSp macro="">
      <xdr:nvCxnSpPr>
        <xdr:cNvPr id="117" name="直線コネクタ 116"/>
        <xdr:cNvCxnSpPr/>
      </xdr:nvCxnSpPr>
      <xdr:spPr bwMode="auto">
        <a:xfrm>
          <a:off x="3606800" y="6622974"/>
          <a:ext cx="698500" cy="21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8" name="フローチャート : 判断 117"/>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9" name="テキスト ボックス 118"/>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269380</xdr:rowOff>
    </xdr:from>
    <xdr:to>
      <xdr:col>3</xdr:col>
      <xdr:colOff>206375</xdr:colOff>
      <xdr:row>35</xdr:row>
      <xdr:rowOff>12624</xdr:rowOff>
    </xdr:to>
    <xdr:cxnSp macro="">
      <xdr:nvCxnSpPr>
        <xdr:cNvPr id="120" name="直線コネクタ 119"/>
        <xdr:cNvCxnSpPr/>
      </xdr:nvCxnSpPr>
      <xdr:spPr bwMode="auto">
        <a:xfrm>
          <a:off x="2908300" y="6536830"/>
          <a:ext cx="698500" cy="8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21" name="フローチャート : 判断 120"/>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2" name="テキスト ボックス 121"/>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3" name="フローチャート : 判断 122"/>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324185</xdr:rowOff>
    </xdr:from>
    <xdr:ext cx="762000" cy="259045"/>
    <xdr:sp macro="" textlink="">
      <xdr:nvSpPr>
        <xdr:cNvPr id="124" name="テキスト ボックス 123"/>
        <xdr:cNvSpPr txBox="1"/>
      </xdr:nvSpPr>
      <xdr:spPr>
        <a:xfrm>
          <a:off x="2527300" y="6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90163</xdr:rowOff>
    </xdr:from>
    <xdr:to>
      <xdr:col>5</xdr:col>
      <xdr:colOff>34925</xdr:colOff>
      <xdr:row>34</xdr:row>
      <xdr:rowOff>191763</xdr:rowOff>
    </xdr:to>
    <xdr:sp macro="" textlink="">
      <xdr:nvSpPr>
        <xdr:cNvPr id="130" name="円/楕円 129"/>
        <xdr:cNvSpPr/>
      </xdr:nvSpPr>
      <xdr:spPr bwMode="auto">
        <a:xfrm>
          <a:off x="5600700" y="635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278140</xdr:rowOff>
    </xdr:from>
    <xdr:ext cx="762000" cy="259045"/>
    <xdr:sp macro="" textlink="">
      <xdr:nvSpPr>
        <xdr:cNvPr id="131" name="人口1人当たり決算額の推移該当値テキスト445"/>
        <xdr:cNvSpPr txBox="1"/>
      </xdr:nvSpPr>
      <xdr:spPr>
        <a:xfrm>
          <a:off x="5740400" y="620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40,267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274777</xdr:rowOff>
    </xdr:from>
    <xdr:to>
      <xdr:col>4</xdr:col>
      <xdr:colOff>520700</xdr:colOff>
      <xdr:row>35</xdr:row>
      <xdr:rowOff>33477</xdr:rowOff>
    </xdr:to>
    <xdr:sp macro="" textlink="">
      <xdr:nvSpPr>
        <xdr:cNvPr id="132" name="円/楕円 131"/>
        <xdr:cNvSpPr/>
      </xdr:nvSpPr>
      <xdr:spPr bwMode="auto">
        <a:xfrm>
          <a:off x="4953000" y="654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43654</xdr:rowOff>
    </xdr:from>
    <xdr:ext cx="736600" cy="259045"/>
    <xdr:sp macro="" textlink="">
      <xdr:nvSpPr>
        <xdr:cNvPr id="133" name="テキスト ボックス 132"/>
        <xdr:cNvSpPr txBox="1"/>
      </xdr:nvSpPr>
      <xdr:spPr>
        <a:xfrm>
          <a:off x="4622800" y="631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30,576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326155</xdr:rowOff>
    </xdr:from>
    <xdr:to>
      <xdr:col>3</xdr:col>
      <xdr:colOff>955675</xdr:colOff>
      <xdr:row>35</xdr:row>
      <xdr:rowOff>84855</xdr:rowOff>
    </xdr:to>
    <xdr:sp macro="" textlink="">
      <xdr:nvSpPr>
        <xdr:cNvPr id="134" name="円/楕円 133"/>
        <xdr:cNvSpPr/>
      </xdr:nvSpPr>
      <xdr:spPr bwMode="auto">
        <a:xfrm>
          <a:off x="4254500" y="659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69632</xdr:rowOff>
    </xdr:from>
    <xdr:ext cx="762000" cy="259045"/>
    <xdr:sp macro="" textlink="">
      <xdr:nvSpPr>
        <xdr:cNvPr id="135" name="テキスト ボックス 134"/>
        <xdr:cNvSpPr txBox="1"/>
      </xdr:nvSpPr>
      <xdr:spPr>
        <a:xfrm>
          <a:off x="3924300" y="667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27,879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304724</xdr:rowOff>
    </xdr:from>
    <xdr:to>
      <xdr:col>3</xdr:col>
      <xdr:colOff>257175</xdr:colOff>
      <xdr:row>35</xdr:row>
      <xdr:rowOff>63424</xdr:rowOff>
    </xdr:to>
    <xdr:sp macro="" textlink="">
      <xdr:nvSpPr>
        <xdr:cNvPr id="136" name="円/楕円 135"/>
        <xdr:cNvSpPr/>
      </xdr:nvSpPr>
      <xdr:spPr bwMode="auto">
        <a:xfrm>
          <a:off x="3556000" y="657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48201</xdr:rowOff>
    </xdr:from>
    <xdr:ext cx="762000" cy="259045"/>
    <xdr:sp macro="" textlink="">
      <xdr:nvSpPr>
        <xdr:cNvPr id="137" name="テキスト ボックス 136"/>
        <xdr:cNvSpPr txBox="1"/>
      </xdr:nvSpPr>
      <xdr:spPr>
        <a:xfrm>
          <a:off x="3225800" y="665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29,004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218580</xdr:rowOff>
    </xdr:from>
    <xdr:to>
      <xdr:col>2</xdr:col>
      <xdr:colOff>692150</xdr:colOff>
      <xdr:row>34</xdr:row>
      <xdr:rowOff>320180</xdr:rowOff>
    </xdr:to>
    <xdr:sp macro="" textlink="">
      <xdr:nvSpPr>
        <xdr:cNvPr id="138" name="円/楕円 137"/>
        <xdr:cNvSpPr/>
      </xdr:nvSpPr>
      <xdr:spPr bwMode="auto">
        <a:xfrm>
          <a:off x="2857500" y="648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304957</xdr:rowOff>
    </xdr:from>
    <xdr:ext cx="762000" cy="259045"/>
    <xdr:sp macro="" textlink="">
      <xdr:nvSpPr>
        <xdr:cNvPr id="139" name="テキスト ボックス 138"/>
        <xdr:cNvSpPr txBox="1"/>
      </xdr:nvSpPr>
      <xdr:spPr>
        <a:xfrm>
          <a:off x="2527300" y="65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33,526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63576</xdr:rowOff>
    </xdr:from>
    <xdr:to>
      <xdr:col>6</xdr:col>
      <xdr:colOff>511175</xdr:colOff>
      <xdr:row>38</xdr:row>
      <xdr:rowOff>68376</xdr:rowOff>
    </xdr:to>
    <xdr:cxnSp macro="">
      <xdr:nvCxnSpPr>
        <xdr:cNvPr id="63" name="直線コネクタ 62"/>
        <xdr:cNvCxnSpPr/>
      </xdr:nvCxnSpPr>
      <xdr:spPr>
        <a:xfrm>
          <a:off x="3797300" y="6578676"/>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60267</xdr:rowOff>
    </xdr:from>
    <xdr:to>
      <xdr:col>5</xdr:col>
      <xdr:colOff>358775</xdr:colOff>
      <xdr:row>38</xdr:row>
      <xdr:rowOff>63576</xdr:rowOff>
    </xdr:to>
    <xdr:cxnSp macro="">
      <xdr:nvCxnSpPr>
        <xdr:cNvPr id="66" name="直線コネクタ 65"/>
        <xdr:cNvCxnSpPr/>
      </xdr:nvCxnSpPr>
      <xdr:spPr>
        <a:xfrm>
          <a:off x="2908300" y="6575367"/>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60267</xdr:rowOff>
    </xdr:from>
    <xdr:to>
      <xdr:col>4</xdr:col>
      <xdr:colOff>155575</xdr:colOff>
      <xdr:row>38</xdr:row>
      <xdr:rowOff>77020</xdr:rowOff>
    </xdr:to>
    <xdr:cxnSp macro="">
      <xdr:nvCxnSpPr>
        <xdr:cNvPr id="69" name="直線コネクタ 68"/>
        <xdr:cNvCxnSpPr/>
      </xdr:nvCxnSpPr>
      <xdr:spPr>
        <a:xfrm flipV="1">
          <a:off x="2019300" y="6575367"/>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77020</xdr:rowOff>
    </xdr:from>
    <xdr:to>
      <xdr:col>2</xdr:col>
      <xdr:colOff>638175</xdr:colOff>
      <xdr:row>38</xdr:row>
      <xdr:rowOff>103287</xdr:rowOff>
    </xdr:to>
    <xdr:cxnSp macro="">
      <xdr:nvCxnSpPr>
        <xdr:cNvPr id="72" name="直線コネクタ 71"/>
        <xdr:cNvCxnSpPr/>
      </xdr:nvCxnSpPr>
      <xdr:spPr>
        <a:xfrm flipV="1">
          <a:off x="1130300" y="6592120"/>
          <a:ext cx="8890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17576</xdr:rowOff>
    </xdr:from>
    <xdr:to>
      <xdr:col>6</xdr:col>
      <xdr:colOff>561975</xdr:colOff>
      <xdr:row>38</xdr:row>
      <xdr:rowOff>119176</xdr:rowOff>
    </xdr:to>
    <xdr:sp macro="" textlink="">
      <xdr:nvSpPr>
        <xdr:cNvPr id="82" name="円/楕円 81"/>
        <xdr:cNvSpPr/>
      </xdr:nvSpPr>
      <xdr:spPr>
        <a:xfrm>
          <a:off x="45847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167453</xdr:rowOff>
    </xdr:from>
    <xdr:ext cx="534377" cy="259045"/>
    <xdr:sp macro="" textlink="">
      <xdr:nvSpPr>
        <xdr:cNvPr id="83" name="人件費該当値テキスト"/>
        <xdr:cNvSpPr txBox="1"/>
      </xdr:nvSpPr>
      <xdr:spPr>
        <a:xfrm>
          <a:off x="4686300"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12776</xdr:rowOff>
    </xdr:from>
    <xdr:to>
      <xdr:col>5</xdr:col>
      <xdr:colOff>409575</xdr:colOff>
      <xdr:row>38</xdr:row>
      <xdr:rowOff>114376</xdr:rowOff>
    </xdr:to>
    <xdr:sp macro="" textlink="">
      <xdr:nvSpPr>
        <xdr:cNvPr id="84" name="円/楕円 83"/>
        <xdr:cNvSpPr/>
      </xdr:nvSpPr>
      <xdr:spPr>
        <a:xfrm>
          <a:off x="3746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105503</xdr:rowOff>
    </xdr:from>
    <xdr:ext cx="534377" cy="259045"/>
    <xdr:sp macro="" textlink="">
      <xdr:nvSpPr>
        <xdr:cNvPr id="85" name="テキスト ボックス 84"/>
        <xdr:cNvSpPr txBox="1"/>
      </xdr:nvSpPr>
      <xdr:spPr>
        <a:xfrm>
          <a:off x="3530111" y="66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78,993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9467</xdr:rowOff>
    </xdr:from>
    <xdr:to>
      <xdr:col>4</xdr:col>
      <xdr:colOff>206375</xdr:colOff>
      <xdr:row>38</xdr:row>
      <xdr:rowOff>111067</xdr:rowOff>
    </xdr:to>
    <xdr:sp macro="" textlink="">
      <xdr:nvSpPr>
        <xdr:cNvPr id="86" name="円/楕円 85"/>
        <xdr:cNvSpPr/>
      </xdr:nvSpPr>
      <xdr:spPr>
        <a:xfrm>
          <a:off x="2857500" y="65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102194</xdr:rowOff>
    </xdr:from>
    <xdr:ext cx="534377" cy="259045"/>
    <xdr:sp macro="" textlink="">
      <xdr:nvSpPr>
        <xdr:cNvPr id="87" name="テキスト ボックス 86"/>
        <xdr:cNvSpPr txBox="1"/>
      </xdr:nvSpPr>
      <xdr:spPr>
        <a:xfrm>
          <a:off x="2641111" y="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79,297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26220</xdr:rowOff>
    </xdr:from>
    <xdr:to>
      <xdr:col>3</xdr:col>
      <xdr:colOff>3175</xdr:colOff>
      <xdr:row>38</xdr:row>
      <xdr:rowOff>127820</xdr:rowOff>
    </xdr:to>
    <xdr:sp macro="" textlink="">
      <xdr:nvSpPr>
        <xdr:cNvPr id="88" name="円/楕円 87"/>
        <xdr:cNvSpPr/>
      </xdr:nvSpPr>
      <xdr:spPr>
        <a:xfrm>
          <a:off x="1968500" y="65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118947</xdr:rowOff>
    </xdr:from>
    <xdr:ext cx="534377" cy="259045"/>
    <xdr:sp macro="" textlink="">
      <xdr:nvSpPr>
        <xdr:cNvPr id="89" name="テキスト ボックス 88"/>
        <xdr:cNvSpPr txBox="1"/>
      </xdr:nvSpPr>
      <xdr:spPr>
        <a:xfrm>
          <a:off x="1752111" y="66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52487</xdr:rowOff>
    </xdr:from>
    <xdr:to>
      <xdr:col>1</xdr:col>
      <xdr:colOff>485775</xdr:colOff>
      <xdr:row>38</xdr:row>
      <xdr:rowOff>154087</xdr:rowOff>
    </xdr:to>
    <xdr:sp macro="" textlink="">
      <xdr:nvSpPr>
        <xdr:cNvPr id="90" name="円/楕円 89"/>
        <xdr:cNvSpPr/>
      </xdr:nvSpPr>
      <xdr:spPr>
        <a:xfrm>
          <a:off x="1079500" y="65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145214</xdr:rowOff>
    </xdr:from>
    <xdr:ext cx="534377" cy="259045"/>
    <xdr:sp macro="" textlink="">
      <xdr:nvSpPr>
        <xdr:cNvPr id="91" name="テキスト ボックス 90"/>
        <xdr:cNvSpPr txBox="1"/>
      </xdr:nvSpPr>
      <xdr:spPr>
        <a:xfrm>
          <a:off x="863111" y="66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151370</xdr:rowOff>
    </xdr:from>
    <xdr:to>
      <xdr:col>6</xdr:col>
      <xdr:colOff>511175</xdr:colOff>
      <xdr:row>57</xdr:row>
      <xdr:rowOff>156829</xdr:rowOff>
    </xdr:to>
    <xdr:cxnSp macro="">
      <xdr:nvCxnSpPr>
        <xdr:cNvPr id="118" name="直線コネクタ 117"/>
        <xdr:cNvCxnSpPr/>
      </xdr:nvCxnSpPr>
      <xdr:spPr>
        <a:xfrm flipV="1">
          <a:off x="3797300" y="9924020"/>
          <a:ext cx="8382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156829</xdr:rowOff>
    </xdr:from>
    <xdr:to>
      <xdr:col>5</xdr:col>
      <xdr:colOff>358775</xdr:colOff>
      <xdr:row>57</xdr:row>
      <xdr:rowOff>171004</xdr:rowOff>
    </xdr:to>
    <xdr:cxnSp macro="">
      <xdr:nvCxnSpPr>
        <xdr:cNvPr id="121" name="直線コネクタ 120"/>
        <xdr:cNvCxnSpPr/>
      </xdr:nvCxnSpPr>
      <xdr:spPr>
        <a:xfrm flipV="1">
          <a:off x="2908300" y="9929479"/>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171004</xdr:rowOff>
    </xdr:from>
    <xdr:to>
      <xdr:col>4</xdr:col>
      <xdr:colOff>155575</xdr:colOff>
      <xdr:row>58</xdr:row>
      <xdr:rowOff>22211</xdr:rowOff>
    </xdr:to>
    <xdr:cxnSp macro="">
      <xdr:nvCxnSpPr>
        <xdr:cNvPr id="124" name="直線コネクタ 123"/>
        <xdr:cNvCxnSpPr/>
      </xdr:nvCxnSpPr>
      <xdr:spPr>
        <a:xfrm flipV="1">
          <a:off x="2019300" y="9943654"/>
          <a:ext cx="889000" cy="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22211</xdr:rowOff>
    </xdr:from>
    <xdr:to>
      <xdr:col>2</xdr:col>
      <xdr:colOff>638175</xdr:colOff>
      <xdr:row>58</xdr:row>
      <xdr:rowOff>34535</xdr:rowOff>
    </xdr:to>
    <xdr:cxnSp macro="">
      <xdr:nvCxnSpPr>
        <xdr:cNvPr id="127" name="直線コネクタ 126"/>
        <xdr:cNvCxnSpPr/>
      </xdr:nvCxnSpPr>
      <xdr:spPr>
        <a:xfrm flipV="1">
          <a:off x="1130300" y="9966311"/>
          <a:ext cx="8890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100570</xdr:rowOff>
    </xdr:from>
    <xdr:to>
      <xdr:col>6</xdr:col>
      <xdr:colOff>561975</xdr:colOff>
      <xdr:row>58</xdr:row>
      <xdr:rowOff>30720</xdr:rowOff>
    </xdr:to>
    <xdr:sp macro="" textlink="">
      <xdr:nvSpPr>
        <xdr:cNvPr id="137" name="円/楕円 136"/>
        <xdr:cNvSpPr/>
      </xdr:nvSpPr>
      <xdr:spPr>
        <a:xfrm>
          <a:off x="4584700" y="9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15497</xdr:rowOff>
    </xdr:from>
    <xdr:ext cx="534377" cy="259045"/>
    <xdr:sp macro="" textlink="">
      <xdr:nvSpPr>
        <xdr:cNvPr id="138" name="物件費該当値テキスト"/>
        <xdr:cNvSpPr txBox="1"/>
      </xdr:nvSpPr>
      <xdr:spPr>
        <a:xfrm>
          <a:off x="4686300" y="978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106029</xdr:rowOff>
    </xdr:from>
    <xdr:to>
      <xdr:col>5</xdr:col>
      <xdr:colOff>409575</xdr:colOff>
      <xdr:row>58</xdr:row>
      <xdr:rowOff>36179</xdr:rowOff>
    </xdr:to>
    <xdr:sp macro="" textlink="">
      <xdr:nvSpPr>
        <xdr:cNvPr id="139" name="円/楕円 138"/>
        <xdr:cNvSpPr/>
      </xdr:nvSpPr>
      <xdr:spPr>
        <a:xfrm>
          <a:off x="3746500" y="98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27306</xdr:rowOff>
    </xdr:from>
    <xdr:ext cx="534377" cy="259045"/>
    <xdr:sp macro="" textlink="">
      <xdr:nvSpPr>
        <xdr:cNvPr id="140" name="テキスト ボックス 139"/>
        <xdr:cNvSpPr txBox="1"/>
      </xdr:nvSpPr>
      <xdr:spPr>
        <a:xfrm>
          <a:off x="3530111" y="99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120204</xdr:rowOff>
    </xdr:from>
    <xdr:to>
      <xdr:col>4</xdr:col>
      <xdr:colOff>206375</xdr:colOff>
      <xdr:row>58</xdr:row>
      <xdr:rowOff>50354</xdr:rowOff>
    </xdr:to>
    <xdr:sp macro="" textlink="">
      <xdr:nvSpPr>
        <xdr:cNvPr id="141" name="円/楕円 140"/>
        <xdr:cNvSpPr/>
      </xdr:nvSpPr>
      <xdr:spPr>
        <a:xfrm>
          <a:off x="2857500" y="98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41481</xdr:rowOff>
    </xdr:from>
    <xdr:ext cx="534377" cy="259045"/>
    <xdr:sp macro="" textlink="">
      <xdr:nvSpPr>
        <xdr:cNvPr id="142" name="テキスト ボックス 141"/>
        <xdr:cNvSpPr txBox="1"/>
      </xdr:nvSpPr>
      <xdr:spPr>
        <a:xfrm>
          <a:off x="2641111" y="99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142861</xdr:rowOff>
    </xdr:from>
    <xdr:to>
      <xdr:col>3</xdr:col>
      <xdr:colOff>3175</xdr:colOff>
      <xdr:row>58</xdr:row>
      <xdr:rowOff>73011</xdr:rowOff>
    </xdr:to>
    <xdr:sp macro="" textlink="">
      <xdr:nvSpPr>
        <xdr:cNvPr id="143" name="円/楕円 142"/>
        <xdr:cNvSpPr/>
      </xdr:nvSpPr>
      <xdr:spPr>
        <a:xfrm>
          <a:off x="1968500" y="99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64138</xdr:rowOff>
    </xdr:from>
    <xdr:ext cx="534377" cy="259045"/>
    <xdr:sp macro="" textlink="">
      <xdr:nvSpPr>
        <xdr:cNvPr id="144" name="テキスト ボックス 143"/>
        <xdr:cNvSpPr txBox="1"/>
      </xdr:nvSpPr>
      <xdr:spPr>
        <a:xfrm>
          <a:off x="1752111" y="100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155185</xdr:rowOff>
    </xdr:from>
    <xdr:to>
      <xdr:col>1</xdr:col>
      <xdr:colOff>485775</xdr:colOff>
      <xdr:row>58</xdr:row>
      <xdr:rowOff>85335</xdr:rowOff>
    </xdr:to>
    <xdr:sp macro="" textlink="">
      <xdr:nvSpPr>
        <xdr:cNvPr id="145" name="円/楕円 144"/>
        <xdr:cNvSpPr/>
      </xdr:nvSpPr>
      <xdr:spPr>
        <a:xfrm>
          <a:off x="1079500" y="99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76462</xdr:rowOff>
    </xdr:from>
    <xdr:ext cx="534377" cy="259045"/>
    <xdr:sp macro="" textlink="">
      <xdr:nvSpPr>
        <xdr:cNvPr id="146" name="テキスト ボックス 145"/>
        <xdr:cNvSpPr txBox="1"/>
      </xdr:nvSpPr>
      <xdr:spPr>
        <a:xfrm>
          <a:off x="863111" y="1002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53355</xdr:rowOff>
    </xdr:from>
    <xdr:to>
      <xdr:col>6</xdr:col>
      <xdr:colOff>511175</xdr:colOff>
      <xdr:row>78</xdr:row>
      <xdr:rowOff>121086</xdr:rowOff>
    </xdr:to>
    <xdr:cxnSp macro="">
      <xdr:nvCxnSpPr>
        <xdr:cNvPr id="177" name="直線コネクタ 176"/>
        <xdr:cNvCxnSpPr/>
      </xdr:nvCxnSpPr>
      <xdr:spPr>
        <a:xfrm>
          <a:off x="3797300" y="13426455"/>
          <a:ext cx="8382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158772</xdr:rowOff>
    </xdr:from>
    <xdr:to>
      <xdr:col>5</xdr:col>
      <xdr:colOff>358775</xdr:colOff>
      <xdr:row>78</xdr:row>
      <xdr:rowOff>53355</xdr:rowOff>
    </xdr:to>
    <xdr:cxnSp macro="">
      <xdr:nvCxnSpPr>
        <xdr:cNvPr id="180" name="直線コネクタ 179"/>
        <xdr:cNvCxnSpPr/>
      </xdr:nvCxnSpPr>
      <xdr:spPr>
        <a:xfrm>
          <a:off x="2908300" y="13360422"/>
          <a:ext cx="88900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158772</xdr:rowOff>
    </xdr:from>
    <xdr:to>
      <xdr:col>4</xdr:col>
      <xdr:colOff>155575</xdr:colOff>
      <xdr:row>78</xdr:row>
      <xdr:rowOff>48946</xdr:rowOff>
    </xdr:to>
    <xdr:cxnSp macro="">
      <xdr:nvCxnSpPr>
        <xdr:cNvPr id="183" name="直線コネクタ 182"/>
        <xdr:cNvCxnSpPr/>
      </xdr:nvCxnSpPr>
      <xdr:spPr>
        <a:xfrm flipV="1">
          <a:off x="2019300" y="13360422"/>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22363</xdr:rowOff>
    </xdr:from>
    <xdr:to>
      <xdr:col>2</xdr:col>
      <xdr:colOff>638175</xdr:colOff>
      <xdr:row>78</xdr:row>
      <xdr:rowOff>48946</xdr:rowOff>
    </xdr:to>
    <xdr:cxnSp macro="">
      <xdr:nvCxnSpPr>
        <xdr:cNvPr id="186" name="直線コネクタ 185"/>
        <xdr:cNvCxnSpPr/>
      </xdr:nvCxnSpPr>
      <xdr:spPr>
        <a:xfrm>
          <a:off x="1130300" y="13395463"/>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70286</xdr:rowOff>
    </xdr:from>
    <xdr:to>
      <xdr:col>6</xdr:col>
      <xdr:colOff>561975</xdr:colOff>
      <xdr:row>79</xdr:row>
      <xdr:rowOff>436</xdr:rowOff>
    </xdr:to>
    <xdr:sp macro="" textlink="">
      <xdr:nvSpPr>
        <xdr:cNvPr id="196" name="円/楕円 195"/>
        <xdr:cNvSpPr/>
      </xdr:nvSpPr>
      <xdr:spPr>
        <a:xfrm>
          <a:off x="4584700" y="13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156663</xdr:rowOff>
    </xdr:from>
    <xdr:ext cx="469744" cy="259045"/>
    <xdr:sp macro="" textlink="">
      <xdr:nvSpPr>
        <xdr:cNvPr id="197" name="維持補修費該当値テキスト"/>
        <xdr:cNvSpPr txBox="1"/>
      </xdr:nvSpPr>
      <xdr:spPr>
        <a:xfrm>
          <a:off x="4686300" y="1335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2555</xdr:rowOff>
    </xdr:from>
    <xdr:to>
      <xdr:col>5</xdr:col>
      <xdr:colOff>409575</xdr:colOff>
      <xdr:row>78</xdr:row>
      <xdr:rowOff>104155</xdr:rowOff>
    </xdr:to>
    <xdr:sp macro="" textlink="">
      <xdr:nvSpPr>
        <xdr:cNvPr id="198" name="円/楕円 197"/>
        <xdr:cNvSpPr/>
      </xdr:nvSpPr>
      <xdr:spPr>
        <a:xfrm>
          <a:off x="3746500" y="133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95282</xdr:rowOff>
    </xdr:from>
    <xdr:ext cx="469744" cy="259045"/>
    <xdr:sp macro="" textlink="">
      <xdr:nvSpPr>
        <xdr:cNvPr id="199" name="テキスト ボックス 198"/>
        <xdr:cNvSpPr txBox="1"/>
      </xdr:nvSpPr>
      <xdr:spPr>
        <a:xfrm>
          <a:off x="3562427" y="134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107972</xdr:rowOff>
    </xdr:from>
    <xdr:to>
      <xdr:col>4</xdr:col>
      <xdr:colOff>206375</xdr:colOff>
      <xdr:row>78</xdr:row>
      <xdr:rowOff>38122</xdr:rowOff>
    </xdr:to>
    <xdr:sp macro="" textlink="">
      <xdr:nvSpPr>
        <xdr:cNvPr id="200" name="円/楕円 199"/>
        <xdr:cNvSpPr/>
      </xdr:nvSpPr>
      <xdr:spPr>
        <a:xfrm>
          <a:off x="2857500" y="133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54649</xdr:rowOff>
    </xdr:from>
    <xdr:ext cx="469744" cy="259045"/>
    <xdr:sp macro="" textlink="">
      <xdr:nvSpPr>
        <xdr:cNvPr id="201" name="テキスト ボックス 200"/>
        <xdr:cNvSpPr txBox="1"/>
      </xdr:nvSpPr>
      <xdr:spPr>
        <a:xfrm>
          <a:off x="2673427" y="1308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169596</xdr:rowOff>
    </xdr:from>
    <xdr:to>
      <xdr:col>3</xdr:col>
      <xdr:colOff>3175</xdr:colOff>
      <xdr:row>78</xdr:row>
      <xdr:rowOff>99746</xdr:rowOff>
    </xdr:to>
    <xdr:sp macro="" textlink="">
      <xdr:nvSpPr>
        <xdr:cNvPr id="202" name="円/楕円 201"/>
        <xdr:cNvSpPr/>
      </xdr:nvSpPr>
      <xdr:spPr>
        <a:xfrm>
          <a:off x="19685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90873</xdr:rowOff>
    </xdr:from>
    <xdr:ext cx="469744" cy="259045"/>
    <xdr:sp macro="" textlink="">
      <xdr:nvSpPr>
        <xdr:cNvPr id="203" name="テキスト ボックス 202"/>
        <xdr:cNvSpPr txBox="1"/>
      </xdr:nvSpPr>
      <xdr:spPr>
        <a:xfrm>
          <a:off x="1784427" y="134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143013</xdr:rowOff>
    </xdr:from>
    <xdr:to>
      <xdr:col>1</xdr:col>
      <xdr:colOff>485775</xdr:colOff>
      <xdr:row>78</xdr:row>
      <xdr:rowOff>73163</xdr:rowOff>
    </xdr:to>
    <xdr:sp macro="" textlink="">
      <xdr:nvSpPr>
        <xdr:cNvPr id="204" name="円/楕円 203"/>
        <xdr:cNvSpPr/>
      </xdr:nvSpPr>
      <xdr:spPr>
        <a:xfrm>
          <a:off x="1079500" y="13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89690</xdr:rowOff>
    </xdr:from>
    <xdr:ext cx="469744" cy="259045"/>
    <xdr:sp macro="" textlink="">
      <xdr:nvSpPr>
        <xdr:cNvPr id="205" name="テキスト ボックス 204"/>
        <xdr:cNvSpPr txBox="1"/>
      </xdr:nvSpPr>
      <xdr:spPr>
        <a:xfrm>
          <a:off x="895427" y="1311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64670</xdr:rowOff>
    </xdr:from>
    <xdr:to>
      <xdr:col>6</xdr:col>
      <xdr:colOff>511175</xdr:colOff>
      <xdr:row>92</xdr:row>
      <xdr:rowOff>166250</xdr:rowOff>
    </xdr:to>
    <xdr:cxnSp macro="">
      <xdr:nvCxnSpPr>
        <xdr:cNvPr id="237" name="直線コネクタ 236"/>
        <xdr:cNvCxnSpPr/>
      </xdr:nvCxnSpPr>
      <xdr:spPr>
        <a:xfrm flipV="1">
          <a:off x="3797300" y="15838070"/>
          <a:ext cx="838200" cy="10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166250</xdr:rowOff>
    </xdr:from>
    <xdr:to>
      <xdr:col>5</xdr:col>
      <xdr:colOff>358775</xdr:colOff>
      <xdr:row>93</xdr:row>
      <xdr:rowOff>140370</xdr:rowOff>
    </xdr:to>
    <xdr:cxnSp macro="">
      <xdr:nvCxnSpPr>
        <xdr:cNvPr id="240" name="直線コネクタ 239"/>
        <xdr:cNvCxnSpPr/>
      </xdr:nvCxnSpPr>
      <xdr:spPr>
        <a:xfrm flipV="1">
          <a:off x="2908300" y="15939650"/>
          <a:ext cx="889000" cy="14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140370</xdr:rowOff>
    </xdr:from>
    <xdr:to>
      <xdr:col>4</xdr:col>
      <xdr:colOff>155575</xdr:colOff>
      <xdr:row>95</xdr:row>
      <xdr:rowOff>25547</xdr:rowOff>
    </xdr:to>
    <xdr:cxnSp macro="">
      <xdr:nvCxnSpPr>
        <xdr:cNvPr id="243" name="直線コネクタ 242"/>
        <xdr:cNvCxnSpPr/>
      </xdr:nvCxnSpPr>
      <xdr:spPr>
        <a:xfrm flipV="1">
          <a:off x="2019300" y="16085220"/>
          <a:ext cx="889000" cy="2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37837</xdr:rowOff>
    </xdr:from>
    <xdr:ext cx="534377" cy="259045"/>
    <xdr:sp macro="" textlink="">
      <xdr:nvSpPr>
        <xdr:cNvPr id="245" name="テキスト ボックス 244"/>
        <xdr:cNvSpPr txBox="1"/>
      </xdr:nvSpPr>
      <xdr:spPr>
        <a:xfrm>
          <a:off x="2641111"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25547</xdr:rowOff>
    </xdr:from>
    <xdr:to>
      <xdr:col>2</xdr:col>
      <xdr:colOff>638175</xdr:colOff>
      <xdr:row>95</xdr:row>
      <xdr:rowOff>59282</xdr:rowOff>
    </xdr:to>
    <xdr:cxnSp macro="">
      <xdr:nvCxnSpPr>
        <xdr:cNvPr id="246" name="直線コネクタ 245"/>
        <xdr:cNvCxnSpPr/>
      </xdr:nvCxnSpPr>
      <xdr:spPr>
        <a:xfrm flipV="1">
          <a:off x="1130300" y="16313297"/>
          <a:ext cx="8890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140005</xdr:rowOff>
    </xdr:from>
    <xdr:ext cx="534377" cy="259045"/>
    <xdr:sp macro="" textlink="">
      <xdr:nvSpPr>
        <xdr:cNvPr id="250" name="テキスト ボックス 249"/>
        <xdr:cNvSpPr txBox="1"/>
      </xdr:nvSpPr>
      <xdr:spPr>
        <a:xfrm>
          <a:off x="863111"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13870</xdr:rowOff>
    </xdr:from>
    <xdr:to>
      <xdr:col>6</xdr:col>
      <xdr:colOff>561975</xdr:colOff>
      <xdr:row>92</xdr:row>
      <xdr:rowOff>115470</xdr:rowOff>
    </xdr:to>
    <xdr:sp macro="" textlink="">
      <xdr:nvSpPr>
        <xdr:cNvPr id="256" name="円/楕円 255"/>
        <xdr:cNvSpPr/>
      </xdr:nvSpPr>
      <xdr:spPr>
        <a:xfrm>
          <a:off x="4584700" y="157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36747</xdr:rowOff>
    </xdr:from>
    <xdr:ext cx="534377" cy="259045"/>
    <xdr:sp macro="" textlink="">
      <xdr:nvSpPr>
        <xdr:cNvPr id="257" name="扶助費該当値テキスト"/>
        <xdr:cNvSpPr txBox="1"/>
      </xdr:nvSpPr>
      <xdr:spPr>
        <a:xfrm>
          <a:off x="4686300" y="1563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95,595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115450</xdr:rowOff>
    </xdr:from>
    <xdr:to>
      <xdr:col>5</xdr:col>
      <xdr:colOff>409575</xdr:colOff>
      <xdr:row>93</xdr:row>
      <xdr:rowOff>45600</xdr:rowOff>
    </xdr:to>
    <xdr:sp macro="" textlink="">
      <xdr:nvSpPr>
        <xdr:cNvPr id="258" name="円/楕円 257"/>
        <xdr:cNvSpPr/>
      </xdr:nvSpPr>
      <xdr:spPr>
        <a:xfrm>
          <a:off x="3746500" y="158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62127</xdr:rowOff>
    </xdr:from>
    <xdr:ext cx="534377" cy="259045"/>
    <xdr:sp macro="" textlink="">
      <xdr:nvSpPr>
        <xdr:cNvPr id="259" name="テキスト ボックス 258"/>
        <xdr:cNvSpPr txBox="1"/>
      </xdr:nvSpPr>
      <xdr:spPr>
        <a:xfrm>
          <a:off x="3530111" y="1566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89,374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89570</xdr:rowOff>
    </xdr:from>
    <xdr:to>
      <xdr:col>4</xdr:col>
      <xdr:colOff>206375</xdr:colOff>
      <xdr:row>94</xdr:row>
      <xdr:rowOff>19720</xdr:rowOff>
    </xdr:to>
    <xdr:sp macro="" textlink="">
      <xdr:nvSpPr>
        <xdr:cNvPr id="260" name="円/楕円 259"/>
        <xdr:cNvSpPr/>
      </xdr:nvSpPr>
      <xdr:spPr>
        <a:xfrm>
          <a:off x="2857500" y="160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36247</xdr:rowOff>
    </xdr:from>
    <xdr:ext cx="534377" cy="259045"/>
    <xdr:sp macro="" textlink="">
      <xdr:nvSpPr>
        <xdr:cNvPr id="261" name="テキスト ボックス 260"/>
        <xdr:cNvSpPr txBox="1"/>
      </xdr:nvSpPr>
      <xdr:spPr>
        <a:xfrm>
          <a:off x="2641111" y="158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146197</xdr:rowOff>
    </xdr:from>
    <xdr:to>
      <xdr:col>3</xdr:col>
      <xdr:colOff>3175</xdr:colOff>
      <xdr:row>95</xdr:row>
      <xdr:rowOff>76347</xdr:rowOff>
    </xdr:to>
    <xdr:sp macro="" textlink="">
      <xdr:nvSpPr>
        <xdr:cNvPr id="262" name="円/楕円 261"/>
        <xdr:cNvSpPr/>
      </xdr:nvSpPr>
      <xdr:spPr>
        <a:xfrm>
          <a:off x="1968500" y="162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92874</xdr:rowOff>
    </xdr:from>
    <xdr:ext cx="534377" cy="259045"/>
    <xdr:sp macro="" textlink="">
      <xdr:nvSpPr>
        <xdr:cNvPr id="263" name="テキスト ボックス 262"/>
        <xdr:cNvSpPr txBox="1"/>
      </xdr:nvSpPr>
      <xdr:spPr>
        <a:xfrm>
          <a:off x="1752111" y="160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66,491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8482</xdr:rowOff>
    </xdr:from>
    <xdr:to>
      <xdr:col>1</xdr:col>
      <xdr:colOff>485775</xdr:colOff>
      <xdr:row>95</xdr:row>
      <xdr:rowOff>110082</xdr:rowOff>
    </xdr:to>
    <xdr:sp macro="" textlink="">
      <xdr:nvSpPr>
        <xdr:cNvPr id="264" name="円/楕円 263"/>
        <xdr:cNvSpPr/>
      </xdr:nvSpPr>
      <xdr:spPr>
        <a:xfrm>
          <a:off x="1079500" y="16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126609</xdr:rowOff>
    </xdr:from>
    <xdr:ext cx="534377" cy="259045"/>
    <xdr:sp macro="" textlink="">
      <xdr:nvSpPr>
        <xdr:cNvPr id="265" name="テキスト ボックス 264"/>
        <xdr:cNvSpPr txBox="1"/>
      </xdr:nvSpPr>
      <xdr:spPr>
        <a:xfrm>
          <a:off x="863111" y="160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157252</xdr:rowOff>
    </xdr:from>
    <xdr:to>
      <xdr:col>15</xdr:col>
      <xdr:colOff>180975</xdr:colOff>
      <xdr:row>36</xdr:row>
      <xdr:rowOff>166926</xdr:rowOff>
    </xdr:to>
    <xdr:cxnSp macro="">
      <xdr:nvCxnSpPr>
        <xdr:cNvPr id="292" name="直線コネクタ 291"/>
        <xdr:cNvCxnSpPr/>
      </xdr:nvCxnSpPr>
      <xdr:spPr>
        <a:xfrm flipV="1">
          <a:off x="9639300" y="6329452"/>
          <a:ext cx="838200" cy="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166926</xdr:rowOff>
    </xdr:from>
    <xdr:to>
      <xdr:col>14</xdr:col>
      <xdr:colOff>28575</xdr:colOff>
      <xdr:row>37</xdr:row>
      <xdr:rowOff>16759</xdr:rowOff>
    </xdr:to>
    <xdr:cxnSp macro="">
      <xdr:nvCxnSpPr>
        <xdr:cNvPr id="295" name="直線コネクタ 294"/>
        <xdr:cNvCxnSpPr/>
      </xdr:nvCxnSpPr>
      <xdr:spPr>
        <a:xfrm flipV="1">
          <a:off x="8750300" y="6339126"/>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15145</xdr:rowOff>
    </xdr:from>
    <xdr:to>
      <xdr:col>12</xdr:col>
      <xdr:colOff>511175</xdr:colOff>
      <xdr:row>37</xdr:row>
      <xdr:rowOff>16759</xdr:rowOff>
    </xdr:to>
    <xdr:cxnSp macro="">
      <xdr:nvCxnSpPr>
        <xdr:cNvPr id="298" name="直線コネクタ 297"/>
        <xdr:cNvCxnSpPr/>
      </xdr:nvCxnSpPr>
      <xdr:spPr>
        <a:xfrm>
          <a:off x="7861300" y="6358795"/>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15145</xdr:rowOff>
    </xdr:from>
    <xdr:to>
      <xdr:col>11</xdr:col>
      <xdr:colOff>307975</xdr:colOff>
      <xdr:row>37</xdr:row>
      <xdr:rowOff>31801</xdr:rowOff>
    </xdr:to>
    <xdr:cxnSp macro="">
      <xdr:nvCxnSpPr>
        <xdr:cNvPr id="301" name="直線コネクタ 300"/>
        <xdr:cNvCxnSpPr/>
      </xdr:nvCxnSpPr>
      <xdr:spPr>
        <a:xfrm flipV="1">
          <a:off x="6972300" y="6358795"/>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106452</xdr:rowOff>
    </xdr:from>
    <xdr:to>
      <xdr:col>15</xdr:col>
      <xdr:colOff>231775</xdr:colOff>
      <xdr:row>37</xdr:row>
      <xdr:rowOff>36602</xdr:rowOff>
    </xdr:to>
    <xdr:sp macro="" textlink="">
      <xdr:nvSpPr>
        <xdr:cNvPr id="311" name="円/楕円 310"/>
        <xdr:cNvSpPr/>
      </xdr:nvSpPr>
      <xdr:spPr>
        <a:xfrm>
          <a:off x="10426700" y="6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84879</xdr:rowOff>
    </xdr:from>
    <xdr:ext cx="534377" cy="259045"/>
    <xdr:sp macro="" textlink="">
      <xdr:nvSpPr>
        <xdr:cNvPr id="312" name="補助費等該当値テキスト"/>
        <xdr:cNvSpPr txBox="1"/>
      </xdr:nvSpPr>
      <xdr:spPr>
        <a:xfrm>
          <a:off x="10528300" y="62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71,161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116126</xdr:rowOff>
    </xdr:from>
    <xdr:to>
      <xdr:col>14</xdr:col>
      <xdr:colOff>79375</xdr:colOff>
      <xdr:row>37</xdr:row>
      <xdr:rowOff>46276</xdr:rowOff>
    </xdr:to>
    <xdr:sp macro="" textlink="">
      <xdr:nvSpPr>
        <xdr:cNvPr id="313" name="円/楕円 312"/>
        <xdr:cNvSpPr/>
      </xdr:nvSpPr>
      <xdr:spPr>
        <a:xfrm>
          <a:off x="9588500" y="628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37403</xdr:rowOff>
    </xdr:from>
    <xdr:ext cx="534377" cy="259045"/>
    <xdr:sp macro="" textlink="">
      <xdr:nvSpPr>
        <xdr:cNvPr id="314" name="テキスト ボックス 313"/>
        <xdr:cNvSpPr txBox="1"/>
      </xdr:nvSpPr>
      <xdr:spPr>
        <a:xfrm>
          <a:off x="9372111" y="638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137409</xdr:rowOff>
    </xdr:from>
    <xdr:to>
      <xdr:col>12</xdr:col>
      <xdr:colOff>561975</xdr:colOff>
      <xdr:row>37</xdr:row>
      <xdr:rowOff>67559</xdr:rowOff>
    </xdr:to>
    <xdr:sp macro="" textlink="">
      <xdr:nvSpPr>
        <xdr:cNvPr id="315" name="円/楕円 314"/>
        <xdr:cNvSpPr/>
      </xdr:nvSpPr>
      <xdr:spPr>
        <a:xfrm>
          <a:off x="8699500" y="63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58686</xdr:rowOff>
    </xdr:from>
    <xdr:ext cx="534377" cy="259045"/>
    <xdr:sp macro="" textlink="">
      <xdr:nvSpPr>
        <xdr:cNvPr id="316" name="テキスト ボックス 315"/>
        <xdr:cNvSpPr txBox="1"/>
      </xdr:nvSpPr>
      <xdr:spPr>
        <a:xfrm>
          <a:off x="8483111" y="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135795</xdr:rowOff>
    </xdr:from>
    <xdr:to>
      <xdr:col>11</xdr:col>
      <xdr:colOff>358775</xdr:colOff>
      <xdr:row>37</xdr:row>
      <xdr:rowOff>65945</xdr:rowOff>
    </xdr:to>
    <xdr:sp macro="" textlink="">
      <xdr:nvSpPr>
        <xdr:cNvPr id="317" name="円/楕円 316"/>
        <xdr:cNvSpPr/>
      </xdr:nvSpPr>
      <xdr:spPr>
        <a:xfrm>
          <a:off x="7810500" y="63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57072</xdr:rowOff>
    </xdr:from>
    <xdr:ext cx="534377" cy="259045"/>
    <xdr:sp macro="" textlink="">
      <xdr:nvSpPr>
        <xdr:cNvPr id="318" name="テキスト ボックス 317"/>
        <xdr:cNvSpPr txBox="1"/>
      </xdr:nvSpPr>
      <xdr:spPr>
        <a:xfrm>
          <a:off x="7594111" y="64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152451</xdr:rowOff>
    </xdr:from>
    <xdr:to>
      <xdr:col>10</xdr:col>
      <xdr:colOff>155575</xdr:colOff>
      <xdr:row>37</xdr:row>
      <xdr:rowOff>82601</xdr:rowOff>
    </xdr:to>
    <xdr:sp macro="" textlink="">
      <xdr:nvSpPr>
        <xdr:cNvPr id="319" name="円/楕円 318"/>
        <xdr:cNvSpPr/>
      </xdr:nvSpPr>
      <xdr:spPr>
        <a:xfrm>
          <a:off x="6921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73728</xdr:rowOff>
    </xdr:from>
    <xdr:ext cx="534377" cy="259045"/>
    <xdr:sp macro="" textlink="">
      <xdr:nvSpPr>
        <xdr:cNvPr id="320" name="テキスト ボックス 319"/>
        <xdr:cNvSpPr txBox="1"/>
      </xdr:nvSpPr>
      <xdr:spPr>
        <a:xfrm>
          <a:off x="6705111" y="64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60820</xdr:rowOff>
    </xdr:from>
    <xdr:to>
      <xdr:col>15</xdr:col>
      <xdr:colOff>180975</xdr:colOff>
      <xdr:row>59</xdr:row>
      <xdr:rowOff>62493</xdr:rowOff>
    </xdr:to>
    <xdr:cxnSp macro="">
      <xdr:nvCxnSpPr>
        <xdr:cNvPr id="351" name="直線コネクタ 350"/>
        <xdr:cNvCxnSpPr/>
      </xdr:nvCxnSpPr>
      <xdr:spPr>
        <a:xfrm flipV="1">
          <a:off x="9639300" y="10176370"/>
          <a:ext cx="8382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62493</xdr:rowOff>
    </xdr:from>
    <xdr:to>
      <xdr:col>14</xdr:col>
      <xdr:colOff>28575</xdr:colOff>
      <xdr:row>59</xdr:row>
      <xdr:rowOff>75297</xdr:rowOff>
    </xdr:to>
    <xdr:cxnSp macro="">
      <xdr:nvCxnSpPr>
        <xdr:cNvPr id="354" name="直線コネクタ 353"/>
        <xdr:cNvCxnSpPr/>
      </xdr:nvCxnSpPr>
      <xdr:spPr>
        <a:xfrm flipV="1">
          <a:off x="8750300" y="10178043"/>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73066</xdr:rowOff>
    </xdr:from>
    <xdr:to>
      <xdr:col>12</xdr:col>
      <xdr:colOff>511175</xdr:colOff>
      <xdr:row>59</xdr:row>
      <xdr:rowOff>75297</xdr:rowOff>
    </xdr:to>
    <xdr:cxnSp macro="">
      <xdr:nvCxnSpPr>
        <xdr:cNvPr id="357" name="直線コネクタ 356"/>
        <xdr:cNvCxnSpPr/>
      </xdr:nvCxnSpPr>
      <xdr:spPr>
        <a:xfrm>
          <a:off x="7861300" y="10188616"/>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73066</xdr:rowOff>
    </xdr:from>
    <xdr:to>
      <xdr:col>11</xdr:col>
      <xdr:colOff>307975</xdr:colOff>
      <xdr:row>59</xdr:row>
      <xdr:rowOff>76486</xdr:rowOff>
    </xdr:to>
    <xdr:cxnSp macro="">
      <xdr:nvCxnSpPr>
        <xdr:cNvPr id="360" name="直線コネクタ 359"/>
        <xdr:cNvCxnSpPr/>
      </xdr:nvCxnSpPr>
      <xdr:spPr>
        <a:xfrm flipV="1">
          <a:off x="6972300" y="10188616"/>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10020</xdr:rowOff>
    </xdr:from>
    <xdr:to>
      <xdr:col>15</xdr:col>
      <xdr:colOff>231775</xdr:colOff>
      <xdr:row>59</xdr:row>
      <xdr:rowOff>111620</xdr:rowOff>
    </xdr:to>
    <xdr:sp macro="" textlink="">
      <xdr:nvSpPr>
        <xdr:cNvPr id="370" name="円/楕円 369"/>
        <xdr:cNvSpPr/>
      </xdr:nvSpPr>
      <xdr:spPr>
        <a:xfrm>
          <a:off x="10426700" y="101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99010" cy="259045"/>
    <xdr:sp macro="" textlink="">
      <xdr:nvSpPr>
        <xdr:cNvPr id="371" name="普通建設事業費該当値テキスト"/>
        <xdr:cNvSpPr txBox="1"/>
      </xdr:nvSpPr>
      <xdr:spPr>
        <a:xfrm>
          <a:off x="10528300" y="1009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116,540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11693</xdr:rowOff>
    </xdr:from>
    <xdr:to>
      <xdr:col>14</xdr:col>
      <xdr:colOff>79375</xdr:colOff>
      <xdr:row>59</xdr:row>
      <xdr:rowOff>113293</xdr:rowOff>
    </xdr:to>
    <xdr:sp macro="" textlink="">
      <xdr:nvSpPr>
        <xdr:cNvPr id="372" name="円/楕円 371"/>
        <xdr:cNvSpPr/>
      </xdr:nvSpPr>
      <xdr:spPr>
        <a:xfrm>
          <a:off x="9588500" y="101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104420</xdr:rowOff>
    </xdr:from>
    <xdr:ext cx="599010" cy="259045"/>
    <xdr:sp macro="" textlink="">
      <xdr:nvSpPr>
        <xdr:cNvPr id="373" name="テキスト ボックス 372"/>
        <xdr:cNvSpPr txBox="1"/>
      </xdr:nvSpPr>
      <xdr:spPr>
        <a:xfrm>
          <a:off x="9339794" y="1021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111,417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24497</xdr:rowOff>
    </xdr:from>
    <xdr:to>
      <xdr:col>12</xdr:col>
      <xdr:colOff>561975</xdr:colOff>
      <xdr:row>59</xdr:row>
      <xdr:rowOff>126097</xdr:rowOff>
    </xdr:to>
    <xdr:sp macro="" textlink="">
      <xdr:nvSpPr>
        <xdr:cNvPr id="374" name="円/楕円 373"/>
        <xdr:cNvSpPr/>
      </xdr:nvSpPr>
      <xdr:spPr>
        <a:xfrm>
          <a:off x="8699500" y="1014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117224</xdr:rowOff>
    </xdr:from>
    <xdr:ext cx="534377" cy="259045"/>
    <xdr:sp macro="" textlink="">
      <xdr:nvSpPr>
        <xdr:cNvPr id="375" name="テキスト ボックス 374"/>
        <xdr:cNvSpPr txBox="1"/>
      </xdr:nvSpPr>
      <xdr:spPr>
        <a:xfrm>
          <a:off x="8483111" y="102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22266</xdr:rowOff>
    </xdr:from>
    <xdr:to>
      <xdr:col>11</xdr:col>
      <xdr:colOff>358775</xdr:colOff>
      <xdr:row>59</xdr:row>
      <xdr:rowOff>123866</xdr:rowOff>
    </xdr:to>
    <xdr:sp macro="" textlink="">
      <xdr:nvSpPr>
        <xdr:cNvPr id="376" name="円/楕円 375"/>
        <xdr:cNvSpPr/>
      </xdr:nvSpPr>
      <xdr:spPr>
        <a:xfrm>
          <a:off x="7810500" y="1013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114993</xdr:rowOff>
    </xdr:from>
    <xdr:ext cx="534377" cy="259045"/>
    <xdr:sp macro="" textlink="">
      <xdr:nvSpPr>
        <xdr:cNvPr id="377" name="テキスト ボックス 376"/>
        <xdr:cNvSpPr txBox="1"/>
      </xdr:nvSpPr>
      <xdr:spPr>
        <a:xfrm>
          <a:off x="7594111" y="102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25686</xdr:rowOff>
    </xdr:from>
    <xdr:to>
      <xdr:col>10</xdr:col>
      <xdr:colOff>155575</xdr:colOff>
      <xdr:row>59</xdr:row>
      <xdr:rowOff>127286</xdr:rowOff>
    </xdr:to>
    <xdr:sp macro="" textlink="">
      <xdr:nvSpPr>
        <xdr:cNvPr id="378" name="円/楕円 377"/>
        <xdr:cNvSpPr/>
      </xdr:nvSpPr>
      <xdr:spPr>
        <a:xfrm>
          <a:off x="6921500" y="1014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118413</xdr:rowOff>
    </xdr:from>
    <xdr:ext cx="534377" cy="259045"/>
    <xdr:sp macro="" textlink="">
      <xdr:nvSpPr>
        <xdr:cNvPr id="379" name="テキスト ボックス 378"/>
        <xdr:cNvSpPr txBox="1"/>
      </xdr:nvSpPr>
      <xdr:spPr>
        <a:xfrm>
          <a:off x="6705111" y="1023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17559</xdr:rowOff>
    </xdr:from>
    <xdr:to>
      <xdr:col>15</xdr:col>
      <xdr:colOff>180975</xdr:colOff>
      <xdr:row>79</xdr:row>
      <xdr:rowOff>19416</xdr:rowOff>
    </xdr:to>
    <xdr:cxnSp macro="">
      <xdr:nvCxnSpPr>
        <xdr:cNvPr id="408" name="直線コネクタ 407"/>
        <xdr:cNvCxnSpPr/>
      </xdr:nvCxnSpPr>
      <xdr:spPr>
        <a:xfrm flipV="1">
          <a:off x="9639300" y="13562109"/>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19416</xdr:rowOff>
    </xdr:from>
    <xdr:to>
      <xdr:col>14</xdr:col>
      <xdr:colOff>28575</xdr:colOff>
      <xdr:row>79</xdr:row>
      <xdr:rowOff>24628</xdr:rowOff>
    </xdr:to>
    <xdr:cxnSp macro="">
      <xdr:nvCxnSpPr>
        <xdr:cNvPr id="411" name="直線コネクタ 410"/>
        <xdr:cNvCxnSpPr/>
      </xdr:nvCxnSpPr>
      <xdr:spPr>
        <a:xfrm flipV="1">
          <a:off x="8750300" y="1356396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138209</xdr:rowOff>
    </xdr:from>
    <xdr:to>
      <xdr:col>15</xdr:col>
      <xdr:colOff>231775</xdr:colOff>
      <xdr:row>79</xdr:row>
      <xdr:rowOff>68359</xdr:rowOff>
    </xdr:to>
    <xdr:sp macro="" textlink="">
      <xdr:nvSpPr>
        <xdr:cNvPr id="421" name="円/楕円 420"/>
        <xdr:cNvSpPr/>
      </xdr:nvSpPr>
      <xdr:spPr>
        <a:xfrm>
          <a:off x="10426700" y="135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97586</xdr:rowOff>
    </xdr:from>
    <xdr:ext cx="534377" cy="259045"/>
    <xdr:sp macro="" textlink="">
      <xdr:nvSpPr>
        <xdr:cNvPr id="422" name="普通建設事業費 （ うち新規整備　）該当値テキスト"/>
        <xdr:cNvSpPr txBox="1"/>
      </xdr:nvSpPr>
      <xdr:spPr>
        <a:xfrm>
          <a:off x="10528300" y="132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140066</xdr:rowOff>
    </xdr:from>
    <xdr:to>
      <xdr:col>14</xdr:col>
      <xdr:colOff>79375</xdr:colOff>
      <xdr:row>79</xdr:row>
      <xdr:rowOff>70216</xdr:rowOff>
    </xdr:to>
    <xdr:sp macro="" textlink="">
      <xdr:nvSpPr>
        <xdr:cNvPr id="423" name="円/楕円 422"/>
        <xdr:cNvSpPr/>
      </xdr:nvSpPr>
      <xdr:spPr>
        <a:xfrm>
          <a:off x="9588500" y="135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86743</xdr:rowOff>
    </xdr:from>
    <xdr:ext cx="534377" cy="259045"/>
    <xdr:sp macro="" textlink="">
      <xdr:nvSpPr>
        <xdr:cNvPr id="424" name="テキスト ボックス 423"/>
        <xdr:cNvSpPr txBox="1"/>
      </xdr:nvSpPr>
      <xdr:spPr>
        <a:xfrm>
          <a:off x="9372111" y="132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145278</xdr:rowOff>
    </xdr:from>
    <xdr:to>
      <xdr:col>12</xdr:col>
      <xdr:colOff>561975</xdr:colOff>
      <xdr:row>79</xdr:row>
      <xdr:rowOff>75428</xdr:rowOff>
    </xdr:to>
    <xdr:sp macro="" textlink="">
      <xdr:nvSpPr>
        <xdr:cNvPr id="425" name="円/楕円 424"/>
        <xdr:cNvSpPr/>
      </xdr:nvSpPr>
      <xdr:spPr>
        <a:xfrm>
          <a:off x="8699500" y="13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66555</xdr:rowOff>
    </xdr:from>
    <xdr:ext cx="534377" cy="259045"/>
    <xdr:sp macro="" textlink="">
      <xdr:nvSpPr>
        <xdr:cNvPr id="426" name="テキスト ボックス 425"/>
        <xdr:cNvSpPr txBox="1"/>
      </xdr:nvSpPr>
      <xdr:spPr>
        <a:xfrm>
          <a:off x="8483111" y="136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39784</xdr:rowOff>
    </xdr:from>
    <xdr:to>
      <xdr:col>15</xdr:col>
      <xdr:colOff>180975</xdr:colOff>
      <xdr:row>98</xdr:row>
      <xdr:rowOff>84722</xdr:rowOff>
    </xdr:to>
    <xdr:cxnSp macro="">
      <xdr:nvCxnSpPr>
        <xdr:cNvPr id="453" name="直線コネクタ 452"/>
        <xdr:cNvCxnSpPr/>
      </xdr:nvCxnSpPr>
      <xdr:spPr>
        <a:xfrm>
          <a:off x="9639300" y="16841884"/>
          <a:ext cx="8382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39784</xdr:rowOff>
    </xdr:from>
    <xdr:to>
      <xdr:col>14</xdr:col>
      <xdr:colOff>28575</xdr:colOff>
      <xdr:row>98</xdr:row>
      <xdr:rowOff>110074</xdr:rowOff>
    </xdr:to>
    <xdr:cxnSp macro="">
      <xdr:nvCxnSpPr>
        <xdr:cNvPr id="456" name="直線コネクタ 455"/>
        <xdr:cNvCxnSpPr/>
      </xdr:nvCxnSpPr>
      <xdr:spPr>
        <a:xfrm flipV="1">
          <a:off x="8750300" y="16841884"/>
          <a:ext cx="88900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33922</xdr:rowOff>
    </xdr:from>
    <xdr:to>
      <xdr:col>15</xdr:col>
      <xdr:colOff>231775</xdr:colOff>
      <xdr:row>98</xdr:row>
      <xdr:rowOff>135522</xdr:rowOff>
    </xdr:to>
    <xdr:sp macro="" textlink="">
      <xdr:nvSpPr>
        <xdr:cNvPr id="466" name="円/楕円 465"/>
        <xdr:cNvSpPr/>
      </xdr:nvSpPr>
      <xdr:spPr>
        <a:xfrm>
          <a:off x="10426700" y="168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120299</xdr:rowOff>
    </xdr:from>
    <xdr:ext cx="534377" cy="259045"/>
    <xdr:sp macro="" textlink="">
      <xdr:nvSpPr>
        <xdr:cNvPr id="467" name="普通建設事業費 （ うち更新整備　）該当値テキスト"/>
        <xdr:cNvSpPr txBox="1"/>
      </xdr:nvSpPr>
      <xdr:spPr>
        <a:xfrm>
          <a:off x="10528300" y="16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160434</xdr:rowOff>
    </xdr:from>
    <xdr:to>
      <xdr:col>14</xdr:col>
      <xdr:colOff>79375</xdr:colOff>
      <xdr:row>98</xdr:row>
      <xdr:rowOff>90584</xdr:rowOff>
    </xdr:to>
    <xdr:sp macro="" textlink="">
      <xdr:nvSpPr>
        <xdr:cNvPr id="468" name="円/楕円 467"/>
        <xdr:cNvSpPr/>
      </xdr:nvSpPr>
      <xdr:spPr>
        <a:xfrm>
          <a:off x="9588500" y="16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81711</xdr:rowOff>
    </xdr:from>
    <xdr:ext cx="534377" cy="259045"/>
    <xdr:sp macro="" textlink="">
      <xdr:nvSpPr>
        <xdr:cNvPr id="469" name="テキスト ボックス 468"/>
        <xdr:cNvSpPr txBox="1"/>
      </xdr:nvSpPr>
      <xdr:spPr>
        <a:xfrm>
          <a:off x="9372111" y="1688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59274</xdr:rowOff>
    </xdr:from>
    <xdr:to>
      <xdr:col>12</xdr:col>
      <xdr:colOff>561975</xdr:colOff>
      <xdr:row>98</xdr:row>
      <xdr:rowOff>160874</xdr:rowOff>
    </xdr:to>
    <xdr:sp macro="" textlink="">
      <xdr:nvSpPr>
        <xdr:cNvPr id="470" name="円/楕円 469"/>
        <xdr:cNvSpPr/>
      </xdr:nvSpPr>
      <xdr:spPr>
        <a:xfrm>
          <a:off x="8699500" y="168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152001</xdr:rowOff>
    </xdr:from>
    <xdr:ext cx="469744" cy="259045"/>
    <xdr:sp macro="" textlink="">
      <xdr:nvSpPr>
        <xdr:cNvPr id="471" name="テキスト ボックス 470"/>
        <xdr:cNvSpPr txBox="1"/>
      </xdr:nvSpPr>
      <xdr:spPr>
        <a:xfrm>
          <a:off x="8515427" y="169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123488</xdr:rowOff>
    </xdr:from>
    <xdr:to>
      <xdr:col>23</xdr:col>
      <xdr:colOff>517525</xdr:colOff>
      <xdr:row>38</xdr:row>
      <xdr:rowOff>132995</xdr:rowOff>
    </xdr:to>
    <xdr:cxnSp macro="">
      <xdr:nvCxnSpPr>
        <xdr:cNvPr id="498" name="直線コネクタ 497"/>
        <xdr:cNvCxnSpPr/>
      </xdr:nvCxnSpPr>
      <xdr:spPr>
        <a:xfrm>
          <a:off x="15481300" y="6638588"/>
          <a:ext cx="838200" cy="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123488</xdr:rowOff>
    </xdr:from>
    <xdr:to>
      <xdr:col>22</xdr:col>
      <xdr:colOff>365125</xdr:colOff>
      <xdr:row>38</xdr:row>
      <xdr:rowOff>128784</xdr:rowOff>
    </xdr:to>
    <xdr:cxnSp macro="">
      <xdr:nvCxnSpPr>
        <xdr:cNvPr id="501" name="直線コネクタ 500"/>
        <xdr:cNvCxnSpPr/>
      </xdr:nvCxnSpPr>
      <xdr:spPr>
        <a:xfrm flipV="1">
          <a:off x="14592300" y="6638588"/>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128784</xdr:rowOff>
    </xdr:from>
    <xdr:to>
      <xdr:col>21</xdr:col>
      <xdr:colOff>161925</xdr:colOff>
      <xdr:row>38</xdr:row>
      <xdr:rowOff>136940</xdr:rowOff>
    </xdr:to>
    <xdr:cxnSp macro="">
      <xdr:nvCxnSpPr>
        <xdr:cNvPr id="504" name="直線コネクタ 503"/>
        <xdr:cNvCxnSpPr/>
      </xdr:nvCxnSpPr>
      <xdr:spPr>
        <a:xfrm flipV="1">
          <a:off x="13703300" y="6643884"/>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129177</xdr:rowOff>
    </xdr:from>
    <xdr:to>
      <xdr:col>19</xdr:col>
      <xdr:colOff>644525</xdr:colOff>
      <xdr:row>38</xdr:row>
      <xdr:rowOff>136940</xdr:rowOff>
    </xdr:to>
    <xdr:cxnSp macro="">
      <xdr:nvCxnSpPr>
        <xdr:cNvPr id="507" name="直線コネクタ 506"/>
        <xdr:cNvCxnSpPr/>
      </xdr:nvCxnSpPr>
      <xdr:spPr>
        <a:xfrm>
          <a:off x="12814300" y="6644277"/>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14214</xdr:rowOff>
    </xdr:from>
    <xdr:ext cx="469744" cy="259045"/>
    <xdr:sp macro="" textlink="">
      <xdr:nvSpPr>
        <xdr:cNvPr id="511" name="テキスト ボックス 510"/>
        <xdr:cNvSpPr txBox="1"/>
      </xdr:nvSpPr>
      <xdr:spPr>
        <a:xfrm>
          <a:off x="12579427" y="63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82195</xdr:rowOff>
    </xdr:from>
    <xdr:to>
      <xdr:col>23</xdr:col>
      <xdr:colOff>568325</xdr:colOff>
      <xdr:row>39</xdr:row>
      <xdr:rowOff>12345</xdr:rowOff>
    </xdr:to>
    <xdr:sp macro="" textlink="">
      <xdr:nvSpPr>
        <xdr:cNvPr id="517" name="円/楕円 516"/>
        <xdr:cNvSpPr/>
      </xdr:nvSpPr>
      <xdr:spPr>
        <a:xfrm>
          <a:off x="16268700" y="65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72688</xdr:rowOff>
    </xdr:from>
    <xdr:to>
      <xdr:col>22</xdr:col>
      <xdr:colOff>415925</xdr:colOff>
      <xdr:row>39</xdr:row>
      <xdr:rowOff>2838</xdr:rowOff>
    </xdr:to>
    <xdr:sp macro="" textlink="">
      <xdr:nvSpPr>
        <xdr:cNvPr id="519" name="円/楕円 518"/>
        <xdr:cNvSpPr/>
      </xdr:nvSpPr>
      <xdr:spPr>
        <a:xfrm>
          <a:off x="15430500" y="65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19365</xdr:rowOff>
    </xdr:from>
    <xdr:ext cx="469744" cy="259045"/>
    <xdr:sp macro="" textlink="">
      <xdr:nvSpPr>
        <xdr:cNvPr id="520" name="テキスト ボックス 519"/>
        <xdr:cNvSpPr txBox="1"/>
      </xdr:nvSpPr>
      <xdr:spPr>
        <a:xfrm>
          <a:off x="15246427" y="636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77984</xdr:rowOff>
    </xdr:from>
    <xdr:to>
      <xdr:col>21</xdr:col>
      <xdr:colOff>212725</xdr:colOff>
      <xdr:row>39</xdr:row>
      <xdr:rowOff>8134</xdr:rowOff>
    </xdr:to>
    <xdr:sp macro="" textlink="">
      <xdr:nvSpPr>
        <xdr:cNvPr id="521" name="円/楕円 520"/>
        <xdr:cNvSpPr/>
      </xdr:nvSpPr>
      <xdr:spPr>
        <a:xfrm>
          <a:off x="14541500" y="65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170711</xdr:rowOff>
    </xdr:from>
    <xdr:ext cx="469744" cy="259045"/>
    <xdr:sp macro="" textlink="">
      <xdr:nvSpPr>
        <xdr:cNvPr id="522" name="テキスト ボックス 521"/>
        <xdr:cNvSpPr txBox="1"/>
      </xdr:nvSpPr>
      <xdr:spPr>
        <a:xfrm>
          <a:off x="14357427" y="668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86140</xdr:rowOff>
    </xdr:from>
    <xdr:to>
      <xdr:col>20</xdr:col>
      <xdr:colOff>9525</xdr:colOff>
      <xdr:row>39</xdr:row>
      <xdr:rowOff>16290</xdr:rowOff>
    </xdr:to>
    <xdr:sp macro="" textlink="">
      <xdr:nvSpPr>
        <xdr:cNvPr id="523" name="円/楕円 522"/>
        <xdr:cNvSpPr/>
      </xdr:nvSpPr>
      <xdr:spPr>
        <a:xfrm>
          <a:off x="13652500" y="66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7417</xdr:rowOff>
    </xdr:from>
    <xdr:ext cx="469744" cy="259045"/>
    <xdr:sp macro="" textlink="">
      <xdr:nvSpPr>
        <xdr:cNvPr id="524" name="テキスト ボックス 523"/>
        <xdr:cNvSpPr txBox="1"/>
      </xdr:nvSpPr>
      <xdr:spPr>
        <a:xfrm>
          <a:off x="13468427" y="669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78377</xdr:rowOff>
    </xdr:from>
    <xdr:to>
      <xdr:col>18</xdr:col>
      <xdr:colOff>492125</xdr:colOff>
      <xdr:row>39</xdr:row>
      <xdr:rowOff>8527</xdr:rowOff>
    </xdr:to>
    <xdr:sp macro="" textlink="">
      <xdr:nvSpPr>
        <xdr:cNvPr id="525" name="円/楕円 524"/>
        <xdr:cNvSpPr/>
      </xdr:nvSpPr>
      <xdr:spPr>
        <a:xfrm>
          <a:off x="12763500" y="65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171104</xdr:rowOff>
    </xdr:from>
    <xdr:ext cx="469744" cy="259045"/>
    <xdr:sp macro="" textlink="">
      <xdr:nvSpPr>
        <xdr:cNvPr id="526" name="テキスト ボックス 525"/>
        <xdr:cNvSpPr txBox="1"/>
      </xdr:nvSpPr>
      <xdr:spPr>
        <a:xfrm>
          <a:off x="12579427" y="66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49643</xdr:rowOff>
    </xdr:from>
    <xdr:to>
      <xdr:col>23</xdr:col>
      <xdr:colOff>517525</xdr:colOff>
      <xdr:row>75</xdr:row>
      <xdr:rowOff>51123</xdr:rowOff>
    </xdr:to>
    <xdr:cxnSp macro="">
      <xdr:nvCxnSpPr>
        <xdr:cNvPr id="600" name="直線コネクタ 599"/>
        <xdr:cNvCxnSpPr/>
      </xdr:nvCxnSpPr>
      <xdr:spPr>
        <a:xfrm>
          <a:off x="15481300" y="12908393"/>
          <a:ext cx="8382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49643</xdr:rowOff>
    </xdr:from>
    <xdr:to>
      <xdr:col>22</xdr:col>
      <xdr:colOff>365125</xdr:colOff>
      <xdr:row>75</xdr:row>
      <xdr:rowOff>51620</xdr:rowOff>
    </xdr:to>
    <xdr:cxnSp macro="">
      <xdr:nvCxnSpPr>
        <xdr:cNvPr id="603" name="直線コネクタ 602"/>
        <xdr:cNvCxnSpPr/>
      </xdr:nvCxnSpPr>
      <xdr:spPr>
        <a:xfrm flipV="1">
          <a:off x="14592300" y="12908393"/>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51620</xdr:rowOff>
    </xdr:from>
    <xdr:to>
      <xdr:col>21</xdr:col>
      <xdr:colOff>161925</xdr:colOff>
      <xdr:row>75</xdr:row>
      <xdr:rowOff>57901</xdr:rowOff>
    </xdr:to>
    <xdr:cxnSp macro="">
      <xdr:nvCxnSpPr>
        <xdr:cNvPr id="606" name="直線コネクタ 605"/>
        <xdr:cNvCxnSpPr/>
      </xdr:nvCxnSpPr>
      <xdr:spPr>
        <a:xfrm flipV="1">
          <a:off x="13703300" y="12910370"/>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169532</xdr:rowOff>
    </xdr:from>
    <xdr:to>
      <xdr:col>19</xdr:col>
      <xdr:colOff>644525</xdr:colOff>
      <xdr:row>75</xdr:row>
      <xdr:rowOff>57901</xdr:rowOff>
    </xdr:to>
    <xdr:cxnSp macro="">
      <xdr:nvCxnSpPr>
        <xdr:cNvPr id="609" name="直線コネクタ 608"/>
        <xdr:cNvCxnSpPr/>
      </xdr:nvCxnSpPr>
      <xdr:spPr>
        <a:xfrm>
          <a:off x="12814300" y="12856832"/>
          <a:ext cx="889000" cy="5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323</xdr:rowOff>
    </xdr:from>
    <xdr:to>
      <xdr:col>23</xdr:col>
      <xdr:colOff>568325</xdr:colOff>
      <xdr:row>75</xdr:row>
      <xdr:rowOff>101923</xdr:rowOff>
    </xdr:to>
    <xdr:sp macro="" textlink="">
      <xdr:nvSpPr>
        <xdr:cNvPr id="619" name="円/楕円 618"/>
        <xdr:cNvSpPr/>
      </xdr:nvSpPr>
      <xdr:spPr>
        <a:xfrm>
          <a:off x="16268700" y="128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23200</xdr:rowOff>
    </xdr:from>
    <xdr:ext cx="534377" cy="259045"/>
    <xdr:sp macro="" textlink="">
      <xdr:nvSpPr>
        <xdr:cNvPr id="620" name="公債費該当値テキスト"/>
        <xdr:cNvSpPr txBox="1"/>
      </xdr:nvSpPr>
      <xdr:spPr>
        <a:xfrm>
          <a:off x="16370300" y="127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85,499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170293</xdr:rowOff>
    </xdr:from>
    <xdr:to>
      <xdr:col>22</xdr:col>
      <xdr:colOff>415925</xdr:colOff>
      <xdr:row>75</xdr:row>
      <xdr:rowOff>100443</xdr:rowOff>
    </xdr:to>
    <xdr:sp macro="" textlink="">
      <xdr:nvSpPr>
        <xdr:cNvPr id="621" name="円/楕円 620"/>
        <xdr:cNvSpPr/>
      </xdr:nvSpPr>
      <xdr:spPr>
        <a:xfrm>
          <a:off x="15430500" y="128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116970</xdr:rowOff>
    </xdr:from>
    <xdr:ext cx="534377" cy="259045"/>
    <xdr:sp macro="" textlink="">
      <xdr:nvSpPr>
        <xdr:cNvPr id="622" name="テキスト ボックス 621"/>
        <xdr:cNvSpPr txBox="1"/>
      </xdr:nvSpPr>
      <xdr:spPr>
        <a:xfrm>
          <a:off x="15214111" y="1263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85,758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820</xdr:rowOff>
    </xdr:from>
    <xdr:to>
      <xdr:col>21</xdr:col>
      <xdr:colOff>212725</xdr:colOff>
      <xdr:row>75</xdr:row>
      <xdr:rowOff>102420</xdr:rowOff>
    </xdr:to>
    <xdr:sp macro="" textlink="">
      <xdr:nvSpPr>
        <xdr:cNvPr id="623" name="円/楕円 622"/>
        <xdr:cNvSpPr/>
      </xdr:nvSpPr>
      <xdr:spPr>
        <a:xfrm>
          <a:off x="14541500" y="128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118947</xdr:rowOff>
    </xdr:from>
    <xdr:ext cx="534377" cy="259045"/>
    <xdr:sp macro="" textlink="">
      <xdr:nvSpPr>
        <xdr:cNvPr id="624" name="テキスト ボックス 623"/>
        <xdr:cNvSpPr txBox="1"/>
      </xdr:nvSpPr>
      <xdr:spPr>
        <a:xfrm>
          <a:off x="14325111" y="126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7101</xdr:rowOff>
    </xdr:from>
    <xdr:to>
      <xdr:col>20</xdr:col>
      <xdr:colOff>9525</xdr:colOff>
      <xdr:row>75</xdr:row>
      <xdr:rowOff>108701</xdr:rowOff>
    </xdr:to>
    <xdr:sp macro="" textlink="">
      <xdr:nvSpPr>
        <xdr:cNvPr id="625" name="円/楕円 624"/>
        <xdr:cNvSpPr/>
      </xdr:nvSpPr>
      <xdr:spPr>
        <a:xfrm>
          <a:off x="13652500" y="128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125228</xdr:rowOff>
    </xdr:from>
    <xdr:ext cx="534377" cy="259045"/>
    <xdr:sp macro="" textlink="">
      <xdr:nvSpPr>
        <xdr:cNvPr id="626" name="テキスト ボックス 625"/>
        <xdr:cNvSpPr txBox="1"/>
      </xdr:nvSpPr>
      <xdr:spPr>
        <a:xfrm>
          <a:off x="13436111" y="126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118732</xdr:rowOff>
    </xdr:from>
    <xdr:to>
      <xdr:col>18</xdr:col>
      <xdr:colOff>492125</xdr:colOff>
      <xdr:row>75</xdr:row>
      <xdr:rowOff>48882</xdr:rowOff>
    </xdr:to>
    <xdr:sp macro="" textlink="">
      <xdr:nvSpPr>
        <xdr:cNvPr id="627" name="円/楕円 626"/>
        <xdr:cNvSpPr/>
      </xdr:nvSpPr>
      <xdr:spPr>
        <a:xfrm>
          <a:off x="12763500" y="128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65409</xdr:rowOff>
    </xdr:from>
    <xdr:ext cx="534377" cy="259045"/>
    <xdr:sp macro="" textlink="">
      <xdr:nvSpPr>
        <xdr:cNvPr id="628" name="テキスト ボックス 627"/>
        <xdr:cNvSpPr txBox="1"/>
      </xdr:nvSpPr>
      <xdr:spPr>
        <a:xfrm>
          <a:off x="12547111" y="125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123530</xdr:rowOff>
    </xdr:from>
    <xdr:to>
      <xdr:col>23</xdr:col>
      <xdr:colOff>517525</xdr:colOff>
      <xdr:row>98</xdr:row>
      <xdr:rowOff>131231</xdr:rowOff>
    </xdr:to>
    <xdr:cxnSp macro="">
      <xdr:nvCxnSpPr>
        <xdr:cNvPr id="655" name="直線コネクタ 654"/>
        <xdr:cNvCxnSpPr/>
      </xdr:nvCxnSpPr>
      <xdr:spPr>
        <a:xfrm>
          <a:off x="15481300" y="16925630"/>
          <a:ext cx="838200" cy="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123530</xdr:rowOff>
    </xdr:from>
    <xdr:to>
      <xdr:col>22</xdr:col>
      <xdr:colOff>365125</xdr:colOff>
      <xdr:row>98</xdr:row>
      <xdr:rowOff>134801</xdr:rowOff>
    </xdr:to>
    <xdr:cxnSp macro="">
      <xdr:nvCxnSpPr>
        <xdr:cNvPr id="658" name="直線コネクタ 657"/>
        <xdr:cNvCxnSpPr/>
      </xdr:nvCxnSpPr>
      <xdr:spPr>
        <a:xfrm flipV="1">
          <a:off x="14592300" y="16925630"/>
          <a:ext cx="88900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132305</xdr:rowOff>
    </xdr:from>
    <xdr:to>
      <xdr:col>21</xdr:col>
      <xdr:colOff>161925</xdr:colOff>
      <xdr:row>98</xdr:row>
      <xdr:rowOff>134801</xdr:rowOff>
    </xdr:to>
    <xdr:cxnSp macro="">
      <xdr:nvCxnSpPr>
        <xdr:cNvPr id="661" name="直線コネクタ 660"/>
        <xdr:cNvCxnSpPr/>
      </xdr:nvCxnSpPr>
      <xdr:spPr>
        <a:xfrm>
          <a:off x="13703300" y="16934405"/>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122224</xdr:rowOff>
    </xdr:from>
    <xdr:to>
      <xdr:col>19</xdr:col>
      <xdr:colOff>644525</xdr:colOff>
      <xdr:row>98</xdr:row>
      <xdr:rowOff>132305</xdr:rowOff>
    </xdr:to>
    <xdr:cxnSp macro="">
      <xdr:nvCxnSpPr>
        <xdr:cNvPr id="664" name="直線コネクタ 663"/>
        <xdr:cNvCxnSpPr/>
      </xdr:nvCxnSpPr>
      <xdr:spPr>
        <a:xfrm>
          <a:off x="12814300" y="16924324"/>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80431</xdr:rowOff>
    </xdr:from>
    <xdr:to>
      <xdr:col>23</xdr:col>
      <xdr:colOff>568325</xdr:colOff>
      <xdr:row>99</xdr:row>
      <xdr:rowOff>10581</xdr:rowOff>
    </xdr:to>
    <xdr:sp macro="" textlink="">
      <xdr:nvSpPr>
        <xdr:cNvPr id="674" name="円/楕円 673"/>
        <xdr:cNvSpPr/>
      </xdr:nvSpPr>
      <xdr:spPr>
        <a:xfrm>
          <a:off x="16268700" y="168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534377" cy="259045"/>
    <xdr:sp macro="" textlink="">
      <xdr:nvSpPr>
        <xdr:cNvPr id="675" name="積立金該当値テキスト"/>
        <xdr:cNvSpPr txBox="1"/>
      </xdr:nvSpPr>
      <xdr:spPr>
        <a:xfrm>
          <a:off x="16370300" y="168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72730</xdr:rowOff>
    </xdr:from>
    <xdr:to>
      <xdr:col>22</xdr:col>
      <xdr:colOff>415925</xdr:colOff>
      <xdr:row>99</xdr:row>
      <xdr:rowOff>2880</xdr:rowOff>
    </xdr:to>
    <xdr:sp macro="" textlink="">
      <xdr:nvSpPr>
        <xdr:cNvPr id="676" name="円/楕円 675"/>
        <xdr:cNvSpPr/>
      </xdr:nvSpPr>
      <xdr:spPr>
        <a:xfrm>
          <a:off x="15430500" y="168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165457</xdr:rowOff>
    </xdr:from>
    <xdr:ext cx="534377" cy="259045"/>
    <xdr:sp macro="" textlink="">
      <xdr:nvSpPr>
        <xdr:cNvPr id="677" name="テキスト ボックス 676"/>
        <xdr:cNvSpPr txBox="1"/>
      </xdr:nvSpPr>
      <xdr:spPr>
        <a:xfrm>
          <a:off x="15214111" y="169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84001</xdr:rowOff>
    </xdr:from>
    <xdr:to>
      <xdr:col>21</xdr:col>
      <xdr:colOff>212725</xdr:colOff>
      <xdr:row>99</xdr:row>
      <xdr:rowOff>14151</xdr:rowOff>
    </xdr:to>
    <xdr:sp macro="" textlink="">
      <xdr:nvSpPr>
        <xdr:cNvPr id="678" name="円/楕円 677"/>
        <xdr:cNvSpPr/>
      </xdr:nvSpPr>
      <xdr:spPr>
        <a:xfrm>
          <a:off x="14541500" y="168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5278</xdr:rowOff>
    </xdr:from>
    <xdr:ext cx="534377" cy="259045"/>
    <xdr:sp macro="" textlink="">
      <xdr:nvSpPr>
        <xdr:cNvPr id="679" name="テキスト ボックス 678"/>
        <xdr:cNvSpPr txBox="1"/>
      </xdr:nvSpPr>
      <xdr:spPr>
        <a:xfrm>
          <a:off x="14325111" y="169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81505</xdr:rowOff>
    </xdr:from>
    <xdr:to>
      <xdr:col>20</xdr:col>
      <xdr:colOff>9525</xdr:colOff>
      <xdr:row>99</xdr:row>
      <xdr:rowOff>11655</xdr:rowOff>
    </xdr:to>
    <xdr:sp macro="" textlink="">
      <xdr:nvSpPr>
        <xdr:cNvPr id="680" name="円/楕円 679"/>
        <xdr:cNvSpPr/>
      </xdr:nvSpPr>
      <xdr:spPr>
        <a:xfrm>
          <a:off x="13652500" y="168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2782</xdr:rowOff>
    </xdr:from>
    <xdr:ext cx="534377" cy="259045"/>
    <xdr:sp macro="" textlink="">
      <xdr:nvSpPr>
        <xdr:cNvPr id="681" name="テキスト ボックス 680"/>
        <xdr:cNvSpPr txBox="1"/>
      </xdr:nvSpPr>
      <xdr:spPr>
        <a:xfrm>
          <a:off x="13436111" y="169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71424</xdr:rowOff>
    </xdr:from>
    <xdr:to>
      <xdr:col>18</xdr:col>
      <xdr:colOff>492125</xdr:colOff>
      <xdr:row>99</xdr:row>
      <xdr:rowOff>1574</xdr:rowOff>
    </xdr:to>
    <xdr:sp macro="" textlink="">
      <xdr:nvSpPr>
        <xdr:cNvPr id="682" name="円/楕円 681"/>
        <xdr:cNvSpPr/>
      </xdr:nvSpPr>
      <xdr:spPr>
        <a:xfrm>
          <a:off x="12763500" y="168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164151</xdr:rowOff>
    </xdr:from>
    <xdr:ext cx="534377" cy="259045"/>
    <xdr:sp macro="" textlink="">
      <xdr:nvSpPr>
        <xdr:cNvPr id="683" name="テキスト ボックス 682"/>
        <xdr:cNvSpPr txBox="1"/>
      </xdr:nvSpPr>
      <xdr:spPr>
        <a:xfrm>
          <a:off x="12547111" y="169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39672</xdr:rowOff>
    </xdr:from>
    <xdr:to>
      <xdr:col>32</xdr:col>
      <xdr:colOff>187325</xdr:colOff>
      <xdr:row>59</xdr:row>
      <xdr:rowOff>39676</xdr:rowOff>
    </xdr:to>
    <xdr:cxnSp macro="">
      <xdr:nvCxnSpPr>
        <xdr:cNvPr id="767" name="直線コネクタ 766"/>
        <xdr:cNvCxnSpPr/>
      </xdr:nvCxnSpPr>
      <xdr:spPr>
        <a:xfrm flipV="1">
          <a:off x="21323300" y="10155222"/>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39676</xdr:rowOff>
    </xdr:from>
    <xdr:to>
      <xdr:col>31</xdr:col>
      <xdr:colOff>34925</xdr:colOff>
      <xdr:row>59</xdr:row>
      <xdr:rowOff>39787</xdr:rowOff>
    </xdr:to>
    <xdr:cxnSp macro="">
      <xdr:nvCxnSpPr>
        <xdr:cNvPr id="770" name="直線コネクタ 769"/>
        <xdr:cNvCxnSpPr/>
      </xdr:nvCxnSpPr>
      <xdr:spPr>
        <a:xfrm flipV="1">
          <a:off x="20434300" y="10155226"/>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36823</xdr:rowOff>
    </xdr:from>
    <xdr:to>
      <xdr:col>29</xdr:col>
      <xdr:colOff>517525</xdr:colOff>
      <xdr:row>59</xdr:row>
      <xdr:rowOff>39787</xdr:rowOff>
    </xdr:to>
    <xdr:cxnSp macro="">
      <xdr:nvCxnSpPr>
        <xdr:cNvPr id="773" name="直線コネクタ 772"/>
        <xdr:cNvCxnSpPr/>
      </xdr:nvCxnSpPr>
      <xdr:spPr>
        <a:xfrm>
          <a:off x="19545300" y="10152373"/>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36823</xdr:rowOff>
    </xdr:from>
    <xdr:to>
      <xdr:col>28</xdr:col>
      <xdr:colOff>314325</xdr:colOff>
      <xdr:row>59</xdr:row>
      <xdr:rowOff>36918</xdr:rowOff>
    </xdr:to>
    <xdr:cxnSp macro="">
      <xdr:nvCxnSpPr>
        <xdr:cNvPr id="776" name="直線コネクタ 775"/>
        <xdr:cNvCxnSpPr/>
      </xdr:nvCxnSpPr>
      <xdr:spPr>
        <a:xfrm flipV="1">
          <a:off x="18656300" y="1015237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160322</xdr:rowOff>
    </xdr:from>
    <xdr:to>
      <xdr:col>32</xdr:col>
      <xdr:colOff>238125</xdr:colOff>
      <xdr:row>59</xdr:row>
      <xdr:rowOff>90472</xdr:rowOff>
    </xdr:to>
    <xdr:sp macro="" textlink="">
      <xdr:nvSpPr>
        <xdr:cNvPr id="786" name="円/楕円 785"/>
        <xdr:cNvSpPr/>
      </xdr:nvSpPr>
      <xdr:spPr>
        <a:xfrm>
          <a:off x="22110700" y="101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160326</xdr:rowOff>
    </xdr:from>
    <xdr:to>
      <xdr:col>31</xdr:col>
      <xdr:colOff>85725</xdr:colOff>
      <xdr:row>59</xdr:row>
      <xdr:rowOff>90476</xdr:rowOff>
    </xdr:to>
    <xdr:sp macro="" textlink="">
      <xdr:nvSpPr>
        <xdr:cNvPr id="788" name="円/楕円 787"/>
        <xdr:cNvSpPr/>
      </xdr:nvSpPr>
      <xdr:spPr>
        <a:xfrm>
          <a:off x="21272500" y="101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81603</xdr:rowOff>
    </xdr:from>
    <xdr:ext cx="469744" cy="259045"/>
    <xdr:sp macro="" textlink="">
      <xdr:nvSpPr>
        <xdr:cNvPr id="789" name="テキスト ボックス 788"/>
        <xdr:cNvSpPr txBox="1"/>
      </xdr:nvSpPr>
      <xdr:spPr>
        <a:xfrm>
          <a:off x="21088427" y="1019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160437</xdr:rowOff>
    </xdr:from>
    <xdr:to>
      <xdr:col>29</xdr:col>
      <xdr:colOff>568325</xdr:colOff>
      <xdr:row>59</xdr:row>
      <xdr:rowOff>90587</xdr:rowOff>
    </xdr:to>
    <xdr:sp macro="" textlink="">
      <xdr:nvSpPr>
        <xdr:cNvPr id="790" name="円/楕円 789"/>
        <xdr:cNvSpPr/>
      </xdr:nvSpPr>
      <xdr:spPr>
        <a:xfrm>
          <a:off x="20383500" y="101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81714</xdr:rowOff>
    </xdr:from>
    <xdr:ext cx="469744" cy="259045"/>
    <xdr:sp macro="" textlink="">
      <xdr:nvSpPr>
        <xdr:cNvPr id="791" name="テキスト ボックス 790"/>
        <xdr:cNvSpPr txBox="1"/>
      </xdr:nvSpPr>
      <xdr:spPr>
        <a:xfrm>
          <a:off x="20199427" y="1019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157473</xdr:rowOff>
    </xdr:from>
    <xdr:to>
      <xdr:col>28</xdr:col>
      <xdr:colOff>365125</xdr:colOff>
      <xdr:row>59</xdr:row>
      <xdr:rowOff>87623</xdr:rowOff>
    </xdr:to>
    <xdr:sp macro="" textlink="">
      <xdr:nvSpPr>
        <xdr:cNvPr id="792" name="円/楕円 791"/>
        <xdr:cNvSpPr/>
      </xdr:nvSpPr>
      <xdr:spPr>
        <a:xfrm>
          <a:off x="19494500" y="101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78750</xdr:rowOff>
    </xdr:from>
    <xdr:ext cx="469744" cy="259045"/>
    <xdr:sp macro="" textlink="">
      <xdr:nvSpPr>
        <xdr:cNvPr id="793" name="テキスト ボックス 792"/>
        <xdr:cNvSpPr txBox="1"/>
      </xdr:nvSpPr>
      <xdr:spPr>
        <a:xfrm>
          <a:off x="19310427" y="1019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157568</xdr:rowOff>
    </xdr:from>
    <xdr:to>
      <xdr:col>27</xdr:col>
      <xdr:colOff>161925</xdr:colOff>
      <xdr:row>59</xdr:row>
      <xdr:rowOff>87718</xdr:rowOff>
    </xdr:to>
    <xdr:sp macro="" textlink="">
      <xdr:nvSpPr>
        <xdr:cNvPr id="794" name="円/楕円 793"/>
        <xdr:cNvSpPr/>
      </xdr:nvSpPr>
      <xdr:spPr>
        <a:xfrm>
          <a:off x="18605500" y="101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78845</xdr:rowOff>
    </xdr:from>
    <xdr:ext cx="469744" cy="259045"/>
    <xdr:sp macro="" textlink="">
      <xdr:nvSpPr>
        <xdr:cNvPr id="795" name="テキスト ボックス 794"/>
        <xdr:cNvSpPr txBox="1"/>
      </xdr:nvSpPr>
      <xdr:spPr>
        <a:xfrm>
          <a:off x="18421427" y="1019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91182</xdr:rowOff>
    </xdr:from>
    <xdr:to>
      <xdr:col>32</xdr:col>
      <xdr:colOff>187325</xdr:colOff>
      <xdr:row>76</xdr:row>
      <xdr:rowOff>106880</xdr:rowOff>
    </xdr:to>
    <xdr:cxnSp macro="">
      <xdr:nvCxnSpPr>
        <xdr:cNvPr id="827" name="直線コネクタ 826"/>
        <xdr:cNvCxnSpPr/>
      </xdr:nvCxnSpPr>
      <xdr:spPr>
        <a:xfrm flipV="1">
          <a:off x="21323300" y="13121382"/>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106880</xdr:rowOff>
    </xdr:from>
    <xdr:to>
      <xdr:col>31</xdr:col>
      <xdr:colOff>34925</xdr:colOff>
      <xdr:row>76</xdr:row>
      <xdr:rowOff>159545</xdr:rowOff>
    </xdr:to>
    <xdr:cxnSp macro="">
      <xdr:nvCxnSpPr>
        <xdr:cNvPr id="830" name="直線コネクタ 829"/>
        <xdr:cNvCxnSpPr/>
      </xdr:nvCxnSpPr>
      <xdr:spPr>
        <a:xfrm flipV="1">
          <a:off x="20434300" y="13137080"/>
          <a:ext cx="8890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159545</xdr:rowOff>
    </xdr:from>
    <xdr:to>
      <xdr:col>29</xdr:col>
      <xdr:colOff>517525</xdr:colOff>
      <xdr:row>77</xdr:row>
      <xdr:rowOff>84204</xdr:rowOff>
    </xdr:to>
    <xdr:cxnSp macro="">
      <xdr:nvCxnSpPr>
        <xdr:cNvPr id="833" name="直線コネクタ 832"/>
        <xdr:cNvCxnSpPr/>
      </xdr:nvCxnSpPr>
      <xdr:spPr>
        <a:xfrm flipV="1">
          <a:off x="19545300" y="13189745"/>
          <a:ext cx="889000" cy="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46426</xdr:rowOff>
    </xdr:from>
    <xdr:ext cx="534377" cy="259045"/>
    <xdr:sp macro="" textlink="">
      <xdr:nvSpPr>
        <xdr:cNvPr id="835" name="テキスト ボックス 834"/>
        <xdr:cNvSpPr txBox="1"/>
      </xdr:nvSpPr>
      <xdr:spPr>
        <a:xfrm>
          <a:off x="2016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61148</xdr:rowOff>
    </xdr:from>
    <xdr:to>
      <xdr:col>28</xdr:col>
      <xdr:colOff>314325</xdr:colOff>
      <xdr:row>77</xdr:row>
      <xdr:rowOff>84204</xdr:rowOff>
    </xdr:to>
    <xdr:cxnSp macro="">
      <xdr:nvCxnSpPr>
        <xdr:cNvPr id="836" name="直線コネクタ 835"/>
        <xdr:cNvCxnSpPr/>
      </xdr:nvCxnSpPr>
      <xdr:spPr>
        <a:xfrm>
          <a:off x="18656300" y="13262798"/>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105790</xdr:rowOff>
    </xdr:from>
    <xdr:ext cx="534377" cy="259045"/>
    <xdr:sp macro="" textlink="">
      <xdr:nvSpPr>
        <xdr:cNvPr id="840" name="テキスト ボックス 839"/>
        <xdr:cNvSpPr txBox="1"/>
      </xdr:nvSpPr>
      <xdr:spPr>
        <a:xfrm>
          <a:off x="18389111" y="129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40382</xdr:rowOff>
    </xdr:from>
    <xdr:to>
      <xdr:col>32</xdr:col>
      <xdr:colOff>238125</xdr:colOff>
      <xdr:row>76</xdr:row>
      <xdr:rowOff>141982</xdr:rowOff>
    </xdr:to>
    <xdr:sp macro="" textlink="">
      <xdr:nvSpPr>
        <xdr:cNvPr id="846" name="円/楕円 845"/>
        <xdr:cNvSpPr/>
      </xdr:nvSpPr>
      <xdr:spPr>
        <a:xfrm>
          <a:off x="22110700" y="13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63259</xdr:rowOff>
    </xdr:from>
    <xdr:ext cx="534377" cy="259045"/>
    <xdr:sp macro="" textlink="">
      <xdr:nvSpPr>
        <xdr:cNvPr id="847" name="繰出金該当値テキスト"/>
        <xdr:cNvSpPr txBox="1"/>
      </xdr:nvSpPr>
      <xdr:spPr>
        <a:xfrm>
          <a:off x="22212300" y="1292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77,957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56080</xdr:rowOff>
    </xdr:from>
    <xdr:to>
      <xdr:col>31</xdr:col>
      <xdr:colOff>85725</xdr:colOff>
      <xdr:row>76</xdr:row>
      <xdr:rowOff>157680</xdr:rowOff>
    </xdr:to>
    <xdr:sp macro="" textlink="">
      <xdr:nvSpPr>
        <xdr:cNvPr id="848" name="円/楕円 847"/>
        <xdr:cNvSpPr/>
      </xdr:nvSpPr>
      <xdr:spPr>
        <a:xfrm>
          <a:off x="21272500" y="130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2757</xdr:rowOff>
    </xdr:from>
    <xdr:ext cx="534377" cy="259045"/>
    <xdr:sp macro="" textlink="">
      <xdr:nvSpPr>
        <xdr:cNvPr id="849" name="テキスト ボックス 848"/>
        <xdr:cNvSpPr txBox="1"/>
      </xdr:nvSpPr>
      <xdr:spPr>
        <a:xfrm>
          <a:off x="21056111" y="128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108745</xdr:rowOff>
    </xdr:from>
    <xdr:to>
      <xdr:col>29</xdr:col>
      <xdr:colOff>568325</xdr:colOff>
      <xdr:row>77</xdr:row>
      <xdr:rowOff>38895</xdr:rowOff>
    </xdr:to>
    <xdr:sp macro="" textlink="">
      <xdr:nvSpPr>
        <xdr:cNvPr id="850" name="円/楕円 849"/>
        <xdr:cNvSpPr/>
      </xdr:nvSpPr>
      <xdr:spPr>
        <a:xfrm>
          <a:off x="20383500" y="131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55422</xdr:rowOff>
    </xdr:from>
    <xdr:ext cx="534377" cy="259045"/>
    <xdr:sp macro="" textlink="">
      <xdr:nvSpPr>
        <xdr:cNvPr id="851" name="テキスト ボックス 850"/>
        <xdr:cNvSpPr txBox="1"/>
      </xdr:nvSpPr>
      <xdr:spPr>
        <a:xfrm>
          <a:off x="20167111" y="129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33404</xdr:rowOff>
    </xdr:from>
    <xdr:to>
      <xdr:col>28</xdr:col>
      <xdr:colOff>365125</xdr:colOff>
      <xdr:row>77</xdr:row>
      <xdr:rowOff>135004</xdr:rowOff>
    </xdr:to>
    <xdr:sp macro="" textlink="">
      <xdr:nvSpPr>
        <xdr:cNvPr id="852" name="円/楕円 851"/>
        <xdr:cNvSpPr/>
      </xdr:nvSpPr>
      <xdr:spPr>
        <a:xfrm>
          <a:off x="19494500" y="132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126131</xdr:rowOff>
    </xdr:from>
    <xdr:ext cx="534377" cy="259045"/>
    <xdr:sp macro="" textlink="">
      <xdr:nvSpPr>
        <xdr:cNvPr id="853" name="テキスト ボックス 852"/>
        <xdr:cNvSpPr txBox="1"/>
      </xdr:nvSpPr>
      <xdr:spPr>
        <a:xfrm>
          <a:off x="19278111" y="133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10348</xdr:rowOff>
    </xdr:from>
    <xdr:to>
      <xdr:col>27</xdr:col>
      <xdr:colOff>161925</xdr:colOff>
      <xdr:row>77</xdr:row>
      <xdr:rowOff>111948</xdr:rowOff>
    </xdr:to>
    <xdr:sp macro="" textlink="">
      <xdr:nvSpPr>
        <xdr:cNvPr id="854" name="円/楕円 853"/>
        <xdr:cNvSpPr/>
      </xdr:nvSpPr>
      <xdr:spPr>
        <a:xfrm>
          <a:off x="18605500" y="132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103075</xdr:rowOff>
    </xdr:from>
    <xdr:ext cx="534377" cy="259045"/>
    <xdr:sp macro="" textlink="">
      <xdr:nvSpPr>
        <xdr:cNvPr id="855" name="テキスト ボックス 854"/>
        <xdr:cNvSpPr txBox="1"/>
      </xdr:nvSpPr>
      <xdr:spPr>
        <a:xfrm>
          <a:off x="18389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扶助費は住民一人当たり</a:t>
          </a:r>
          <a:r>
            <a:rPr kumimoji="1" lang="en-US" altLang="ja-JP" sz="1300">
              <a:latin typeface="ＭＳ Ｐゴシック"/>
            </a:rPr>
            <a:t>95,595</a:t>
          </a:r>
          <a:r>
            <a:rPr kumimoji="1" lang="ja-JP" altLang="en-US" sz="1300">
              <a:latin typeface="ＭＳ Ｐゴシック"/>
            </a:rPr>
            <a:t>円となっており、平均を大きく上回っている。決算額全体でみると、民生費のうち児童福行政に要する経費である児童福祉費が平成２６年度から増加していることや障害福祉に要する経費である障害福祉費が年々増加していること等が要因となっている。これは子育て支援施策として認可保育園化や認定こども園化の推進や保育士の処遇改善及び障害者支援施策としての障害福祉サービス給付事業の受益者増によるものであり、今後も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8,240
8,217
74.29
5,286,445
5,129,237
112,779
2,981,678
5,104,050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169799</xdr:rowOff>
    </xdr:from>
    <xdr:to>
      <xdr:col>6</xdr:col>
      <xdr:colOff>511175</xdr:colOff>
      <xdr:row>35</xdr:row>
      <xdr:rowOff>128524</xdr:rowOff>
    </xdr:to>
    <xdr:cxnSp macro="">
      <xdr:nvCxnSpPr>
        <xdr:cNvPr id="61" name="直線コネクタ 60"/>
        <xdr:cNvCxnSpPr/>
      </xdr:nvCxnSpPr>
      <xdr:spPr>
        <a:xfrm>
          <a:off x="3797300" y="5999099"/>
          <a:ext cx="8382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169799</xdr:rowOff>
    </xdr:from>
    <xdr:to>
      <xdr:col>5</xdr:col>
      <xdr:colOff>358775</xdr:colOff>
      <xdr:row>35</xdr:row>
      <xdr:rowOff>16383</xdr:rowOff>
    </xdr:to>
    <xdr:cxnSp macro="">
      <xdr:nvCxnSpPr>
        <xdr:cNvPr id="64" name="直線コネクタ 63"/>
        <xdr:cNvCxnSpPr/>
      </xdr:nvCxnSpPr>
      <xdr:spPr>
        <a:xfrm flipV="1">
          <a:off x="2908300" y="5999099"/>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115062</xdr:rowOff>
    </xdr:from>
    <xdr:to>
      <xdr:col>4</xdr:col>
      <xdr:colOff>155575</xdr:colOff>
      <xdr:row>35</xdr:row>
      <xdr:rowOff>16383</xdr:rowOff>
    </xdr:to>
    <xdr:cxnSp macro="">
      <xdr:nvCxnSpPr>
        <xdr:cNvPr id="67" name="直線コネクタ 66"/>
        <xdr:cNvCxnSpPr/>
      </xdr:nvCxnSpPr>
      <xdr:spPr>
        <a:xfrm>
          <a:off x="2019300" y="5944362"/>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100584</xdr:rowOff>
    </xdr:from>
    <xdr:to>
      <xdr:col>2</xdr:col>
      <xdr:colOff>638175</xdr:colOff>
      <xdr:row>34</xdr:row>
      <xdr:rowOff>115062</xdr:rowOff>
    </xdr:to>
    <xdr:cxnSp macro="">
      <xdr:nvCxnSpPr>
        <xdr:cNvPr id="70" name="直線コネクタ 69"/>
        <xdr:cNvCxnSpPr/>
      </xdr:nvCxnSpPr>
      <xdr:spPr>
        <a:xfrm>
          <a:off x="1130300" y="59298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77724</xdr:rowOff>
    </xdr:from>
    <xdr:to>
      <xdr:col>6</xdr:col>
      <xdr:colOff>561975</xdr:colOff>
      <xdr:row>36</xdr:row>
      <xdr:rowOff>7874</xdr:rowOff>
    </xdr:to>
    <xdr:sp macro="" textlink="">
      <xdr:nvSpPr>
        <xdr:cNvPr id="80" name="円/楕円 79"/>
        <xdr:cNvSpPr/>
      </xdr:nvSpPr>
      <xdr:spPr>
        <a:xfrm>
          <a:off x="4584700" y="60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56151</xdr:rowOff>
    </xdr:from>
    <xdr:ext cx="469744" cy="259045"/>
    <xdr:sp macro="" textlink="">
      <xdr:nvSpPr>
        <xdr:cNvPr id="81" name="議会費該当値テキスト"/>
        <xdr:cNvSpPr txBox="1"/>
      </xdr:nvSpPr>
      <xdr:spPr>
        <a:xfrm>
          <a:off x="4686300"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118999</xdr:rowOff>
    </xdr:from>
    <xdr:to>
      <xdr:col>5</xdr:col>
      <xdr:colOff>409575</xdr:colOff>
      <xdr:row>35</xdr:row>
      <xdr:rowOff>49149</xdr:rowOff>
    </xdr:to>
    <xdr:sp macro="" textlink="">
      <xdr:nvSpPr>
        <xdr:cNvPr id="82" name="円/楕円 81"/>
        <xdr:cNvSpPr/>
      </xdr:nvSpPr>
      <xdr:spPr>
        <a:xfrm>
          <a:off x="3746500" y="59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40276</xdr:rowOff>
    </xdr:from>
    <xdr:ext cx="469744" cy="259045"/>
    <xdr:sp macro="" textlink="">
      <xdr:nvSpPr>
        <xdr:cNvPr id="83" name="テキスト ボックス 82"/>
        <xdr:cNvSpPr txBox="1"/>
      </xdr:nvSpPr>
      <xdr:spPr>
        <a:xfrm>
          <a:off x="3562427" y="604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137033</xdr:rowOff>
    </xdr:from>
    <xdr:to>
      <xdr:col>4</xdr:col>
      <xdr:colOff>206375</xdr:colOff>
      <xdr:row>35</xdr:row>
      <xdr:rowOff>67183</xdr:rowOff>
    </xdr:to>
    <xdr:sp macro="" textlink="">
      <xdr:nvSpPr>
        <xdr:cNvPr id="84" name="円/楕円 83"/>
        <xdr:cNvSpPr/>
      </xdr:nvSpPr>
      <xdr:spPr>
        <a:xfrm>
          <a:off x="2857500" y="59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58310</xdr:rowOff>
    </xdr:from>
    <xdr:ext cx="469744" cy="259045"/>
    <xdr:sp macro="" textlink="">
      <xdr:nvSpPr>
        <xdr:cNvPr id="85" name="テキスト ボックス 84"/>
        <xdr:cNvSpPr txBox="1"/>
      </xdr:nvSpPr>
      <xdr:spPr>
        <a:xfrm>
          <a:off x="2673427" y="60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64262</xdr:rowOff>
    </xdr:from>
    <xdr:to>
      <xdr:col>3</xdr:col>
      <xdr:colOff>3175</xdr:colOff>
      <xdr:row>34</xdr:row>
      <xdr:rowOff>165862</xdr:rowOff>
    </xdr:to>
    <xdr:sp macro="" textlink="">
      <xdr:nvSpPr>
        <xdr:cNvPr id="86" name="円/楕円 85"/>
        <xdr:cNvSpPr/>
      </xdr:nvSpPr>
      <xdr:spPr>
        <a:xfrm>
          <a:off x="1968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156989</xdr:rowOff>
    </xdr:from>
    <xdr:ext cx="469744" cy="259045"/>
    <xdr:sp macro="" textlink="">
      <xdr:nvSpPr>
        <xdr:cNvPr id="87" name="テキスト ボックス 86"/>
        <xdr:cNvSpPr txBox="1"/>
      </xdr:nvSpPr>
      <xdr:spPr>
        <a:xfrm>
          <a:off x="1784427" y="598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49784</xdr:rowOff>
    </xdr:from>
    <xdr:to>
      <xdr:col>1</xdr:col>
      <xdr:colOff>485775</xdr:colOff>
      <xdr:row>34</xdr:row>
      <xdr:rowOff>151384</xdr:rowOff>
    </xdr:to>
    <xdr:sp macro="" textlink="">
      <xdr:nvSpPr>
        <xdr:cNvPr id="88" name="円/楕円 87"/>
        <xdr:cNvSpPr/>
      </xdr:nvSpPr>
      <xdr:spPr>
        <a:xfrm>
          <a:off x="1079500" y="58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142511</xdr:rowOff>
    </xdr:from>
    <xdr:ext cx="469744" cy="259045"/>
    <xdr:sp macro="" textlink="">
      <xdr:nvSpPr>
        <xdr:cNvPr id="89" name="テキスト ボックス 88"/>
        <xdr:cNvSpPr txBox="1"/>
      </xdr:nvSpPr>
      <xdr:spPr>
        <a:xfrm>
          <a:off x="895427" y="59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98682</xdr:rowOff>
    </xdr:from>
    <xdr:to>
      <xdr:col>6</xdr:col>
      <xdr:colOff>511175</xdr:colOff>
      <xdr:row>58</xdr:row>
      <xdr:rowOff>100798</xdr:rowOff>
    </xdr:to>
    <xdr:cxnSp macro="">
      <xdr:nvCxnSpPr>
        <xdr:cNvPr id="116" name="直線コネクタ 115"/>
        <xdr:cNvCxnSpPr/>
      </xdr:nvCxnSpPr>
      <xdr:spPr>
        <a:xfrm flipV="1">
          <a:off x="3797300" y="10042782"/>
          <a:ext cx="8382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100798</xdr:rowOff>
    </xdr:from>
    <xdr:to>
      <xdr:col>5</xdr:col>
      <xdr:colOff>358775</xdr:colOff>
      <xdr:row>58</xdr:row>
      <xdr:rowOff>110299</xdr:rowOff>
    </xdr:to>
    <xdr:cxnSp macro="">
      <xdr:nvCxnSpPr>
        <xdr:cNvPr id="119" name="直線コネクタ 118"/>
        <xdr:cNvCxnSpPr/>
      </xdr:nvCxnSpPr>
      <xdr:spPr>
        <a:xfrm flipV="1">
          <a:off x="2908300" y="10044898"/>
          <a:ext cx="8890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108887</xdr:rowOff>
    </xdr:from>
    <xdr:to>
      <xdr:col>4</xdr:col>
      <xdr:colOff>155575</xdr:colOff>
      <xdr:row>58</xdr:row>
      <xdr:rowOff>110299</xdr:rowOff>
    </xdr:to>
    <xdr:cxnSp macro="">
      <xdr:nvCxnSpPr>
        <xdr:cNvPr id="122" name="直線コネクタ 121"/>
        <xdr:cNvCxnSpPr/>
      </xdr:nvCxnSpPr>
      <xdr:spPr>
        <a:xfrm>
          <a:off x="2019300" y="10052987"/>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107406</xdr:rowOff>
    </xdr:from>
    <xdr:to>
      <xdr:col>2</xdr:col>
      <xdr:colOff>638175</xdr:colOff>
      <xdr:row>58</xdr:row>
      <xdr:rowOff>108887</xdr:rowOff>
    </xdr:to>
    <xdr:cxnSp macro="">
      <xdr:nvCxnSpPr>
        <xdr:cNvPr id="125" name="直線コネクタ 124"/>
        <xdr:cNvCxnSpPr/>
      </xdr:nvCxnSpPr>
      <xdr:spPr>
        <a:xfrm>
          <a:off x="1130300" y="10051506"/>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47882</xdr:rowOff>
    </xdr:from>
    <xdr:to>
      <xdr:col>6</xdr:col>
      <xdr:colOff>561975</xdr:colOff>
      <xdr:row>58</xdr:row>
      <xdr:rowOff>149482</xdr:rowOff>
    </xdr:to>
    <xdr:sp macro="" textlink="">
      <xdr:nvSpPr>
        <xdr:cNvPr id="135" name="円/楕円 134"/>
        <xdr:cNvSpPr/>
      </xdr:nvSpPr>
      <xdr:spPr>
        <a:xfrm>
          <a:off x="4584700" y="99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89,716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49998</xdr:rowOff>
    </xdr:from>
    <xdr:to>
      <xdr:col>5</xdr:col>
      <xdr:colOff>409575</xdr:colOff>
      <xdr:row>58</xdr:row>
      <xdr:rowOff>151598</xdr:rowOff>
    </xdr:to>
    <xdr:sp macro="" textlink="">
      <xdr:nvSpPr>
        <xdr:cNvPr id="137" name="円/楕円 136"/>
        <xdr:cNvSpPr/>
      </xdr:nvSpPr>
      <xdr:spPr>
        <a:xfrm>
          <a:off x="3746500" y="99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142725</xdr:rowOff>
    </xdr:from>
    <xdr:ext cx="534377" cy="259045"/>
    <xdr:sp macro="" textlink="">
      <xdr:nvSpPr>
        <xdr:cNvPr id="138" name="テキスト ボックス 137"/>
        <xdr:cNvSpPr txBox="1"/>
      </xdr:nvSpPr>
      <xdr:spPr>
        <a:xfrm>
          <a:off x="3530111" y="100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59499</xdr:rowOff>
    </xdr:from>
    <xdr:to>
      <xdr:col>4</xdr:col>
      <xdr:colOff>206375</xdr:colOff>
      <xdr:row>58</xdr:row>
      <xdr:rowOff>161099</xdr:rowOff>
    </xdr:to>
    <xdr:sp macro="" textlink="">
      <xdr:nvSpPr>
        <xdr:cNvPr id="139" name="円/楕円 138"/>
        <xdr:cNvSpPr/>
      </xdr:nvSpPr>
      <xdr:spPr>
        <a:xfrm>
          <a:off x="2857500" y="100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152226</xdr:rowOff>
    </xdr:from>
    <xdr:ext cx="534377" cy="259045"/>
    <xdr:sp macro="" textlink="">
      <xdr:nvSpPr>
        <xdr:cNvPr id="140" name="テキスト ボックス 139"/>
        <xdr:cNvSpPr txBox="1"/>
      </xdr:nvSpPr>
      <xdr:spPr>
        <a:xfrm>
          <a:off x="2641111" y="100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58087</xdr:rowOff>
    </xdr:from>
    <xdr:to>
      <xdr:col>3</xdr:col>
      <xdr:colOff>3175</xdr:colOff>
      <xdr:row>58</xdr:row>
      <xdr:rowOff>159687</xdr:rowOff>
    </xdr:to>
    <xdr:sp macro="" textlink="">
      <xdr:nvSpPr>
        <xdr:cNvPr id="141" name="円/楕円 140"/>
        <xdr:cNvSpPr/>
      </xdr:nvSpPr>
      <xdr:spPr>
        <a:xfrm>
          <a:off x="1968500" y="100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150814</xdr:rowOff>
    </xdr:from>
    <xdr:ext cx="534377" cy="259045"/>
    <xdr:sp macro="" textlink="">
      <xdr:nvSpPr>
        <xdr:cNvPr id="142" name="テキスト ボックス 141"/>
        <xdr:cNvSpPr txBox="1"/>
      </xdr:nvSpPr>
      <xdr:spPr>
        <a:xfrm>
          <a:off x="1752111" y="10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56606</xdr:rowOff>
    </xdr:from>
    <xdr:to>
      <xdr:col>1</xdr:col>
      <xdr:colOff>485775</xdr:colOff>
      <xdr:row>58</xdr:row>
      <xdr:rowOff>158206</xdr:rowOff>
    </xdr:to>
    <xdr:sp macro="" textlink="">
      <xdr:nvSpPr>
        <xdr:cNvPr id="143" name="円/楕円 142"/>
        <xdr:cNvSpPr/>
      </xdr:nvSpPr>
      <xdr:spPr>
        <a:xfrm>
          <a:off x="10795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149333</xdr:rowOff>
    </xdr:from>
    <xdr:ext cx="534377" cy="259045"/>
    <xdr:sp macro="" textlink="">
      <xdr:nvSpPr>
        <xdr:cNvPr id="144" name="テキスト ボックス 143"/>
        <xdr:cNvSpPr txBox="1"/>
      </xdr:nvSpPr>
      <xdr:spPr>
        <a:xfrm>
          <a:off x="863111" y="100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111468</xdr:rowOff>
    </xdr:from>
    <xdr:to>
      <xdr:col>6</xdr:col>
      <xdr:colOff>511175</xdr:colOff>
      <xdr:row>77</xdr:row>
      <xdr:rowOff>52512</xdr:rowOff>
    </xdr:to>
    <xdr:cxnSp macro="">
      <xdr:nvCxnSpPr>
        <xdr:cNvPr id="172" name="直線コネクタ 171"/>
        <xdr:cNvCxnSpPr/>
      </xdr:nvCxnSpPr>
      <xdr:spPr>
        <a:xfrm flipV="1">
          <a:off x="3797300" y="13141668"/>
          <a:ext cx="8382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52512</xdr:rowOff>
    </xdr:from>
    <xdr:to>
      <xdr:col>5</xdr:col>
      <xdr:colOff>358775</xdr:colOff>
      <xdr:row>77</xdr:row>
      <xdr:rowOff>91278</xdr:rowOff>
    </xdr:to>
    <xdr:cxnSp macro="">
      <xdr:nvCxnSpPr>
        <xdr:cNvPr id="175" name="直線コネクタ 174"/>
        <xdr:cNvCxnSpPr/>
      </xdr:nvCxnSpPr>
      <xdr:spPr>
        <a:xfrm flipV="1">
          <a:off x="2908300" y="13254162"/>
          <a:ext cx="889000" cy="3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91278</xdr:rowOff>
    </xdr:from>
    <xdr:to>
      <xdr:col>4</xdr:col>
      <xdr:colOff>155575</xdr:colOff>
      <xdr:row>78</xdr:row>
      <xdr:rowOff>7418</xdr:rowOff>
    </xdr:to>
    <xdr:cxnSp macro="">
      <xdr:nvCxnSpPr>
        <xdr:cNvPr id="178" name="直線コネクタ 177"/>
        <xdr:cNvCxnSpPr/>
      </xdr:nvCxnSpPr>
      <xdr:spPr>
        <a:xfrm flipV="1">
          <a:off x="2019300" y="13292928"/>
          <a:ext cx="889000" cy="8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139333</xdr:rowOff>
    </xdr:from>
    <xdr:ext cx="599010" cy="259045"/>
    <xdr:sp macro="" textlink="">
      <xdr:nvSpPr>
        <xdr:cNvPr id="180" name="テキスト ボックス 179"/>
        <xdr:cNvSpPr txBox="1"/>
      </xdr:nvSpPr>
      <xdr:spPr>
        <a:xfrm>
          <a:off x="2608794" y="1299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7418</xdr:rowOff>
    </xdr:from>
    <xdr:to>
      <xdr:col>2</xdr:col>
      <xdr:colOff>638175</xdr:colOff>
      <xdr:row>78</xdr:row>
      <xdr:rowOff>10925</xdr:rowOff>
    </xdr:to>
    <xdr:cxnSp macro="">
      <xdr:nvCxnSpPr>
        <xdr:cNvPr id="181" name="直線コネクタ 180"/>
        <xdr:cNvCxnSpPr/>
      </xdr:nvCxnSpPr>
      <xdr:spPr>
        <a:xfrm flipV="1">
          <a:off x="1130300" y="13380518"/>
          <a:ext cx="8890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33469</xdr:rowOff>
    </xdr:from>
    <xdr:ext cx="599010" cy="259045"/>
    <xdr:sp macro="" textlink="">
      <xdr:nvSpPr>
        <xdr:cNvPr id="183" name="テキスト ボックス 182"/>
        <xdr:cNvSpPr txBox="1"/>
      </xdr:nvSpPr>
      <xdr:spPr>
        <a:xfrm>
          <a:off x="1719794" y="130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60668</xdr:rowOff>
    </xdr:from>
    <xdr:to>
      <xdr:col>6</xdr:col>
      <xdr:colOff>561975</xdr:colOff>
      <xdr:row>76</xdr:row>
      <xdr:rowOff>162268</xdr:rowOff>
    </xdr:to>
    <xdr:sp macro="" textlink="">
      <xdr:nvSpPr>
        <xdr:cNvPr id="191" name="円/楕円 190"/>
        <xdr:cNvSpPr/>
      </xdr:nvSpPr>
      <xdr:spPr>
        <a:xfrm>
          <a:off x="4584700" y="130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83545</xdr:rowOff>
    </xdr:from>
    <xdr:ext cx="599010" cy="259045"/>
    <xdr:sp macro="" textlink="">
      <xdr:nvSpPr>
        <xdr:cNvPr id="192" name="民生費該当値テキスト"/>
        <xdr:cNvSpPr txBox="1"/>
      </xdr:nvSpPr>
      <xdr:spPr>
        <a:xfrm>
          <a:off x="4686300" y="129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181,175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1712</xdr:rowOff>
    </xdr:from>
    <xdr:to>
      <xdr:col>5</xdr:col>
      <xdr:colOff>409575</xdr:colOff>
      <xdr:row>77</xdr:row>
      <xdr:rowOff>103312</xdr:rowOff>
    </xdr:to>
    <xdr:sp macro="" textlink="">
      <xdr:nvSpPr>
        <xdr:cNvPr id="193" name="円/楕円 192"/>
        <xdr:cNvSpPr/>
      </xdr:nvSpPr>
      <xdr:spPr>
        <a:xfrm>
          <a:off x="3746500" y="132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94439</xdr:rowOff>
    </xdr:from>
    <xdr:ext cx="599010" cy="259045"/>
    <xdr:sp macro="" textlink="">
      <xdr:nvSpPr>
        <xdr:cNvPr id="194" name="テキスト ボックス 193"/>
        <xdr:cNvSpPr txBox="1"/>
      </xdr:nvSpPr>
      <xdr:spPr>
        <a:xfrm>
          <a:off x="3497794" y="1329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40478</xdr:rowOff>
    </xdr:from>
    <xdr:to>
      <xdr:col>4</xdr:col>
      <xdr:colOff>206375</xdr:colOff>
      <xdr:row>77</xdr:row>
      <xdr:rowOff>142078</xdr:rowOff>
    </xdr:to>
    <xdr:sp macro="" textlink="">
      <xdr:nvSpPr>
        <xdr:cNvPr id="195" name="円/楕円 194"/>
        <xdr:cNvSpPr/>
      </xdr:nvSpPr>
      <xdr:spPr>
        <a:xfrm>
          <a:off x="2857500" y="132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133205</xdr:rowOff>
    </xdr:from>
    <xdr:ext cx="599010" cy="259045"/>
    <xdr:sp macro="" textlink="">
      <xdr:nvSpPr>
        <xdr:cNvPr id="196" name="テキスト ボックス 195"/>
        <xdr:cNvSpPr txBox="1"/>
      </xdr:nvSpPr>
      <xdr:spPr>
        <a:xfrm>
          <a:off x="2608794" y="1333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128068</xdr:rowOff>
    </xdr:from>
    <xdr:to>
      <xdr:col>3</xdr:col>
      <xdr:colOff>3175</xdr:colOff>
      <xdr:row>78</xdr:row>
      <xdr:rowOff>58218</xdr:rowOff>
    </xdr:to>
    <xdr:sp macro="" textlink="">
      <xdr:nvSpPr>
        <xdr:cNvPr id="197" name="円/楕円 196"/>
        <xdr:cNvSpPr/>
      </xdr:nvSpPr>
      <xdr:spPr>
        <a:xfrm>
          <a:off x="1968500" y="133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49345</xdr:rowOff>
    </xdr:from>
    <xdr:ext cx="599010" cy="259045"/>
    <xdr:sp macro="" textlink="">
      <xdr:nvSpPr>
        <xdr:cNvPr id="198" name="テキスト ボックス 197"/>
        <xdr:cNvSpPr txBox="1"/>
      </xdr:nvSpPr>
      <xdr:spPr>
        <a:xfrm>
          <a:off x="1719794" y="1342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131575</xdr:rowOff>
    </xdr:from>
    <xdr:to>
      <xdr:col>1</xdr:col>
      <xdr:colOff>485775</xdr:colOff>
      <xdr:row>78</xdr:row>
      <xdr:rowOff>61725</xdr:rowOff>
    </xdr:to>
    <xdr:sp macro="" textlink="">
      <xdr:nvSpPr>
        <xdr:cNvPr id="199" name="円/楕円 198"/>
        <xdr:cNvSpPr/>
      </xdr:nvSpPr>
      <xdr:spPr>
        <a:xfrm>
          <a:off x="1079500" y="133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52852</xdr:rowOff>
    </xdr:from>
    <xdr:ext cx="599010" cy="259045"/>
    <xdr:sp macro="" textlink="">
      <xdr:nvSpPr>
        <xdr:cNvPr id="200" name="テキスト ボックス 199"/>
        <xdr:cNvSpPr txBox="1"/>
      </xdr:nvSpPr>
      <xdr:spPr>
        <a:xfrm>
          <a:off x="830794" y="134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48321</xdr:rowOff>
    </xdr:from>
    <xdr:to>
      <xdr:col>6</xdr:col>
      <xdr:colOff>511175</xdr:colOff>
      <xdr:row>98</xdr:row>
      <xdr:rowOff>52197</xdr:rowOff>
    </xdr:to>
    <xdr:cxnSp macro="">
      <xdr:nvCxnSpPr>
        <xdr:cNvPr id="227" name="直線コネクタ 226"/>
        <xdr:cNvCxnSpPr/>
      </xdr:nvCxnSpPr>
      <xdr:spPr>
        <a:xfrm flipV="1">
          <a:off x="3797300" y="16850421"/>
          <a:ext cx="8382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52197</xdr:rowOff>
    </xdr:from>
    <xdr:to>
      <xdr:col>5</xdr:col>
      <xdr:colOff>358775</xdr:colOff>
      <xdr:row>98</xdr:row>
      <xdr:rowOff>55420</xdr:rowOff>
    </xdr:to>
    <xdr:cxnSp macro="">
      <xdr:nvCxnSpPr>
        <xdr:cNvPr id="230" name="直線コネクタ 229"/>
        <xdr:cNvCxnSpPr/>
      </xdr:nvCxnSpPr>
      <xdr:spPr>
        <a:xfrm flipV="1">
          <a:off x="2908300" y="16854297"/>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55420</xdr:rowOff>
    </xdr:from>
    <xdr:to>
      <xdr:col>4</xdr:col>
      <xdr:colOff>155575</xdr:colOff>
      <xdr:row>98</xdr:row>
      <xdr:rowOff>74197</xdr:rowOff>
    </xdr:to>
    <xdr:cxnSp macro="">
      <xdr:nvCxnSpPr>
        <xdr:cNvPr id="233" name="直線コネクタ 232"/>
        <xdr:cNvCxnSpPr/>
      </xdr:nvCxnSpPr>
      <xdr:spPr>
        <a:xfrm flipV="1">
          <a:off x="2019300" y="16857520"/>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72000</xdr:rowOff>
    </xdr:from>
    <xdr:to>
      <xdr:col>2</xdr:col>
      <xdr:colOff>638175</xdr:colOff>
      <xdr:row>98</xdr:row>
      <xdr:rowOff>74197</xdr:rowOff>
    </xdr:to>
    <xdr:cxnSp macro="">
      <xdr:nvCxnSpPr>
        <xdr:cNvPr id="236" name="直線コネクタ 235"/>
        <xdr:cNvCxnSpPr/>
      </xdr:nvCxnSpPr>
      <xdr:spPr>
        <a:xfrm>
          <a:off x="1130300" y="16874100"/>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168971</xdr:rowOff>
    </xdr:from>
    <xdr:to>
      <xdr:col>6</xdr:col>
      <xdr:colOff>561975</xdr:colOff>
      <xdr:row>98</xdr:row>
      <xdr:rowOff>99121</xdr:rowOff>
    </xdr:to>
    <xdr:sp macro="" textlink="">
      <xdr:nvSpPr>
        <xdr:cNvPr id="246" name="円/楕円 245"/>
        <xdr:cNvSpPr/>
      </xdr:nvSpPr>
      <xdr:spPr>
        <a:xfrm>
          <a:off x="45847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39,973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1397</xdr:rowOff>
    </xdr:from>
    <xdr:to>
      <xdr:col>5</xdr:col>
      <xdr:colOff>409575</xdr:colOff>
      <xdr:row>98</xdr:row>
      <xdr:rowOff>102997</xdr:rowOff>
    </xdr:to>
    <xdr:sp macro="" textlink="">
      <xdr:nvSpPr>
        <xdr:cNvPr id="248" name="円/楕円 247"/>
        <xdr:cNvSpPr/>
      </xdr:nvSpPr>
      <xdr:spPr>
        <a:xfrm>
          <a:off x="3746500" y="168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94124</xdr:rowOff>
    </xdr:from>
    <xdr:ext cx="534377" cy="259045"/>
    <xdr:sp macro="" textlink="">
      <xdr:nvSpPr>
        <xdr:cNvPr id="249" name="テキスト ボックス 248"/>
        <xdr:cNvSpPr txBox="1"/>
      </xdr:nvSpPr>
      <xdr:spPr>
        <a:xfrm>
          <a:off x="3530111" y="168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4620</xdr:rowOff>
    </xdr:from>
    <xdr:to>
      <xdr:col>4</xdr:col>
      <xdr:colOff>206375</xdr:colOff>
      <xdr:row>98</xdr:row>
      <xdr:rowOff>106220</xdr:rowOff>
    </xdr:to>
    <xdr:sp macro="" textlink="">
      <xdr:nvSpPr>
        <xdr:cNvPr id="250" name="円/楕円 249"/>
        <xdr:cNvSpPr/>
      </xdr:nvSpPr>
      <xdr:spPr>
        <a:xfrm>
          <a:off x="2857500" y="168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97347</xdr:rowOff>
    </xdr:from>
    <xdr:ext cx="534377" cy="259045"/>
    <xdr:sp macro="" textlink="">
      <xdr:nvSpPr>
        <xdr:cNvPr id="251" name="テキスト ボックス 250"/>
        <xdr:cNvSpPr txBox="1"/>
      </xdr:nvSpPr>
      <xdr:spPr>
        <a:xfrm>
          <a:off x="2641111" y="168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23397</xdr:rowOff>
    </xdr:from>
    <xdr:to>
      <xdr:col>3</xdr:col>
      <xdr:colOff>3175</xdr:colOff>
      <xdr:row>98</xdr:row>
      <xdr:rowOff>124997</xdr:rowOff>
    </xdr:to>
    <xdr:sp macro="" textlink="">
      <xdr:nvSpPr>
        <xdr:cNvPr id="252" name="円/楕円 251"/>
        <xdr:cNvSpPr/>
      </xdr:nvSpPr>
      <xdr:spPr>
        <a:xfrm>
          <a:off x="1968500" y="168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116124</xdr:rowOff>
    </xdr:from>
    <xdr:ext cx="534377" cy="259045"/>
    <xdr:sp macro="" textlink="">
      <xdr:nvSpPr>
        <xdr:cNvPr id="253" name="テキスト ボックス 252"/>
        <xdr:cNvSpPr txBox="1"/>
      </xdr:nvSpPr>
      <xdr:spPr>
        <a:xfrm>
          <a:off x="1752111" y="169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21200</xdr:rowOff>
    </xdr:from>
    <xdr:to>
      <xdr:col>1</xdr:col>
      <xdr:colOff>485775</xdr:colOff>
      <xdr:row>98</xdr:row>
      <xdr:rowOff>122800</xdr:rowOff>
    </xdr:to>
    <xdr:sp macro="" textlink="">
      <xdr:nvSpPr>
        <xdr:cNvPr id="254" name="円/楕円 253"/>
        <xdr:cNvSpPr/>
      </xdr:nvSpPr>
      <xdr:spPr>
        <a:xfrm>
          <a:off x="1079500" y="168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113927</xdr:rowOff>
    </xdr:from>
    <xdr:ext cx="534377" cy="259045"/>
    <xdr:sp macro="" textlink="">
      <xdr:nvSpPr>
        <xdr:cNvPr id="255" name="テキスト ボックス 254"/>
        <xdr:cNvSpPr txBox="1"/>
      </xdr:nvSpPr>
      <xdr:spPr>
        <a:xfrm>
          <a:off x="863111" y="169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44412</xdr:rowOff>
    </xdr:from>
    <xdr:to>
      <xdr:col>11</xdr:col>
      <xdr:colOff>307975</xdr:colOff>
      <xdr:row>39</xdr:row>
      <xdr:rowOff>44450</xdr:rowOff>
    </xdr:to>
    <xdr:cxnSp macro="">
      <xdr:nvCxnSpPr>
        <xdr:cNvPr id="293" name="直線コネクタ 292"/>
        <xdr:cNvCxnSpPr/>
      </xdr:nvCxnSpPr>
      <xdr:spPr>
        <a:xfrm>
          <a:off x="6972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165062</xdr:rowOff>
    </xdr:from>
    <xdr:to>
      <xdr:col>10</xdr:col>
      <xdr:colOff>155575</xdr:colOff>
      <xdr:row>39</xdr:row>
      <xdr:rowOff>95212</xdr:rowOff>
    </xdr:to>
    <xdr:sp macro="" textlink="">
      <xdr:nvSpPr>
        <xdr:cNvPr id="311" name="円/楕円 310"/>
        <xdr:cNvSpPr/>
      </xdr:nvSpPr>
      <xdr:spPr>
        <a:xfrm>
          <a:off x="6921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86339</xdr:rowOff>
    </xdr:from>
    <xdr:ext cx="249299" cy="259045"/>
    <xdr:sp macro="" textlink="">
      <xdr:nvSpPr>
        <xdr:cNvPr id="312" name="テキスト ボックス 311"/>
        <xdr:cNvSpPr txBox="1"/>
      </xdr:nvSpPr>
      <xdr:spPr>
        <a:xfrm>
          <a:off x="6847649"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32626</xdr:rowOff>
    </xdr:from>
    <xdr:to>
      <xdr:col>15</xdr:col>
      <xdr:colOff>180975</xdr:colOff>
      <xdr:row>58</xdr:row>
      <xdr:rowOff>38030</xdr:rowOff>
    </xdr:to>
    <xdr:cxnSp macro="">
      <xdr:nvCxnSpPr>
        <xdr:cNvPr id="339" name="直線コネクタ 338"/>
        <xdr:cNvCxnSpPr/>
      </xdr:nvCxnSpPr>
      <xdr:spPr>
        <a:xfrm>
          <a:off x="9639300" y="9976726"/>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32626</xdr:rowOff>
    </xdr:from>
    <xdr:to>
      <xdr:col>14</xdr:col>
      <xdr:colOff>28575</xdr:colOff>
      <xdr:row>58</xdr:row>
      <xdr:rowOff>40261</xdr:rowOff>
    </xdr:to>
    <xdr:cxnSp macro="">
      <xdr:nvCxnSpPr>
        <xdr:cNvPr id="342" name="直線コネクタ 341"/>
        <xdr:cNvCxnSpPr/>
      </xdr:nvCxnSpPr>
      <xdr:spPr>
        <a:xfrm flipV="1">
          <a:off x="8750300" y="997672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40261</xdr:rowOff>
    </xdr:from>
    <xdr:to>
      <xdr:col>12</xdr:col>
      <xdr:colOff>511175</xdr:colOff>
      <xdr:row>58</xdr:row>
      <xdr:rowOff>49158</xdr:rowOff>
    </xdr:to>
    <xdr:cxnSp macro="">
      <xdr:nvCxnSpPr>
        <xdr:cNvPr id="345" name="直線コネクタ 344"/>
        <xdr:cNvCxnSpPr/>
      </xdr:nvCxnSpPr>
      <xdr:spPr>
        <a:xfrm flipV="1">
          <a:off x="7861300" y="9984361"/>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93842</xdr:rowOff>
    </xdr:from>
    <xdr:ext cx="534377" cy="259045"/>
    <xdr:sp macro="" textlink="">
      <xdr:nvSpPr>
        <xdr:cNvPr id="347" name="テキスト ボックス 346"/>
        <xdr:cNvSpPr txBox="1"/>
      </xdr:nvSpPr>
      <xdr:spPr>
        <a:xfrm>
          <a:off x="848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49158</xdr:rowOff>
    </xdr:from>
    <xdr:to>
      <xdr:col>11</xdr:col>
      <xdr:colOff>307975</xdr:colOff>
      <xdr:row>58</xdr:row>
      <xdr:rowOff>56897</xdr:rowOff>
    </xdr:to>
    <xdr:cxnSp macro="">
      <xdr:nvCxnSpPr>
        <xdr:cNvPr id="348" name="直線コネクタ 347"/>
        <xdr:cNvCxnSpPr/>
      </xdr:nvCxnSpPr>
      <xdr:spPr>
        <a:xfrm flipV="1">
          <a:off x="6972300" y="9993258"/>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92640</xdr:rowOff>
    </xdr:from>
    <xdr:ext cx="534377" cy="259045"/>
    <xdr:sp macro="" textlink="">
      <xdr:nvSpPr>
        <xdr:cNvPr id="350" name="テキスト ボックス 349"/>
        <xdr:cNvSpPr txBox="1"/>
      </xdr:nvSpPr>
      <xdr:spPr>
        <a:xfrm>
          <a:off x="7594111" y="100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101210</xdr:rowOff>
    </xdr:from>
    <xdr:ext cx="534377" cy="259045"/>
    <xdr:sp macro="" textlink="">
      <xdr:nvSpPr>
        <xdr:cNvPr id="352" name="テキスト ボックス 351"/>
        <xdr:cNvSpPr txBox="1"/>
      </xdr:nvSpPr>
      <xdr:spPr>
        <a:xfrm>
          <a:off x="6705111" y="100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158680</xdr:rowOff>
    </xdr:from>
    <xdr:to>
      <xdr:col>15</xdr:col>
      <xdr:colOff>231775</xdr:colOff>
      <xdr:row>58</xdr:row>
      <xdr:rowOff>88830</xdr:rowOff>
    </xdr:to>
    <xdr:sp macro="" textlink="">
      <xdr:nvSpPr>
        <xdr:cNvPr id="358" name="円/楕円 357"/>
        <xdr:cNvSpPr/>
      </xdr:nvSpPr>
      <xdr:spPr>
        <a:xfrm>
          <a:off x="10426700" y="99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117905</xdr:rowOff>
    </xdr:from>
    <xdr:ext cx="534377" cy="259045"/>
    <xdr:sp macro="" textlink="">
      <xdr:nvSpPr>
        <xdr:cNvPr id="359" name="農林水産業費該当値テキスト"/>
        <xdr:cNvSpPr txBox="1"/>
      </xdr:nvSpPr>
      <xdr:spPr>
        <a:xfrm>
          <a:off x="10528300" y="98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153276</xdr:rowOff>
    </xdr:from>
    <xdr:to>
      <xdr:col>14</xdr:col>
      <xdr:colOff>79375</xdr:colOff>
      <xdr:row>58</xdr:row>
      <xdr:rowOff>83426</xdr:rowOff>
    </xdr:to>
    <xdr:sp macro="" textlink="">
      <xdr:nvSpPr>
        <xdr:cNvPr id="360" name="円/楕円 359"/>
        <xdr:cNvSpPr/>
      </xdr:nvSpPr>
      <xdr:spPr>
        <a:xfrm>
          <a:off x="9588500" y="9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74553</xdr:rowOff>
    </xdr:from>
    <xdr:ext cx="534377" cy="259045"/>
    <xdr:sp macro="" textlink="">
      <xdr:nvSpPr>
        <xdr:cNvPr id="361" name="テキスト ボックス 360"/>
        <xdr:cNvSpPr txBox="1"/>
      </xdr:nvSpPr>
      <xdr:spPr>
        <a:xfrm>
          <a:off x="9372111" y="100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160911</xdr:rowOff>
    </xdr:from>
    <xdr:to>
      <xdr:col>12</xdr:col>
      <xdr:colOff>561975</xdr:colOff>
      <xdr:row>58</xdr:row>
      <xdr:rowOff>91061</xdr:rowOff>
    </xdr:to>
    <xdr:sp macro="" textlink="">
      <xdr:nvSpPr>
        <xdr:cNvPr id="362" name="円/楕円 361"/>
        <xdr:cNvSpPr/>
      </xdr:nvSpPr>
      <xdr:spPr>
        <a:xfrm>
          <a:off x="8699500" y="99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107588</xdr:rowOff>
    </xdr:from>
    <xdr:ext cx="534377" cy="259045"/>
    <xdr:sp macro="" textlink="">
      <xdr:nvSpPr>
        <xdr:cNvPr id="363" name="テキスト ボックス 362"/>
        <xdr:cNvSpPr txBox="1"/>
      </xdr:nvSpPr>
      <xdr:spPr>
        <a:xfrm>
          <a:off x="8483111" y="97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169808</xdr:rowOff>
    </xdr:from>
    <xdr:to>
      <xdr:col>11</xdr:col>
      <xdr:colOff>358775</xdr:colOff>
      <xdr:row>58</xdr:row>
      <xdr:rowOff>99958</xdr:rowOff>
    </xdr:to>
    <xdr:sp macro="" textlink="">
      <xdr:nvSpPr>
        <xdr:cNvPr id="364" name="円/楕円 363"/>
        <xdr:cNvSpPr/>
      </xdr:nvSpPr>
      <xdr:spPr>
        <a:xfrm>
          <a:off x="7810500" y="994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116485</xdr:rowOff>
    </xdr:from>
    <xdr:ext cx="534377" cy="259045"/>
    <xdr:sp macro="" textlink="">
      <xdr:nvSpPr>
        <xdr:cNvPr id="365" name="テキスト ボックス 364"/>
        <xdr:cNvSpPr txBox="1"/>
      </xdr:nvSpPr>
      <xdr:spPr>
        <a:xfrm>
          <a:off x="7594111" y="97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6097</xdr:rowOff>
    </xdr:from>
    <xdr:to>
      <xdr:col>10</xdr:col>
      <xdr:colOff>155575</xdr:colOff>
      <xdr:row>58</xdr:row>
      <xdr:rowOff>107697</xdr:rowOff>
    </xdr:to>
    <xdr:sp macro="" textlink="">
      <xdr:nvSpPr>
        <xdr:cNvPr id="366" name="円/楕円 365"/>
        <xdr:cNvSpPr/>
      </xdr:nvSpPr>
      <xdr:spPr>
        <a:xfrm>
          <a:off x="6921500" y="99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124224</xdr:rowOff>
    </xdr:from>
    <xdr:ext cx="534377" cy="259045"/>
    <xdr:sp macro="" textlink="">
      <xdr:nvSpPr>
        <xdr:cNvPr id="367" name="テキスト ボックス 366"/>
        <xdr:cNvSpPr txBox="1"/>
      </xdr:nvSpPr>
      <xdr:spPr>
        <a:xfrm>
          <a:off x="6705111" y="972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128232</xdr:rowOff>
    </xdr:from>
    <xdr:to>
      <xdr:col>15</xdr:col>
      <xdr:colOff>180975</xdr:colOff>
      <xdr:row>78</xdr:row>
      <xdr:rowOff>75616</xdr:rowOff>
    </xdr:to>
    <xdr:cxnSp macro="">
      <xdr:nvCxnSpPr>
        <xdr:cNvPr id="396" name="直線コネクタ 395"/>
        <xdr:cNvCxnSpPr/>
      </xdr:nvCxnSpPr>
      <xdr:spPr>
        <a:xfrm>
          <a:off x="9639300" y="13329882"/>
          <a:ext cx="838200" cy="1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59634</xdr:rowOff>
    </xdr:from>
    <xdr:to>
      <xdr:col>14</xdr:col>
      <xdr:colOff>28575</xdr:colOff>
      <xdr:row>77</xdr:row>
      <xdr:rowOff>128232</xdr:rowOff>
    </xdr:to>
    <xdr:cxnSp macro="">
      <xdr:nvCxnSpPr>
        <xdr:cNvPr id="399" name="直線コネクタ 398"/>
        <xdr:cNvCxnSpPr/>
      </xdr:nvCxnSpPr>
      <xdr:spPr>
        <a:xfrm>
          <a:off x="8750300" y="13261284"/>
          <a:ext cx="889000" cy="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59634</xdr:rowOff>
    </xdr:from>
    <xdr:to>
      <xdr:col>12</xdr:col>
      <xdr:colOff>511175</xdr:colOff>
      <xdr:row>78</xdr:row>
      <xdr:rowOff>69710</xdr:rowOff>
    </xdr:to>
    <xdr:cxnSp macro="">
      <xdr:nvCxnSpPr>
        <xdr:cNvPr id="402" name="直線コネクタ 401"/>
        <xdr:cNvCxnSpPr/>
      </xdr:nvCxnSpPr>
      <xdr:spPr>
        <a:xfrm flipV="1">
          <a:off x="7861300" y="13261284"/>
          <a:ext cx="889000" cy="18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69710</xdr:rowOff>
    </xdr:from>
    <xdr:to>
      <xdr:col>11</xdr:col>
      <xdr:colOff>307975</xdr:colOff>
      <xdr:row>78</xdr:row>
      <xdr:rowOff>82569</xdr:rowOff>
    </xdr:to>
    <xdr:cxnSp macro="">
      <xdr:nvCxnSpPr>
        <xdr:cNvPr id="405" name="直線コネクタ 404"/>
        <xdr:cNvCxnSpPr/>
      </xdr:nvCxnSpPr>
      <xdr:spPr>
        <a:xfrm flipV="1">
          <a:off x="6972300" y="13442810"/>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24816</xdr:rowOff>
    </xdr:from>
    <xdr:to>
      <xdr:col>15</xdr:col>
      <xdr:colOff>231775</xdr:colOff>
      <xdr:row>78</xdr:row>
      <xdr:rowOff>126416</xdr:rowOff>
    </xdr:to>
    <xdr:sp macro="" textlink="">
      <xdr:nvSpPr>
        <xdr:cNvPr id="415" name="円/楕円 414"/>
        <xdr:cNvSpPr/>
      </xdr:nvSpPr>
      <xdr:spPr>
        <a:xfrm>
          <a:off x="104267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111193</xdr:rowOff>
    </xdr:from>
    <xdr:ext cx="469744" cy="259045"/>
    <xdr:sp macro="" textlink="">
      <xdr:nvSpPr>
        <xdr:cNvPr id="416" name="商工費該当値テキスト"/>
        <xdr:cNvSpPr txBox="1"/>
      </xdr:nvSpPr>
      <xdr:spPr>
        <a:xfrm>
          <a:off x="105283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77432</xdr:rowOff>
    </xdr:from>
    <xdr:to>
      <xdr:col>14</xdr:col>
      <xdr:colOff>79375</xdr:colOff>
      <xdr:row>78</xdr:row>
      <xdr:rowOff>7582</xdr:rowOff>
    </xdr:to>
    <xdr:sp macro="" textlink="">
      <xdr:nvSpPr>
        <xdr:cNvPr id="417" name="円/楕円 416"/>
        <xdr:cNvSpPr/>
      </xdr:nvSpPr>
      <xdr:spPr>
        <a:xfrm>
          <a:off x="9588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170159</xdr:rowOff>
    </xdr:from>
    <xdr:ext cx="534377" cy="259045"/>
    <xdr:sp macro="" textlink="">
      <xdr:nvSpPr>
        <xdr:cNvPr id="418" name="テキスト ボックス 417"/>
        <xdr:cNvSpPr txBox="1"/>
      </xdr:nvSpPr>
      <xdr:spPr>
        <a:xfrm>
          <a:off x="9372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8834</xdr:rowOff>
    </xdr:from>
    <xdr:to>
      <xdr:col>12</xdr:col>
      <xdr:colOff>561975</xdr:colOff>
      <xdr:row>77</xdr:row>
      <xdr:rowOff>110434</xdr:rowOff>
    </xdr:to>
    <xdr:sp macro="" textlink="">
      <xdr:nvSpPr>
        <xdr:cNvPr id="419" name="円/楕円 418"/>
        <xdr:cNvSpPr/>
      </xdr:nvSpPr>
      <xdr:spPr>
        <a:xfrm>
          <a:off x="8699500" y="132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101561</xdr:rowOff>
    </xdr:from>
    <xdr:ext cx="534377" cy="259045"/>
    <xdr:sp macro="" textlink="">
      <xdr:nvSpPr>
        <xdr:cNvPr id="420" name="テキスト ボックス 419"/>
        <xdr:cNvSpPr txBox="1"/>
      </xdr:nvSpPr>
      <xdr:spPr>
        <a:xfrm>
          <a:off x="8483111" y="133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18910</xdr:rowOff>
    </xdr:from>
    <xdr:to>
      <xdr:col>11</xdr:col>
      <xdr:colOff>358775</xdr:colOff>
      <xdr:row>78</xdr:row>
      <xdr:rowOff>120510</xdr:rowOff>
    </xdr:to>
    <xdr:sp macro="" textlink="">
      <xdr:nvSpPr>
        <xdr:cNvPr id="421" name="円/楕円 420"/>
        <xdr:cNvSpPr/>
      </xdr:nvSpPr>
      <xdr:spPr>
        <a:xfrm>
          <a:off x="7810500" y="133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111637</xdr:rowOff>
    </xdr:from>
    <xdr:ext cx="469744" cy="259045"/>
    <xdr:sp macro="" textlink="">
      <xdr:nvSpPr>
        <xdr:cNvPr id="422" name="テキスト ボックス 421"/>
        <xdr:cNvSpPr txBox="1"/>
      </xdr:nvSpPr>
      <xdr:spPr>
        <a:xfrm>
          <a:off x="7626427" y="1348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31769</xdr:rowOff>
    </xdr:from>
    <xdr:to>
      <xdr:col>10</xdr:col>
      <xdr:colOff>155575</xdr:colOff>
      <xdr:row>78</xdr:row>
      <xdr:rowOff>133369</xdr:rowOff>
    </xdr:to>
    <xdr:sp macro="" textlink="">
      <xdr:nvSpPr>
        <xdr:cNvPr id="423" name="円/楕円 422"/>
        <xdr:cNvSpPr/>
      </xdr:nvSpPr>
      <xdr:spPr>
        <a:xfrm>
          <a:off x="6921500" y="134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124496</xdr:rowOff>
    </xdr:from>
    <xdr:ext cx="469744" cy="259045"/>
    <xdr:sp macro="" textlink="">
      <xdr:nvSpPr>
        <xdr:cNvPr id="424" name="テキスト ボックス 423"/>
        <xdr:cNvSpPr txBox="1"/>
      </xdr:nvSpPr>
      <xdr:spPr>
        <a:xfrm>
          <a:off x="6737427" y="1349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8871</xdr:rowOff>
    </xdr:from>
    <xdr:to>
      <xdr:col>15</xdr:col>
      <xdr:colOff>180975</xdr:colOff>
      <xdr:row>99</xdr:row>
      <xdr:rowOff>12974</xdr:rowOff>
    </xdr:to>
    <xdr:cxnSp macro="">
      <xdr:nvCxnSpPr>
        <xdr:cNvPr id="453" name="直線コネクタ 452"/>
        <xdr:cNvCxnSpPr/>
      </xdr:nvCxnSpPr>
      <xdr:spPr>
        <a:xfrm>
          <a:off x="9639300" y="16982421"/>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8871</xdr:rowOff>
    </xdr:from>
    <xdr:to>
      <xdr:col>14</xdr:col>
      <xdr:colOff>28575</xdr:colOff>
      <xdr:row>99</xdr:row>
      <xdr:rowOff>19163</xdr:rowOff>
    </xdr:to>
    <xdr:cxnSp macro="">
      <xdr:nvCxnSpPr>
        <xdr:cNvPr id="456" name="直線コネクタ 455"/>
        <xdr:cNvCxnSpPr/>
      </xdr:nvCxnSpPr>
      <xdr:spPr>
        <a:xfrm flipV="1">
          <a:off x="8750300" y="16982421"/>
          <a:ext cx="8890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16210</xdr:rowOff>
    </xdr:from>
    <xdr:to>
      <xdr:col>12</xdr:col>
      <xdr:colOff>511175</xdr:colOff>
      <xdr:row>99</xdr:row>
      <xdr:rowOff>19163</xdr:rowOff>
    </xdr:to>
    <xdr:cxnSp macro="">
      <xdr:nvCxnSpPr>
        <xdr:cNvPr id="459" name="直線コネクタ 458"/>
        <xdr:cNvCxnSpPr/>
      </xdr:nvCxnSpPr>
      <xdr:spPr>
        <a:xfrm>
          <a:off x="7861300" y="16989760"/>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13222</xdr:rowOff>
    </xdr:from>
    <xdr:to>
      <xdr:col>11</xdr:col>
      <xdr:colOff>307975</xdr:colOff>
      <xdr:row>99</xdr:row>
      <xdr:rowOff>16210</xdr:rowOff>
    </xdr:to>
    <xdr:cxnSp macro="">
      <xdr:nvCxnSpPr>
        <xdr:cNvPr id="462" name="直線コネクタ 461"/>
        <xdr:cNvCxnSpPr/>
      </xdr:nvCxnSpPr>
      <xdr:spPr>
        <a:xfrm>
          <a:off x="6972300" y="16986772"/>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61980</xdr:rowOff>
    </xdr:from>
    <xdr:ext cx="534377" cy="259045"/>
    <xdr:sp macro="" textlink="">
      <xdr:nvSpPr>
        <xdr:cNvPr id="466" name="テキスト ボックス 465"/>
        <xdr:cNvSpPr txBox="1"/>
      </xdr:nvSpPr>
      <xdr:spPr>
        <a:xfrm>
          <a:off x="6705111" y="170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133624</xdr:rowOff>
    </xdr:from>
    <xdr:to>
      <xdr:col>15</xdr:col>
      <xdr:colOff>231775</xdr:colOff>
      <xdr:row>99</xdr:row>
      <xdr:rowOff>63774</xdr:rowOff>
    </xdr:to>
    <xdr:sp macro="" textlink="">
      <xdr:nvSpPr>
        <xdr:cNvPr id="472" name="円/楕円 471"/>
        <xdr:cNvSpPr/>
      </xdr:nvSpPr>
      <xdr:spPr>
        <a:xfrm>
          <a:off x="10426700" y="169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129521</xdr:rowOff>
    </xdr:from>
    <xdr:to>
      <xdr:col>14</xdr:col>
      <xdr:colOff>79375</xdr:colOff>
      <xdr:row>99</xdr:row>
      <xdr:rowOff>59671</xdr:rowOff>
    </xdr:to>
    <xdr:sp macro="" textlink="">
      <xdr:nvSpPr>
        <xdr:cNvPr id="474" name="円/楕円 473"/>
        <xdr:cNvSpPr/>
      </xdr:nvSpPr>
      <xdr:spPr>
        <a:xfrm>
          <a:off x="9588500" y="169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76198</xdr:rowOff>
    </xdr:from>
    <xdr:ext cx="534377" cy="259045"/>
    <xdr:sp macro="" textlink="">
      <xdr:nvSpPr>
        <xdr:cNvPr id="475" name="テキスト ボックス 474"/>
        <xdr:cNvSpPr txBox="1"/>
      </xdr:nvSpPr>
      <xdr:spPr>
        <a:xfrm>
          <a:off x="9372111" y="1670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139813</xdr:rowOff>
    </xdr:from>
    <xdr:to>
      <xdr:col>12</xdr:col>
      <xdr:colOff>561975</xdr:colOff>
      <xdr:row>99</xdr:row>
      <xdr:rowOff>69963</xdr:rowOff>
    </xdr:to>
    <xdr:sp macro="" textlink="">
      <xdr:nvSpPr>
        <xdr:cNvPr id="476" name="円/楕円 475"/>
        <xdr:cNvSpPr/>
      </xdr:nvSpPr>
      <xdr:spPr>
        <a:xfrm>
          <a:off x="8699500" y="169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61090</xdr:rowOff>
    </xdr:from>
    <xdr:ext cx="534377" cy="259045"/>
    <xdr:sp macro="" textlink="">
      <xdr:nvSpPr>
        <xdr:cNvPr id="477" name="テキスト ボックス 476"/>
        <xdr:cNvSpPr txBox="1"/>
      </xdr:nvSpPr>
      <xdr:spPr>
        <a:xfrm>
          <a:off x="8483111" y="17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136860</xdr:rowOff>
    </xdr:from>
    <xdr:to>
      <xdr:col>11</xdr:col>
      <xdr:colOff>358775</xdr:colOff>
      <xdr:row>99</xdr:row>
      <xdr:rowOff>67010</xdr:rowOff>
    </xdr:to>
    <xdr:sp macro="" textlink="">
      <xdr:nvSpPr>
        <xdr:cNvPr id="478" name="円/楕円 477"/>
        <xdr:cNvSpPr/>
      </xdr:nvSpPr>
      <xdr:spPr>
        <a:xfrm>
          <a:off x="7810500" y="169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58137</xdr:rowOff>
    </xdr:from>
    <xdr:ext cx="534377" cy="259045"/>
    <xdr:sp macro="" textlink="">
      <xdr:nvSpPr>
        <xdr:cNvPr id="479" name="テキスト ボックス 478"/>
        <xdr:cNvSpPr txBox="1"/>
      </xdr:nvSpPr>
      <xdr:spPr>
        <a:xfrm>
          <a:off x="7594111" y="1703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74,121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133872</xdr:rowOff>
    </xdr:from>
    <xdr:to>
      <xdr:col>10</xdr:col>
      <xdr:colOff>155575</xdr:colOff>
      <xdr:row>99</xdr:row>
      <xdr:rowOff>64022</xdr:rowOff>
    </xdr:to>
    <xdr:sp macro="" textlink="">
      <xdr:nvSpPr>
        <xdr:cNvPr id="480" name="円/楕円 479"/>
        <xdr:cNvSpPr/>
      </xdr:nvSpPr>
      <xdr:spPr>
        <a:xfrm>
          <a:off x="6921500" y="169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80549</xdr:rowOff>
    </xdr:from>
    <xdr:ext cx="534377" cy="259045"/>
    <xdr:sp macro="" textlink="">
      <xdr:nvSpPr>
        <xdr:cNvPr id="481" name="テキスト ボックス 480"/>
        <xdr:cNvSpPr txBox="1"/>
      </xdr:nvSpPr>
      <xdr:spPr>
        <a:xfrm>
          <a:off x="6705111" y="1671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107</xdr:rowOff>
    </xdr:from>
    <xdr:to>
      <xdr:col>23</xdr:col>
      <xdr:colOff>517525</xdr:colOff>
      <xdr:row>39</xdr:row>
      <xdr:rowOff>61094</xdr:rowOff>
    </xdr:to>
    <xdr:cxnSp macro="">
      <xdr:nvCxnSpPr>
        <xdr:cNvPr id="513" name="直線コネクタ 512"/>
        <xdr:cNvCxnSpPr/>
      </xdr:nvCxnSpPr>
      <xdr:spPr>
        <a:xfrm>
          <a:off x="15481300" y="6686657"/>
          <a:ext cx="838200" cy="6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107</xdr:rowOff>
    </xdr:from>
    <xdr:to>
      <xdr:col>22</xdr:col>
      <xdr:colOff>365125</xdr:colOff>
      <xdr:row>39</xdr:row>
      <xdr:rowOff>75790</xdr:rowOff>
    </xdr:to>
    <xdr:cxnSp macro="">
      <xdr:nvCxnSpPr>
        <xdr:cNvPr id="516" name="直線コネクタ 515"/>
        <xdr:cNvCxnSpPr/>
      </xdr:nvCxnSpPr>
      <xdr:spPr>
        <a:xfrm flipV="1">
          <a:off x="14592300" y="6686657"/>
          <a:ext cx="889000" cy="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76786</xdr:rowOff>
    </xdr:from>
    <xdr:to>
      <xdr:col>21</xdr:col>
      <xdr:colOff>161925</xdr:colOff>
      <xdr:row>39</xdr:row>
      <xdr:rowOff>75790</xdr:rowOff>
    </xdr:to>
    <xdr:cxnSp macro="">
      <xdr:nvCxnSpPr>
        <xdr:cNvPr id="519" name="直線コネクタ 518"/>
        <xdr:cNvCxnSpPr/>
      </xdr:nvCxnSpPr>
      <xdr:spPr>
        <a:xfrm>
          <a:off x="13703300" y="6591886"/>
          <a:ext cx="889000" cy="1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76786</xdr:rowOff>
    </xdr:from>
    <xdr:to>
      <xdr:col>19</xdr:col>
      <xdr:colOff>644525</xdr:colOff>
      <xdr:row>39</xdr:row>
      <xdr:rowOff>109248</xdr:rowOff>
    </xdr:to>
    <xdr:cxnSp macro="">
      <xdr:nvCxnSpPr>
        <xdr:cNvPr id="522" name="直線コネクタ 521"/>
        <xdr:cNvCxnSpPr/>
      </xdr:nvCxnSpPr>
      <xdr:spPr>
        <a:xfrm flipV="1">
          <a:off x="12814300" y="6591886"/>
          <a:ext cx="889000" cy="20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163299</xdr:rowOff>
    </xdr:from>
    <xdr:ext cx="534377" cy="259045"/>
    <xdr:sp macro="" textlink="">
      <xdr:nvSpPr>
        <xdr:cNvPr id="526" name="テキスト ボックス 525"/>
        <xdr:cNvSpPr txBox="1"/>
      </xdr:nvSpPr>
      <xdr:spPr>
        <a:xfrm>
          <a:off x="12547111" y="63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10294</xdr:rowOff>
    </xdr:from>
    <xdr:to>
      <xdr:col>23</xdr:col>
      <xdr:colOff>568325</xdr:colOff>
      <xdr:row>39</xdr:row>
      <xdr:rowOff>111894</xdr:rowOff>
    </xdr:to>
    <xdr:sp macro="" textlink="">
      <xdr:nvSpPr>
        <xdr:cNvPr id="532" name="円/楕円 531"/>
        <xdr:cNvSpPr/>
      </xdr:nvSpPr>
      <xdr:spPr>
        <a:xfrm>
          <a:off x="16268700" y="66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96671</xdr:rowOff>
    </xdr:from>
    <xdr:ext cx="534377" cy="259045"/>
    <xdr:sp macro="" textlink="">
      <xdr:nvSpPr>
        <xdr:cNvPr id="533" name="消防費該当値テキスト"/>
        <xdr:cNvSpPr txBox="1"/>
      </xdr:nvSpPr>
      <xdr:spPr>
        <a:xfrm>
          <a:off x="16370300" y="66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120757</xdr:rowOff>
    </xdr:from>
    <xdr:to>
      <xdr:col>22</xdr:col>
      <xdr:colOff>415925</xdr:colOff>
      <xdr:row>39</xdr:row>
      <xdr:rowOff>50907</xdr:rowOff>
    </xdr:to>
    <xdr:sp macro="" textlink="">
      <xdr:nvSpPr>
        <xdr:cNvPr id="534" name="円/楕円 533"/>
        <xdr:cNvSpPr/>
      </xdr:nvSpPr>
      <xdr:spPr>
        <a:xfrm>
          <a:off x="15430500" y="66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42034</xdr:rowOff>
    </xdr:from>
    <xdr:ext cx="534377" cy="259045"/>
    <xdr:sp macro="" textlink="">
      <xdr:nvSpPr>
        <xdr:cNvPr id="535" name="テキスト ボックス 534"/>
        <xdr:cNvSpPr txBox="1"/>
      </xdr:nvSpPr>
      <xdr:spPr>
        <a:xfrm>
          <a:off x="15214111" y="67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24990</xdr:rowOff>
    </xdr:from>
    <xdr:to>
      <xdr:col>21</xdr:col>
      <xdr:colOff>212725</xdr:colOff>
      <xdr:row>39</xdr:row>
      <xdr:rowOff>126590</xdr:rowOff>
    </xdr:to>
    <xdr:sp macro="" textlink="">
      <xdr:nvSpPr>
        <xdr:cNvPr id="536" name="円/楕円 535"/>
        <xdr:cNvSpPr/>
      </xdr:nvSpPr>
      <xdr:spPr>
        <a:xfrm>
          <a:off x="14541500" y="67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117717</xdr:rowOff>
    </xdr:from>
    <xdr:ext cx="534377" cy="259045"/>
    <xdr:sp macro="" textlink="">
      <xdr:nvSpPr>
        <xdr:cNvPr id="537" name="テキスト ボックス 536"/>
        <xdr:cNvSpPr txBox="1"/>
      </xdr:nvSpPr>
      <xdr:spPr>
        <a:xfrm>
          <a:off x="14325111" y="68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25986</xdr:rowOff>
    </xdr:from>
    <xdr:to>
      <xdr:col>20</xdr:col>
      <xdr:colOff>9525</xdr:colOff>
      <xdr:row>38</xdr:row>
      <xdr:rowOff>127586</xdr:rowOff>
    </xdr:to>
    <xdr:sp macro="" textlink="">
      <xdr:nvSpPr>
        <xdr:cNvPr id="538" name="円/楕円 537"/>
        <xdr:cNvSpPr/>
      </xdr:nvSpPr>
      <xdr:spPr>
        <a:xfrm>
          <a:off x="13652500" y="65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118713</xdr:rowOff>
    </xdr:from>
    <xdr:ext cx="534377" cy="259045"/>
    <xdr:sp macro="" textlink="">
      <xdr:nvSpPr>
        <xdr:cNvPr id="539" name="テキスト ボックス 538"/>
        <xdr:cNvSpPr txBox="1"/>
      </xdr:nvSpPr>
      <xdr:spPr>
        <a:xfrm>
          <a:off x="13436111" y="66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58448</xdr:rowOff>
    </xdr:from>
    <xdr:to>
      <xdr:col>18</xdr:col>
      <xdr:colOff>492125</xdr:colOff>
      <xdr:row>39</xdr:row>
      <xdr:rowOff>160048</xdr:rowOff>
    </xdr:to>
    <xdr:sp macro="" textlink="">
      <xdr:nvSpPr>
        <xdr:cNvPr id="540" name="円/楕円 539"/>
        <xdr:cNvSpPr/>
      </xdr:nvSpPr>
      <xdr:spPr>
        <a:xfrm>
          <a:off x="12763500" y="67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151175</xdr:rowOff>
    </xdr:from>
    <xdr:ext cx="534377" cy="259045"/>
    <xdr:sp macro="" textlink="">
      <xdr:nvSpPr>
        <xdr:cNvPr id="541" name="テキスト ボックス 540"/>
        <xdr:cNvSpPr txBox="1"/>
      </xdr:nvSpPr>
      <xdr:spPr>
        <a:xfrm>
          <a:off x="12547111" y="68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130004</xdr:rowOff>
    </xdr:from>
    <xdr:to>
      <xdr:col>23</xdr:col>
      <xdr:colOff>517525</xdr:colOff>
      <xdr:row>57</xdr:row>
      <xdr:rowOff>163783</xdr:rowOff>
    </xdr:to>
    <xdr:cxnSp macro="">
      <xdr:nvCxnSpPr>
        <xdr:cNvPr id="570" name="直線コネクタ 569"/>
        <xdr:cNvCxnSpPr/>
      </xdr:nvCxnSpPr>
      <xdr:spPr>
        <a:xfrm>
          <a:off x="15481300" y="9902654"/>
          <a:ext cx="8382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130004</xdr:rowOff>
    </xdr:from>
    <xdr:to>
      <xdr:col>22</xdr:col>
      <xdr:colOff>365125</xdr:colOff>
      <xdr:row>58</xdr:row>
      <xdr:rowOff>49883</xdr:rowOff>
    </xdr:to>
    <xdr:cxnSp macro="">
      <xdr:nvCxnSpPr>
        <xdr:cNvPr id="573" name="直線コネクタ 572"/>
        <xdr:cNvCxnSpPr/>
      </xdr:nvCxnSpPr>
      <xdr:spPr>
        <a:xfrm flipV="1">
          <a:off x="14592300" y="9902654"/>
          <a:ext cx="889000" cy="9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49883</xdr:rowOff>
    </xdr:from>
    <xdr:to>
      <xdr:col>21</xdr:col>
      <xdr:colOff>161925</xdr:colOff>
      <xdr:row>58</xdr:row>
      <xdr:rowOff>64254</xdr:rowOff>
    </xdr:to>
    <xdr:cxnSp macro="">
      <xdr:nvCxnSpPr>
        <xdr:cNvPr id="576" name="直線コネクタ 575"/>
        <xdr:cNvCxnSpPr/>
      </xdr:nvCxnSpPr>
      <xdr:spPr>
        <a:xfrm flipV="1">
          <a:off x="13703300" y="9993983"/>
          <a:ext cx="8890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42419</xdr:rowOff>
    </xdr:from>
    <xdr:to>
      <xdr:col>19</xdr:col>
      <xdr:colOff>644525</xdr:colOff>
      <xdr:row>58</xdr:row>
      <xdr:rowOff>64254</xdr:rowOff>
    </xdr:to>
    <xdr:cxnSp macro="">
      <xdr:nvCxnSpPr>
        <xdr:cNvPr id="579" name="直線コネクタ 578"/>
        <xdr:cNvCxnSpPr/>
      </xdr:nvCxnSpPr>
      <xdr:spPr>
        <a:xfrm>
          <a:off x="12814300" y="9986519"/>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112983</xdr:rowOff>
    </xdr:from>
    <xdr:to>
      <xdr:col>23</xdr:col>
      <xdr:colOff>568325</xdr:colOff>
      <xdr:row>58</xdr:row>
      <xdr:rowOff>43133</xdr:rowOff>
    </xdr:to>
    <xdr:sp macro="" textlink="">
      <xdr:nvSpPr>
        <xdr:cNvPr id="589" name="円/楕円 588"/>
        <xdr:cNvSpPr/>
      </xdr:nvSpPr>
      <xdr:spPr>
        <a:xfrm>
          <a:off x="16268700" y="98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27910</xdr:rowOff>
    </xdr:from>
    <xdr:ext cx="534377" cy="259045"/>
    <xdr:sp macro="" textlink="">
      <xdr:nvSpPr>
        <xdr:cNvPr id="590" name="教育費該当値テキスト"/>
        <xdr:cNvSpPr txBox="1"/>
      </xdr:nvSpPr>
      <xdr:spPr>
        <a:xfrm>
          <a:off x="16370300" y="98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79204</xdr:rowOff>
    </xdr:from>
    <xdr:to>
      <xdr:col>22</xdr:col>
      <xdr:colOff>415925</xdr:colOff>
      <xdr:row>58</xdr:row>
      <xdr:rowOff>9354</xdr:rowOff>
    </xdr:to>
    <xdr:sp macro="" textlink="">
      <xdr:nvSpPr>
        <xdr:cNvPr id="591" name="円/楕円 590"/>
        <xdr:cNvSpPr/>
      </xdr:nvSpPr>
      <xdr:spPr>
        <a:xfrm>
          <a:off x="15430500" y="98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481</xdr:rowOff>
    </xdr:from>
    <xdr:ext cx="534377" cy="259045"/>
    <xdr:sp macro="" textlink="">
      <xdr:nvSpPr>
        <xdr:cNvPr id="592" name="テキスト ボックス 591"/>
        <xdr:cNvSpPr txBox="1"/>
      </xdr:nvSpPr>
      <xdr:spPr>
        <a:xfrm>
          <a:off x="15214111" y="99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170533</xdr:rowOff>
    </xdr:from>
    <xdr:to>
      <xdr:col>21</xdr:col>
      <xdr:colOff>212725</xdr:colOff>
      <xdr:row>58</xdr:row>
      <xdr:rowOff>100683</xdr:rowOff>
    </xdr:to>
    <xdr:sp macro="" textlink="">
      <xdr:nvSpPr>
        <xdr:cNvPr id="593" name="円/楕円 592"/>
        <xdr:cNvSpPr/>
      </xdr:nvSpPr>
      <xdr:spPr>
        <a:xfrm>
          <a:off x="14541500" y="99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91810</xdr:rowOff>
    </xdr:from>
    <xdr:ext cx="534377" cy="259045"/>
    <xdr:sp macro="" textlink="">
      <xdr:nvSpPr>
        <xdr:cNvPr id="594" name="テキスト ボックス 593"/>
        <xdr:cNvSpPr txBox="1"/>
      </xdr:nvSpPr>
      <xdr:spPr>
        <a:xfrm>
          <a:off x="14325111" y="100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13454</xdr:rowOff>
    </xdr:from>
    <xdr:to>
      <xdr:col>20</xdr:col>
      <xdr:colOff>9525</xdr:colOff>
      <xdr:row>58</xdr:row>
      <xdr:rowOff>115054</xdr:rowOff>
    </xdr:to>
    <xdr:sp macro="" textlink="">
      <xdr:nvSpPr>
        <xdr:cNvPr id="595" name="円/楕円 594"/>
        <xdr:cNvSpPr/>
      </xdr:nvSpPr>
      <xdr:spPr>
        <a:xfrm>
          <a:off x="13652500" y="99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106181</xdr:rowOff>
    </xdr:from>
    <xdr:ext cx="534377" cy="259045"/>
    <xdr:sp macro="" textlink="">
      <xdr:nvSpPr>
        <xdr:cNvPr id="596" name="テキスト ボックス 595"/>
        <xdr:cNvSpPr txBox="1"/>
      </xdr:nvSpPr>
      <xdr:spPr>
        <a:xfrm>
          <a:off x="13436111" y="100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163069</xdr:rowOff>
    </xdr:from>
    <xdr:to>
      <xdr:col>18</xdr:col>
      <xdr:colOff>492125</xdr:colOff>
      <xdr:row>58</xdr:row>
      <xdr:rowOff>93219</xdr:rowOff>
    </xdr:to>
    <xdr:sp macro="" textlink="">
      <xdr:nvSpPr>
        <xdr:cNvPr id="597" name="円/楕円 596"/>
        <xdr:cNvSpPr/>
      </xdr:nvSpPr>
      <xdr:spPr>
        <a:xfrm>
          <a:off x="12763500" y="99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84346</xdr:rowOff>
    </xdr:from>
    <xdr:ext cx="534377" cy="259045"/>
    <xdr:sp macro="" textlink="">
      <xdr:nvSpPr>
        <xdr:cNvPr id="598" name="テキスト ボックス 597"/>
        <xdr:cNvSpPr txBox="1"/>
      </xdr:nvSpPr>
      <xdr:spPr>
        <a:xfrm>
          <a:off x="12547111" y="100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123487</xdr:rowOff>
    </xdr:from>
    <xdr:to>
      <xdr:col>23</xdr:col>
      <xdr:colOff>517525</xdr:colOff>
      <xdr:row>78</xdr:row>
      <xdr:rowOff>132995</xdr:rowOff>
    </xdr:to>
    <xdr:cxnSp macro="">
      <xdr:nvCxnSpPr>
        <xdr:cNvPr id="625" name="直線コネクタ 624"/>
        <xdr:cNvCxnSpPr/>
      </xdr:nvCxnSpPr>
      <xdr:spPr>
        <a:xfrm>
          <a:off x="15481300" y="13496587"/>
          <a:ext cx="8382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123487</xdr:rowOff>
    </xdr:from>
    <xdr:to>
      <xdr:col>22</xdr:col>
      <xdr:colOff>365125</xdr:colOff>
      <xdr:row>78</xdr:row>
      <xdr:rowOff>128784</xdr:rowOff>
    </xdr:to>
    <xdr:cxnSp macro="">
      <xdr:nvCxnSpPr>
        <xdr:cNvPr id="628" name="直線コネクタ 627"/>
        <xdr:cNvCxnSpPr/>
      </xdr:nvCxnSpPr>
      <xdr:spPr>
        <a:xfrm flipV="1">
          <a:off x="14592300" y="13496587"/>
          <a:ext cx="889000" cy="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128784</xdr:rowOff>
    </xdr:from>
    <xdr:to>
      <xdr:col>21</xdr:col>
      <xdr:colOff>161925</xdr:colOff>
      <xdr:row>78</xdr:row>
      <xdr:rowOff>136940</xdr:rowOff>
    </xdr:to>
    <xdr:cxnSp macro="">
      <xdr:nvCxnSpPr>
        <xdr:cNvPr id="631" name="直線コネクタ 630"/>
        <xdr:cNvCxnSpPr/>
      </xdr:nvCxnSpPr>
      <xdr:spPr>
        <a:xfrm flipV="1">
          <a:off x="13703300" y="13501884"/>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129178</xdr:rowOff>
    </xdr:from>
    <xdr:to>
      <xdr:col>19</xdr:col>
      <xdr:colOff>644525</xdr:colOff>
      <xdr:row>78</xdr:row>
      <xdr:rowOff>136940</xdr:rowOff>
    </xdr:to>
    <xdr:cxnSp macro="">
      <xdr:nvCxnSpPr>
        <xdr:cNvPr id="634" name="直線コネクタ 633"/>
        <xdr:cNvCxnSpPr/>
      </xdr:nvCxnSpPr>
      <xdr:spPr>
        <a:xfrm>
          <a:off x="12814300" y="13502278"/>
          <a:ext cx="889000" cy="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14214</xdr:rowOff>
    </xdr:from>
    <xdr:ext cx="469744" cy="259045"/>
    <xdr:sp macro="" textlink="">
      <xdr:nvSpPr>
        <xdr:cNvPr id="638" name="テキスト ボックス 637"/>
        <xdr:cNvSpPr txBox="1"/>
      </xdr:nvSpPr>
      <xdr:spPr>
        <a:xfrm>
          <a:off x="12579427" y="132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82195</xdr:rowOff>
    </xdr:from>
    <xdr:to>
      <xdr:col>23</xdr:col>
      <xdr:colOff>568325</xdr:colOff>
      <xdr:row>79</xdr:row>
      <xdr:rowOff>12345</xdr:rowOff>
    </xdr:to>
    <xdr:sp macro="" textlink="">
      <xdr:nvSpPr>
        <xdr:cNvPr id="644" name="円/楕円 643"/>
        <xdr:cNvSpPr/>
      </xdr:nvSpPr>
      <xdr:spPr>
        <a:xfrm>
          <a:off x="162687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469744" cy="259045"/>
    <xdr:sp macro="" textlink="">
      <xdr:nvSpPr>
        <xdr:cNvPr id="645" name="災害復旧費該当値テキスト"/>
        <xdr:cNvSpPr txBox="1"/>
      </xdr:nvSpPr>
      <xdr:spPr>
        <a:xfrm>
          <a:off x="16370300" y="1341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72687</xdr:rowOff>
    </xdr:from>
    <xdr:to>
      <xdr:col>22</xdr:col>
      <xdr:colOff>415925</xdr:colOff>
      <xdr:row>79</xdr:row>
      <xdr:rowOff>2837</xdr:rowOff>
    </xdr:to>
    <xdr:sp macro="" textlink="">
      <xdr:nvSpPr>
        <xdr:cNvPr id="646" name="円/楕円 645"/>
        <xdr:cNvSpPr/>
      </xdr:nvSpPr>
      <xdr:spPr>
        <a:xfrm>
          <a:off x="15430500" y="134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19364</xdr:rowOff>
    </xdr:from>
    <xdr:ext cx="469744" cy="259045"/>
    <xdr:sp macro="" textlink="">
      <xdr:nvSpPr>
        <xdr:cNvPr id="647" name="テキスト ボックス 646"/>
        <xdr:cNvSpPr txBox="1"/>
      </xdr:nvSpPr>
      <xdr:spPr>
        <a:xfrm>
          <a:off x="15246427" y="1322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77984</xdr:rowOff>
    </xdr:from>
    <xdr:to>
      <xdr:col>21</xdr:col>
      <xdr:colOff>212725</xdr:colOff>
      <xdr:row>79</xdr:row>
      <xdr:rowOff>8134</xdr:rowOff>
    </xdr:to>
    <xdr:sp macro="" textlink="">
      <xdr:nvSpPr>
        <xdr:cNvPr id="648" name="円/楕円 647"/>
        <xdr:cNvSpPr/>
      </xdr:nvSpPr>
      <xdr:spPr>
        <a:xfrm>
          <a:off x="14541500" y="13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170711</xdr:rowOff>
    </xdr:from>
    <xdr:ext cx="469744" cy="259045"/>
    <xdr:sp macro="" textlink="">
      <xdr:nvSpPr>
        <xdr:cNvPr id="649" name="テキスト ボックス 648"/>
        <xdr:cNvSpPr txBox="1"/>
      </xdr:nvSpPr>
      <xdr:spPr>
        <a:xfrm>
          <a:off x="14357427" y="13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86140</xdr:rowOff>
    </xdr:from>
    <xdr:to>
      <xdr:col>20</xdr:col>
      <xdr:colOff>9525</xdr:colOff>
      <xdr:row>79</xdr:row>
      <xdr:rowOff>16290</xdr:rowOff>
    </xdr:to>
    <xdr:sp macro="" textlink="">
      <xdr:nvSpPr>
        <xdr:cNvPr id="650" name="円/楕円 649"/>
        <xdr:cNvSpPr/>
      </xdr:nvSpPr>
      <xdr:spPr>
        <a:xfrm>
          <a:off x="13652500" y="134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7417</xdr:rowOff>
    </xdr:from>
    <xdr:ext cx="469744" cy="259045"/>
    <xdr:sp macro="" textlink="">
      <xdr:nvSpPr>
        <xdr:cNvPr id="651" name="テキスト ボックス 650"/>
        <xdr:cNvSpPr txBox="1"/>
      </xdr:nvSpPr>
      <xdr:spPr>
        <a:xfrm>
          <a:off x="13468427" y="135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78378</xdr:rowOff>
    </xdr:from>
    <xdr:to>
      <xdr:col>18</xdr:col>
      <xdr:colOff>492125</xdr:colOff>
      <xdr:row>79</xdr:row>
      <xdr:rowOff>8528</xdr:rowOff>
    </xdr:to>
    <xdr:sp macro="" textlink="">
      <xdr:nvSpPr>
        <xdr:cNvPr id="652" name="円/楕円 651"/>
        <xdr:cNvSpPr/>
      </xdr:nvSpPr>
      <xdr:spPr>
        <a:xfrm>
          <a:off x="12763500" y="134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171105</xdr:rowOff>
    </xdr:from>
    <xdr:ext cx="469744" cy="259045"/>
    <xdr:sp macro="" textlink="">
      <xdr:nvSpPr>
        <xdr:cNvPr id="653" name="テキスト ボックス 652"/>
        <xdr:cNvSpPr txBox="1"/>
      </xdr:nvSpPr>
      <xdr:spPr>
        <a:xfrm>
          <a:off x="12579427" y="1354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49643</xdr:rowOff>
    </xdr:from>
    <xdr:to>
      <xdr:col>23</xdr:col>
      <xdr:colOff>517525</xdr:colOff>
      <xdr:row>95</xdr:row>
      <xdr:rowOff>51122</xdr:rowOff>
    </xdr:to>
    <xdr:cxnSp macro="">
      <xdr:nvCxnSpPr>
        <xdr:cNvPr id="678" name="直線コネクタ 677"/>
        <xdr:cNvCxnSpPr/>
      </xdr:nvCxnSpPr>
      <xdr:spPr>
        <a:xfrm>
          <a:off x="15481300" y="16337393"/>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49643</xdr:rowOff>
    </xdr:from>
    <xdr:to>
      <xdr:col>22</xdr:col>
      <xdr:colOff>365125</xdr:colOff>
      <xdr:row>95</xdr:row>
      <xdr:rowOff>51620</xdr:rowOff>
    </xdr:to>
    <xdr:cxnSp macro="">
      <xdr:nvCxnSpPr>
        <xdr:cNvPr id="681" name="直線コネクタ 680"/>
        <xdr:cNvCxnSpPr/>
      </xdr:nvCxnSpPr>
      <xdr:spPr>
        <a:xfrm flipV="1">
          <a:off x="14592300" y="16337393"/>
          <a:ext cx="88900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51620</xdr:rowOff>
    </xdr:from>
    <xdr:to>
      <xdr:col>21</xdr:col>
      <xdr:colOff>161925</xdr:colOff>
      <xdr:row>95</xdr:row>
      <xdr:rowOff>57902</xdr:rowOff>
    </xdr:to>
    <xdr:cxnSp macro="">
      <xdr:nvCxnSpPr>
        <xdr:cNvPr id="684" name="直線コネクタ 683"/>
        <xdr:cNvCxnSpPr/>
      </xdr:nvCxnSpPr>
      <xdr:spPr>
        <a:xfrm flipV="1">
          <a:off x="13703300" y="1633937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6" name="テキスト ボックス 685"/>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167269</xdr:rowOff>
    </xdr:from>
    <xdr:to>
      <xdr:col>19</xdr:col>
      <xdr:colOff>644525</xdr:colOff>
      <xdr:row>95</xdr:row>
      <xdr:rowOff>57902</xdr:rowOff>
    </xdr:to>
    <xdr:cxnSp macro="">
      <xdr:nvCxnSpPr>
        <xdr:cNvPr id="687" name="直線コネクタ 686"/>
        <xdr:cNvCxnSpPr/>
      </xdr:nvCxnSpPr>
      <xdr:spPr>
        <a:xfrm>
          <a:off x="12814300" y="16283569"/>
          <a:ext cx="889000" cy="6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89" name="テキスト ボックス 688"/>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1" name="テキスト ボックス 690"/>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322</xdr:rowOff>
    </xdr:from>
    <xdr:to>
      <xdr:col>23</xdr:col>
      <xdr:colOff>568325</xdr:colOff>
      <xdr:row>95</xdr:row>
      <xdr:rowOff>101922</xdr:rowOff>
    </xdr:to>
    <xdr:sp macro="" textlink="">
      <xdr:nvSpPr>
        <xdr:cNvPr id="697" name="円/楕円 696"/>
        <xdr:cNvSpPr/>
      </xdr:nvSpPr>
      <xdr:spPr>
        <a:xfrm>
          <a:off x="16268700" y="162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23199</xdr:rowOff>
    </xdr:from>
    <xdr:ext cx="534377" cy="259045"/>
    <xdr:sp macro="" textlink="">
      <xdr:nvSpPr>
        <xdr:cNvPr id="698" name="公債費該当値テキスト"/>
        <xdr:cNvSpPr txBox="1"/>
      </xdr:nvSpPr>
      <xdr:spPr>
        <a:xfrm>
          <a:off x="16370300" y="1613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85,499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170293</xdr:rowOff>
    </xdr:from>
    <xdr:to>
      <xdr:col>22</xdr:col>
      <xdr:colOff>415925</xdr:colOff>
      <xdr:row>95</xdr:row>
      <xdr:rowOff>100443</xdr:rowOff>
    </xdr:to>
    <xdr:sp macro="" textlink="">
      <xdr:nvSpPr>
        <xdr:cNvPr id="699" name="円/楕円 698"/>
        <xdr:cNvSpPr/>
      </xdr:nvSpPr>
      <xdr:spPr>
        <a:xfrm>
          <a:off x="15430500" y="162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116970</xdr:rowOff>
    </xdr:from>
    <xdr:ext cx="534377" cy="259045"/>
    <xdr:sp macro="" textlink="">
      <xdr:nvSpPr>
        <xdr:cNvPr id="700" name="テキスト ボックス 699"/>
        <xdr:cNvSpPr txBox="1"/>
      </xdr:nvSpPr>
      <xdr:spPr>
        <a:xfrm>
          <a:off x="15214111" y="160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85,758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820</xdr:rowOff>
    </xdr:from>
    <xdr:to>
      <xdr:col>21</xdr:col>
      <xdr:colOff>212725</xdr:colOff>
      <xdr:row>95</xdr:row>
      <xdr:rowOff>102420</xdr:rowOff>
    </xdr:to>
    <xdr:sp macro="" textlink="">
      <xdr:nvSpPr>
        <xdr:cNvPr id="701" name="円/楕円 700"/>
        <xdr:cNvSpPr/>
      </xdr:nvSpPr>
      <xdr:spPr>
        <a:xfrm>
          <a:off x="14541500" y="16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118947</xdr:rowOff>
    </xdr:from>
    <xdr:ext cx="534377" cy="259045"/>
    <xdr:sp macro="" textlink="">
      <xdr:nvSpPr>
        <xdr:cNvPr id="702" name="テキスト ボックス 701"/>
        <xdr:cNvSpPr txBox="1"/>
      </xdr:nvSpPr>
      <xdr:spPr>
        <a:xfrm>
          <a:off x="14325111" y="160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85,412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7102</xdr:rowOff>
    </xdr:from>
    <xdr:to>
      <xdr:col>20</xdr:col>
      <xdr:colOff>9525</xdr:colOff>
      <xdr:row>95</xdr:row>
      <xdr:rowOff>108702</xdr:rowOff>
    </xdr:to>
    <xdr:sp macro="" textlink="">
      <xdr:nvSpPr>
        <xdr:cNvPr id="703" name="円/楕円 702"/>
        <xdr:cNvSpPr/>
      </xdr:nvSpPr>
      <xdr:spPr>
        <a:xfrm>
          <a:off x="13652500" y="162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125229</xdr:rowOff>
    </xdr:from>
    <xdr:ext cx="534377" cy="259045"/>
    <xdr:sp macro="" textlink="">
      <xdr:nvSpPr>
        <xdr:cNvPr id="704" name="テキスト ボックス 703"/>
        <xdr:cNvSpPr txBox="1"/>
      </xdr:nvSpPr>
      <xdr:spPr>
        <a:xfrm>
          <a:off x="13436111" y="1607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116469</xdr:rowOff>
    </xdr:from>
    <xdr:to>
      <xdr:col>18</xdr:col>
      <xdr:colOff>492125</xdr:colOff>
      <xdr:row>95</xdr:row>
      <xdr:rowOff>46619</xdr:rowOff>
    </xdr:to>
    <xdr:sp macro="" textlink="">
      <xdr:nvSpPr>
        <xdr:cNvPr id="705" name="円/楕円 704"/>
        <xdr:cNvSpPr/>
      </xdr:nvSpPr>
      <xdr:spPr>
        <a:xfrm>
          <a:off x="12763500" y="162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63146</xdr:rowOff>
    </xdr:from>
    <xdr:ext cx="534377" cy="259045"/>
    <xdr:sp macro="" textlink="">
      <xdr:nvSpPr>
        <xdr:cNvPr id="706" name="テキスト ボックス 705"/>
        <xdr:cNvSpPr txBox="1"/>
      </xdr:nvSpPr>
      <xdr:spPr>
        <a:xfrm>
          <a:off x="12547111" y="160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民生費は</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までは類似団体平均を下回っていたが、</a:t>
          </a:r>
          <a:r>
            <a:rPr kumimoji="1" lang="en-US" altLang="ja-JP" sz="1300">
              <a:solidFill>
                <a:sysClr val="windowText" lastClr="000000"/>
              </a:solidFill>
              <a:latin typeface="ＭＳ Ｐゴシック"/>
            </a:rPr>
            <a:t>H28</a:t>
          </a:r>
          <a:r>
            <a:rPr kumimoji="1" lang="ja-JP" altLang="en-US" sz="1300">
              <a:solidFill>
                <a:sysClr val="windowText" lastClr="000000"/>
              </a:solidFill>
              <a:latin typeface="ＭＳ Ｐゴシック"/>
            </a:rPr>
            <a:t>において類似団体平均より</a:t>
          </a:r>
          <a:r>
            <a:rPr kumimoji="1" lang="en-US" altLang="ja-JP" sz="1300">
              <a:solidFill>
                <a:sysClr val="windowText" lastClr="000000"/>
              </a:solidFill>
              <a:latin typeface="ＭＳ Ｐゴシック"/>
            </a:rPr>
            <a:t>21,229</a:t>
          </a:r>
          <a:r>
            <a:rPr kumimoji="1" lang="ja-JP" altLang="en-US" sz="1300">
              <a:solidFill>
                <a:sysClr val="windowText" lastClr="000000"/>
              </a:solidFill>
              <a:latin typeface="ＭＳ Ｐゴシック"/>
            </a:rPr>
            <a:t>千円増の</a:t>
          </a:r>
          <a:r>
            <a:rPr kumimoji="1" lang="en-US" altLang="ja-JP" sz="1300">
              <a:solidFill>
                <a:sysClr val="windowText" lastClr="000000"/>
              </a:solidFill>
              <a:latin typeface="ＭＳ Ｐゴシック"/>
            </a:rPr>
            <a:t>181,175</a:t>
          </a:r>
          <a:r>
            <a:rPr kumimoji="1" lang="ja-JP" altLang="en-US" sz="1300">
              <a:solidFill>
                <a:sysClr val="windowText" lastClr="000000"/>
              </a:solidFill>
              <a:latin typeface="ＭＳ Ｐゴシック"/>
            </a:rPr>
            <a:t>千円となった。これは、保育環境の充実を図る為、私立保育園及び私立認定子ども園の施設整備事業を行ったことによるものである。</a:t>
          </a:r>
          <a:r>
            <a:rPr kumimoji="1" lang="ja-JP" altLang="en-US" sz="1300">
              <a:latin typeface="ＭＳ Ｐゴシック"/>
            </a:rPr>
            <a:t>公債費は住民一人当たり</a:t>
          </a:r>
          <a:r>
            <a:rPr kumimoji="1" lang="en-US" altLang="ja-JP" sz="1300">
              <a:latin typeface="ＭＳ Ｐゴシック"/>
            </a:rPr>
            <a:t>85,499</a:t>
          </a:r>
          <a:r>
            <a:rPr kumimoji="1" lang="ja-JP" altLang="en-US" sz="1300">
              <a:latin typeface="ＭＳ Ｐゴシック"/>
            </a:rPr>
            <a:t>円となっている。新発債を抑制し、繰上償還を実施したことで金額は減少傾向となっている。今後、継続事業である公共下水道事業や簡易水道事業の法適化（公営企業化）に伴う統合事業、また一部事務組合である福祉組合のごみ処理施設建設事業に係る準元利償還金の増が見込まれるが、順次償還終了となる事業の減額幅が大きく、新発債の抑制を継続することで現在と同水準若しくは減少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a:t>
          </a:r>
          <a:r>
            <a:rPr kumimoji="1" lang="en-US" altLang="ja-JP" sz="1200">
              <a:latin typeface="ＭＳ ゴシック" pitchFamily="49" charset="-128"/>
              <a:ea typeface="ＭＳ ゴシック" pitchFamily="49" charset="-128"/>
            </a:rPr>
            <a:t>H16</a:t>
          </a:r>
          <a:r>
            <a:rPr kumimoji="1" lang="ja-JP" altLang="en-US" sz="1200">
              <a:latin typeface="ＭＳ ゴシック" pitchFamily="49" charset="-128"/>
              <a:ea typeface="ＭＳ ゴシック" pitchFamily="49" charset="-128"/>
            </a:rPr>
            <a:t>以降は引き続き取り崩すことなく、収支を保つことができており、</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末で</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百万円の残高となっている。財政調整基金の標準財政規模に対する割合については、一般的に</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程度が望ましいとされているが、本町では概ね</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程度を保っており、今後も大幅な増資は考えていない。</a:t>
          </a:r>
        </a:p>
        <a:p>
          <a:r>
            <a:rPr kumimoji="1" lang="ja-JP" altLang="en-US" sz="1200">
              <a:latin typeface="ＭＳ ゴシック" pitchFamily="49" charset="-128"/>
              <a:ea typeface="ＭＳ ゴシック" pitchFamily="49" charset="-128"/>
            </a:rPr>
            <a:t>　実質収支比率については、望ましいとされる範囲（</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）内の</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％となった。今後も歳出の合理化等行財政改革を推進し健全な行財政運営に努めていく。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町全体の実質収支額のうち、約半分を一般会計で占めており、</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の全会計の実質収支の合計</a:t>
          </a:r>
          <a:r>
            <a:rPr kumimoji="1" lang="en-US" altLang="ja-JP" sz="1200">
              <a:latin typeface="ＭＳ ゴシック" pitchFamily="49" charset="-128"/>
              <a:ea typeface="ＭＳ ゴシック" pitchFamily="49" charset="-128"/>
            </a:rPr>
            <a:t>239</a:t>
          </a:r>
          <a:r>
            <a:rPr kumimoji="1" lang="ja-JP" altLang="en-US" sz="1200">
              <a:latin typeface="ＭＳ ゴシック" pitchFamily="49" charset="-128"/>
              <a:ea typeface="ＭＳ ゴシック" pitchFamily="49" charset="-128"/>
            </a:rPr>
            <a:t>百万円のうち、</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百万円は一般会計である。</a:t>
          </a:r>
        </a:p>
        <a:p>
          <a:r>
            <a:rPr kumimoji="1" lang="ja-JP" altLang="en-US" sz="1200">
              <a:latin typeface="ＭＳ ゴシック" pitchFamily="49" charset="-128"/>
              <a:ea typeface="ＭＳ ゴシック" pitchFamily="49" charset="-128"/>
            </a:rPr>
            <a:t>　国民健康保険特別会計は歳入歳出ともに減となったが、保険給付費の減が歳入減を上回り、実質収支額は</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全ての年度、実質収支に赤字はみられないが、これはほとんどの会計で一般会計からの繰入金に歳入の多くを頼っているためで、特に下水道</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事業は一般会計の依存度が大きくなっている。</a:t>
          </a:r>
        </a:p>
        <a:p>
          <a:r>
            <a:rPr kumimoji="1" lang="ja-JP" altLang="en-US" sz="1200">
              <a:latin typeface="ＭＳ ゴシック" pitchFamily="49" charset="-128"/>
              <a:ea typeface="ＭＳ ゴシック" pitchFamily="49" charset="-128"/>
            </a:rPr>
            <a:t>　農業集落排水事業は、建設事業は完了しているが、自主財源に乏しく、公債費償還は全額一般会計に頼っている。</a:t>
          </a:r>
        </a:p>
        <a:p>
          <a:r>
            <a:rPr kumimoji="1" lang="ja-JP" altLang="en-US" sz="1200">
              <a:latin typeface="ＭＳ ゴシック" pitchFamily="49" charset="-128"/>
              <a:ea typeface="ＭＳ ゴシック" pitchFamily="49" charset="-128"/>
            </a:rPr>
            <a:t>　公共下水道事業については進捗中の事業であり、</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では総費用</a:t>
          </a:r>
          <a:r>
            <a:rPr kumimoji="1" lang="en-US" altLang="ja-JP" sz="1200">
              <a:latin typeface="ＭＳ ゴシック" pitchFamily="49" charset="-128"/>
              <a:ea typeface="ＭＳ ゴシック" pitchFamily="49" charset="-128"/>
            </a:rPr>
            <a:t>87</a:t>
          </a:r>
          <a:r>
            <a:rPr kumimoji="1" lang="ja-JP" altLang="en-US" sz="1200">
              <a:latin typeface="ＭＳ ゴシック" pitchFamily="49" charset="-128"/>
              <a:ea typeface="ＭＳ ゴシック" pitchFamily="49" charset="-128"/>
            </a:rPr>
            <a:t>百万円に対して営業収益</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44%</a:t>
          </a:r>
          <a:r>
            <a:rPr kumimoji="1" lang="ja-JP" altLang="en-US" sz="1200">
              <a:latin typeface="ＭＳ ゴシック" pitchFamily="49" charset="-128"/>
              <a:ea typeface="ＭＳ ゴシック" pitchFamily="49" charset="-128"/>
            </a:rPr>
            <a:t>）と低く、準元金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元金の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ヶ年平均も</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となっている。下水道事業の使用料については</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年度途中から改訂を行い、使用料単価の増にかかる交付税措置確保で、一定程度の一般会計の負担減を図っている。</a:t>
          </a:r>
        </a:p>
        <a:p>
          <a:r>
            <a:rPr kumimoji="1" lang="ja-JP" altLang="en-US" sz="1200">
              <a:latin typeface="ＭＳ ゴシック" pitchFamily="49" charset="-128"/>
              <a:ea typeface="ＭＳ ゴシック" pitchFamily="49" charset="-128"/>
            </a:rPr>
            <a:t>　今後も各会計で赤字がでることはないと思われるが、公営企業及び医療事業会計への一般会計の負担増に備え、一般会計において、より一層の財政健全化に努める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67;&#12500;&#12540;&#12304;&#36001;&#25919;&#29366;&#27841;&#36039;&#26009;&#38598;&#12305;_423211_&#26481;&#24444;&#26485;&#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52.6</v>
          </cell>
        </row>
        <row r="53">
          <cell r="N53">
            <v>51.5</v>
          </cell>
        </row>
        <row r="55">
          <cell r="G55" t="str">
            <v>類似団体内平均値</v>
          </cell>
          <cell r="N55">
            <v>0.8</v>
          </cell>
        </row>
        <row r="57">
          <cell r="N57">
            <v>56.2</v>
          </cell>
        </row>
        <row r="72">
          <cell r="K72" t="str">
            <v>H24</v>
          </cell>
          <cell r="L72" t="str">
            <v>H25</v>
          </cell>
          <cell r="M72" t="str">
            <v>H26</v>
          </cell>
          <cell r="N72" t="str">
            <v>H27</v>
          </cell>
          <cell r="O72" t="str">
            <v>H28</v>
          </cell>
        </row>
        <row r="73">
          <cell r="G73" t="str">
            <v>当該団体値</v>
          </cell>
          <cell r="K73">
            <v>57.6</v>
          </cell>
          <cell r="L73">
            <v>54.7</v>
          </cell>
          <cell r="M73">
            <v>59.1</v>
          </cell>
          <cell r="N73">
            <v>52.6</v>
          </cell>
          <cell r="O73">
            <v>40.4</v>
          </cell>
        </row>
        <row r="75">
          <cell r="K75">
            <v>13.7</v>
          </cell>
          <cell r="L75">
            <v>11.8</v>
          </cell>
          <cell r="M75">
            <v>10.6</v>
          </cell>
          <cell r="N75">
            <v>10</v>
          </cell>
          <cell r="O75">
            <v>11.1</v>
          </cell>
        </row>
        <row r="77">
          <cell r="G77" t="str">
            <v>類似団体内平均値</v>
          </cell>
          <cell r="K77">
            <v>28.4</v>
          </cell>
          <cell r="L77">
            <v>20.5</v>
          </cell>
          <cell r="M77">
            <v>17.899999999999999</v>
          </cell>
          <cell r="N77">
            <v>0.8</v>
          </cell>
          <cell r="O77">
            <v>0</v>
          </cell>
        </row>
        <row r="79">
          <cell r="K79">
            <v>11.4</v>
          </cell>
          <cell r="L79">
            <v>10.5</v>
          </cell>
          <cell r="M79">
            <v>9.5</v>
          </cell>
          <cell r="N79">
            <v>8.1</v>
          </cell>
          <cell r="O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31" workbookViewId="0">
      <selection activeCell="R12" sqref="R12:V12"/>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5286445</v>
      </c>
      <c r="BO4" s="411"/>
      <c r="BP4" s="411"/>
      <c r="BQ4" s="411"/>
      <c r="BR4" s="411"/>
      <c r="BS4" s="411"/>
      <c r="BT4" s="411"/>
      <c r="BU4" s="412"/>
      <c r="BV4" s="410">
        <v>5422537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3.8</v>
      </c>
      <c r="CU4" s="588"/>
      <c r="CV4" s="588"/>
      <c r="CW4" s="588"/>
      <c r="CX4" s="588"/>
      <c r="CY4" s="588"/>
      <c r="CZ4" s="588"/>
      <c r="DA4" s="589"/>
      <c r="DB4" s="587">
        <v>3.1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5129237</v>
      </c>
      <c r="BO5" s="416"/>
      <c r="BP5" s="416"/>
      <c r="BQ5" s="416"/>
      <c r="BR5" s="416"/>
      <c r="BS5" s="416"/>
      <c r="BT5" s="416"/>
      <c r="BU5" s="417"/>
      <c r="BV5" s="415">
        <v>5245561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85.6</v>
      </c>
      <c r="CU5" s="386"/>
      <c r="CV5" s="386"/>
      <c r="CW5" s="386"/>
      <c r="CX5" s="386"/>
      <c r="CY5" s="386"/>
      <c r="CZ5" s="386"/>
      <c r="DA5" s="387"/>
      <c r="DB5" s="385">
        <v>80.5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157208</v>
      </c>
      <c r="BO6" s="416"/>
      <c r="BP6" s="416"/>
      <c r="BQ6" s="416"/>
      <c r="BR6" s="416"/>
      <c r="BS6" s="416"/>
      <c r="BT6" s="416"/>
      <c r="BU6" s="417"/>
      <c r="BV6" s="415">
        <v>176976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89.4</v>
      </c>
      <c r="CU6" s="562"/>
      <c r="CV6" s="562"/>
      <c r="CW6" s="562"/>
      <c r="CX6" s="562"/>
      <c r="CY6" s="562"/>
      <c r="CZ6" s="562"/>
      <c r="DA6" s="563"/>
      <c r="DB6" s="561">
        <v>85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44429</v>
      </c>
      <c r="BO7" s="416"/>
      <c r="BP7" s="416"/>
      <c r="BQ7" s="416"/>
      <c r="BR7" s="416"/>
      <c r="BS7" s="416"/>
      <c r="BT7" s="416"/>
      <c r="BU7" s="417"/>
      <c r="BV7" s="415">
        <v>81130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2981678</v>
      </c>
      <c r="CU7" s="416"/>
      <c r="CV7" s="416"/>
      <c r="CW7" s="416"/>
      <c r="CX7" s="416"/>
      <c r="CY7" s="416"/>
      <c r="CZ7" s="416"/>
      <c r="DA7" s="417"/>
      <c r="DB7" s="415">
        <v>3097220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112779</v>
      </c>
      <c r="BO8" s="416"/>
      <c r="BP8" s="416"/>
      <c r="BQ8" s="416"/>
      <c r="BR8" s="416"/>
      <c r="BS8" s="416"/>
      <c r="BT8" s="416"/>
      <c r="BU8" s="417"/>
      <c r="BV8" s="415">
        <v>95846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8298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16933</v>
      </c>
      <c r="BO9" s="416"/>
      <c r="BP9" s="416"/>
      <c r="BQ9" s="416"/>
      <c r="BR9" s="416"/>
      <c r="BS9" s="416"/>
      <c r="BT9" s="416"/>
      <c r="BU9" s="417"/>
      <c r="BV9" s="415">
        <v>9651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20.5</v>
      </c>
      <c r="CU9" s="386"/>
      <c r="CV9" s="386"/>
      <c r="CW9" s="386"/>
      <c r="CX9" s="386"/>
      <c r="CY9" s="386"/>
      <c r="CZ9" s="386"/>
      <c r="DA9" s="387"/>
      <c r="DB9" s="385">
        <v>20</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8903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860</v>
      </c>
      <c r="BO10" s="416"/>
      <c r="BP10" s="416"/>
      <c r="BQ10" s="416"/>
      <c r="BR10" s="416"/>
      <c r="BS10" s="416"/>
      <c r="BT10" s="416"/>
      <c r="BU10" s="417"/>
      <c r="BV10" s="415">
        <v>860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8240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8217</v>
      </c>
      <c r="S13" s="517"/>
      <c r="T13" s="517"/>
      <c r="U13" s="517"/>
      <c r="V13" s="518"/>
      <c r="W13" s="504" t="s">
        <v>124</v>
      </c>
      <c r="X13" s="428"/>
      <c r="Y13" s="428"/>
      <c r="Z13" s="428"/>
      <c r="AA13" s="428"/>
      <c r="AB13" s="429"/>
      <c r="AC13" s="391">
        <v>721</v>
      </c>
      <c r="AD13" s="392"/>
      <c r="AE13" s="392"/>
      <c r="AF13" s="392"/>
      <c r="AG13" s="393"/>
      <c r="AH13" s="391">
        <v>822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17793</v>
      </c>
      <c r="BO13" s="416"/>
      <c r="BP13" s="416"/>
      <c r="BQ13" s="416"/>
      <c r="BR13" s="416"/>
      <c r="BS13" s="416"/>
      <c r="BT13" s="416"/>
      <c r="BU13" s="417"/>
      <c r="BV13" s="415">
        <v>10511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11.1</v>
      </c>
      <c r="CU13" s="386"/>
      <c r="CV13" s="386"/>
      <c r="CW13" s="386"/>
      <c r="CX13" s="386"/>
      <c r="CY13" s="386"/>
      <c r="CZ13" s="386"/>
      <c r="DA13" s="387"/>
      <c r="DB13" s="385">
        <v>10</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8340</v>
      </c>
      <c r="S14" s="517"/>
      <c r="T14" s="517"/>
      <c r="U14" s="517"/>
      <c r="V14" s="518"/>
      <c r="W14" s="519"/>
      <c r="X14" s="431"/>
      <c r="Y14" s="431"/>
      <c r="Z14" s="431"/>
      <c r="AA14" s="431"/>
      <c r="AB14" s="432"/>
      <c r="AC14" s="509">
        <v>16.899999999999999</v>
      </c>
      <c r="AD14" s="510"/>
      <c r="AE14" s="510"/>
      <c r="AF14" s="510"/>
      <c r="AG14" s="511"/>
      <c r="AH14" s="509">
        <v>18.5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40.4</v>
      </c>
      <c r="CU14" s="488"/>
      <c r="CV14" s="488"/>
      <c r="CW14" s="488"/>
      <c r="CX14" s="488"/>
      <c r="CY14" s="488"/>
      <c r="CZ14" s="488"/>
      <c r="DA14" s="489"/>
      <c r="DB14" s="520">
        <v>52.6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8322</v>
      </c>
      <c r="S15" s="517"/>
      <c r="T15" s="517"/>
      <c r="U15" s="517"/>
      <c r="V15" s="518"/>
      <c r="W15" s="504" t="s">
        <v>131</v>
      </c>
      <c r="X15" s="428"/>
      <c r="Y15" s="428"/>
      <c r="Z15" s="428"/>
      <c r="AA15" s="428"/>
      <c r="AB15" s="429"/>
      <c r="AC15" s="391">
        <v>997</v>
      </c>
      <c r="AD15" s="392"/>
      <c r="AE15" s="392"/>
      <c r="AF15" s="392"/>
      <c r="AG15" s="393"/>
      <c r="AH15" s="391">
        <v>1078</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751006</v>
      </c>
      <c r="BO15" s="411"/>
      <c r="BP15" s="411"/>
      <c r="BQ15" s="411"/>
      <c r="BR15" s="411"/>
      <c r="BS15" s="411"/>
      <c r="BT15" s="411"/>
      <c r="BU15" s="412"/>
      <c r="BV15" s="410">
        <v>723715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23.4</v>
      </c>
      <c r="AD16" s="510"/>
      <c r="AE16" s="510"/>
      <c r="AF16" s="510"/>
      <c r="AG16" s="511"/>
      <c r="AH16" s="509">
        <v>24.3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2666767</v>
      </c>
      <c r="BO16" s="416"/>
      <c r="BP16" s="416"/>
      <c r="BQ16" s="416"/>
      <c r="BR16" s="416"/>
      <c r="BS16" s="416"/>
      <c r="BT16" s="416"/>
      <c r="BU16" s="417"/>
      <c r="BV16" s="415">
        <v>2732571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2542</v>
      </c>
      <c r="AD17" s="392"/>
      <c r="AE17" s="392"/>
      <c r="AF17" s="392"/>
      <c r="AG17" s="393"/>
      <c r="AH17" s="391">
        <v>2532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941083</v>
      </c>
      <c r="BO17" s="416"/>
      <c r="BP17" s="416"/>
      <c r="BQ17" s="416"/>
      <c r="BR17" s="416"/>
      <c r="BS17" s="416"/>
      <c r="BT17" s="416"/>
      <c r="BU17" s="417"/>
      <c r="BV17" s="415">
        <v>903605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74.290000000000006</v>
      </c>
      <c r="M18" s="480"/>
      <c r="N18" s="480"/>
      <c r="O18" s="480"/>
      <c r="P18" s="480"/>
      <c r="Q18" s="480"/>
      <c r="R18" s="481"/>
      <c r="S18" s="481"/>
      <c r="T18" s="481"/>
      <c r="U18" s="481"/>
      <c r="V18" s="482"/>
      <c r="W18" s="496"/>
      <c r="X18" s="497"/>
      <c r="Y18" s="497"/>
      <c r="Z18" s="497"/>
      <c r="AA18" s="497"/>
      <c r="AB18" s="505"/>
      <c r="AC18" s="379">
        <v>59.7</v>
      </c>
      <c r="AD18" s="380"/>
      <c r="AE18" s="380"/>
      <c r="AF18" s="380"/>
      <c r="AG18" s="483"/>
      <c r="AH18" s="379">
        <v>57.1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2546582</v>
      </c>
      <c r="BO18" s="416"/>
      <c r="BP18" s="416"/>
      <c r="BQ18" s="416"/>
      <c r="BR18" s="416"/>
      <c r="BS18" s="416"/>
      <c r="BT18" s="416"/>
      <c r="BU18" s="417"/>
      <c r="BV18" s="415">
        <v>2531645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112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3308071</v>
      </c>
      <c r="BO19" s="416"/>
      <c r="BP19" s="416"/>
      <c r="BQ19" s="416"/>
      <c r="BR19" s="416"/>
      <c r="BS19" s="416"/>
      <c r="BT19" s="416"/>
      <c r="BU19" s="417"/>
      <c r="BV19" s="415">
        <v>3422361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2744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5104050</v>
      </c>
      <c r="BO23" s="416"/>
      <c r="BP23" s="416"/>
      <c r="BQ23" s="416"/>
      <c r="BR23" s="416"/>
      <c r="BS23" s="416"/>
      <c r="BT23" s="416"/>
      <c r="BU23" s="417"/>
      <c r="BV23" s="415">
        <v>5343036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3450</v>
      </c>
      <c r="R24" s="392"/>
      <c r="S24" s="392"/>
      <c r="T24" s="392"/>
      <c r="U24" s="392"/>
      <c r="V24" s="393"/>
      <c r="W24" s="457"/>
      <c r="X24" s="448"/>
      <c r="Y24" s="449"/>
      <c r="Z24" s="388" t="s">
        <v>155</v>
      </c>
      <c r="AA24" s="389"/>
      <c r="AB24" s="389"/>
      <c r="AC24" s="389"/>
      <c r="AD24" s="389"/>
      <c r="AE24" s="389"/>
      <c r="AF24" s="389"/>
      <c r="AG24" s="390"/>
      <c r="AH24" s="391">
        <v>71</v>
      </c>
      <c r="AI24" s="392"/>
      <c r="AJ24" s="392"/>
      <c r="AK24" s="392"/>
      <c r="AL24" s="393"/>
      <c r="AM24" s="391">
        <v>220526</v>
      </c>
      <c r="AN24" s="392"/>
      <c r="AO24" s="392"/>
      <c r="AP24" s="392"/>
      <c r="AQ24" s="392"/>
      <c r="AR24" s="393"/>
      <c r="AS24" s="391">
        <v>3106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4771821</v>
      </c>
      <c r="BO24" s="416"/>
      <c r="BP24" s="416"/>
      <c r="BQ24" s="416"/>
      <c r="BR24" s="416"/>
      <c r="BS24" s="416"/>
      <c r="BT24" s="416"/>
      <c r="BU24" s="417"/>
      <c r="BV24" s="415">
        <v>5019231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5700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453498</v>
      </c>
      <c r="BO25" s="411"/>
      <c r="BP25" s="411"/>
      <c r="BQ25" s="411"/>
      <c r="BR25" s="411"/>
      <c r="BS25" s="411"/>
      <c r="BT25" s="411"/>
      <c r="BU25" s="412"/>
      <c r="BV25" s="410">
        <v>627158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5400</v>
      </c>
      <c r="R26" s="392"/>
      <c r="S26" s="392"/>
      <c r="T26" s="392"/>
      <c r="U26" s="392"/>
      <c r="V26" s="393"/>
      <c r="W26" s="457"/>
      <c r="X26" s="448"/>
      <c r="Y26" s="449"/>
      <c r="Z26" s="388" t="s">
        <v>161</v>
      </c>
      <c r="AA26" s="470"/>
      <c r="AB26" s="470"/>
      <c r="AC26" s="470"/>
      <c r="AD26" s="470"/>
      <c r="AE26" s="470"/>
      <c r="AF26" s="470"/>
      <c r="AG26" s="471"/>
      <c r="AH26" s="391">
        <v>3</v>
      </c>
      <c r="AI26" s="392"/>
      <c r="AJ26" s="392"/>
      <c r="AK26" s="392"/>
      <c r="AL26" s="393"/>
      <c r="AM26" s="391">
        <v>6675</v>
      </c>
      <c r="AN26" s="392"/>
      <c r="AO26" s="392"/>
      <c r="AP26" s="392"/>
      <c r="AQ26" s="392"/>
      <c r="AR26" s="393"/>
      <c r="AS26" s="391">
        <v>2225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2600</v>
      </c>
      <c r="R27" s="392"/>
      <c r="S27" s="392"/>
      <c r="T27" s="392"/>
      <c r="U27" s="392"/>
      <c r="V27" s="393"/>
      <c r="W27" s="457"/>
      <c r="X27" s="448"/>
      <c r="Y27" s="449"/>
      <c r="Z27" s="388" t="s">
        <v>164</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47192</v>
      </c>
      <c r="BO27" s="419"/>
      <c r="BP27" s="419"/>
      <c r="BQ27" s="419"/>
      <c r="BR27" s="419"/>
      <c r="BS27" s="419"/>
      <c r="BT27" s="419"/>
      <c r="BU27" s="420"/>
      <c r="BV27" s="418">
        <v>47136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2160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458414</v>
      </c>
      <c r="BO28" s="411"/>
      <c r="BP28" s="411"/>
      <c r="BQ28" s="411"/>
      <c r="BR28" s="411"/>
      <c r="BS28" s="411"/>
      <c r="BT28" s="411"/>
      <c r="BU28" s="412"/>
      <c r="BV28" s="410">
        <v>457554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9</v>
      </c>
      <c r="M29" s="392"/>
      <c r="N29" s="392"/>
      <c r="O29" s="392"/>
      <c r="P29" s="393"/>
      <c r="Q29" s="391">
        <v>2020</v>
      </c>
      <c r="R29" s="392"/>
      <c r="S29" s="392"/>
      <c r="T29" s="392"/>
      <c r="U29" s="392"/>
      <c r="V29" s="393"/>
      <c r="W29" s="458"/>
      <c r="X29" s="459"/>
      <c r="Y29" s="460"/>
      <c r="Z29" s="388" t="s">
        <v>171</v>
      </c>
      <c r="AA29" s="389"/>
      <c r="AB29" s="389"/>
      <c r="AC29" s="389"/>
      <c r="AD29" s="389"/>
      <c r="AE29" s="389"/>
      <c r="AF29" s="389"/>
      <c r="AG29" s="390"/>
      <c r="AH29" s="391">
        <v>71</v>
      </c>
      <c r="AI29" s="392"/>
      <c r="AJ29" s="392"/>
      <c r="AK29" s="392"/>
      <c r="AL29" s="393"/>
      <c r="AM29" s="391">
        <v>220526</v>
      </c>
      <c r="AN29" s="392"/>
      <c r="AO29" s="392"/>
      <c r="AP29" s="392"/>
      <c r="AQ29" s="392"/>
      <c r="AR29" s="393"/>
      <c r="AS29" s="391">
        <v>3106</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195107</v>
      </c>
      <c r="BO29" s="416"/>
      <c r="BP29" s="416"/>
      <c r="BQ29" s="416"/>
      <c r="BR29" s="416"/>
      <c r="BS29" s="416"/>
      <c r="BT29" s="416"/>
      <c r="BU29" s="417"/>
      <c r="BV29" s="415">
        <v>194948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1322510</v>
      </c>
      <c r="BO30" s="419"/>
      <c r="BP30" s="419"/>
      <c r="BQ30" s="419"/>
      <c r="BR30" s="419"/>
      <c r="BS30" s="419"/>
      <c r="BT30" s="419"/>
      <c r="BU30" s="420"/>
      <c r="BV30" s="418">
        <v>1387308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東彼地区保健福祉組合（一般会計）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長崎県林業公社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公共用地等取得造成事業特別会計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東彼地区保健福祉組合（介護サービス事業会計）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漁業集落排水事業特別会計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長崎県後期高齢者広域連合（普通会計）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IF('各会計、関係団体の財政状況及び健全化判断比率'!B34="","",'各会計、関係団体の財政状況及び健全化判断比率'!B34)</f>
        <v>公共下水道事業特別会計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長崎県後期高齢者広域連合（事業会計）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長崎県市町村総合事務組合（一般会計）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長崎県市町村総合事務組合（市町村会館管理業務特別会計）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長崎県市町村総合事務組合（市町村会館馬町別館管理事業特別会計）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長崎県市町村総合事務組合（公平委員会特別会計）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長崎県市町村総合事務組合（行政不服審査会事業特別会計）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長崎県市町村総合事務組合（市町村交通災害共済事業特別会計）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55" zoomScaleNormal="55" zoomScaleSheetLayoutView="100" workbookViewId="0">
      <selection activeCell="R12" sqref="R12:V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3.18</v>
      </c>
      <c r="G34" s="33">
        <v>3.17</v>
      </c>
      <c r="H34" s="33">
        <v>2.83</v>
      </c>
      <c r="I34" s="33">
        <v>3.08</v>
      </c>
      <c r="J34" s="34">
        <v>3.77</v>
      </c>
      <c r="K34" s="22"/>
      <c r="L34" s="22"/>
      <c r="M34" s="22"/>
      <c r="N34" s="22"/>
      <c r="O34" s="22"/>
      <c r="P34" s="22"/>
    </row>
    <row r="35" spans="1:16" ht="39" customHeight="1" x14ac:dyDescent="0.15">
      <c r="A35" s="22"/>
      <c r="B35" s="35"/>
      <c r="C35" s="1178" t="s">
        <v>526</v>
      </c>
      <c r="D35" s="1179"/>
      <c r="E35" s="1180"/>
      <c r="F35" s="36">
        <v>0.82</v>
      </c>
      <c r="G35" s="37">
        <v>0.9</v>
      </c>
      <c r="H35" s="37">
        <v>1.1299999999999999</v>
      </c>
      <c r="I35" s="37">
        <v>1.82</v>
      </c>
      <c r="J35" s="38">
        <v>2.0099999999999998</v>
      </c>
      <c r="K35" s="22"/>
      <c r="L35" s="22"/>
      <c r="M35" s="22"/>
      <c r="N35" s="22"/>
      <c r="O35" s="22"/>
      <c r="P35" s="22"/>
    </row>
    <row r="36" spans="1:16" ht="39" customHeight="1" x14ac:dyDescent="0.15">
      <c r="A36" s="22"/>
      <c r="B36" s="35"/>
      <c r="C36" s="1178" t="s">
        <v>527</v>
      </c>
      <c r="D36" s="1179"/>
      <c r="E36" s="1180"/>
      <c r="F36" s="36">
        <v>0.11</v>
      </c>
      <c r="G36" s="37">
        <v>0.34</v>
      </c>
      <c r="H36" s="37">
        <v>0.17</v>
      </c>
      <c r="I36" s="37">
        <v>0.38</v>
      </c>
      <c r="J36" s="38">
        <v>1.08</v>
      </c>
      <c r="K36" s="22"/>
      <c r="L36" s="22"/>
      <c r="M36" s="22"/>
      <c r="N36" s="22"/>
      <c r="O36" s="22"/>
      <c r="P36" s="22"/>
    </row>
    <row r="37" spans="1:16" ht="39" customHeight="1" x14ac:dyDescent="0.15">
      <c r="A37" s="22"/>
      <c r="B37" s="35"/>
      <c r="C37" s="1178" t="s">
        <v>528</v>
      </c>
      <c r="D37" s="1179"/>
      <c r="E37" s="1180"/>
      <c r="F37" s="36">
        <v>1.18</v>
      </c>
      <c r="G37" s="37">
        <v>1.22</v>
      </c>
      <c r="H37" s="37">
        <v>1.53</v>
      </c>
      <c r="I37" s="37">
        <v>1.43</v>
      </c>
      <c r="J37" s="38">
        <v>1.01</v>
      </c>
      <c r="K37" s="22"/>
      <c r="L37" s="22"/>
      <c r="M37" s="22"/>
      <c r="N37" s="22"/>
      <c r="O37" s="22"/>
      <c r="P37" s="22"/>
    </row>
    <row r="38" spans="1:16" ht="39" customHeight="1" x14ac:dyDescent="0.15">
      <c r="A38" s="22"/>
      <c r="B38" s="35"/>
      <c r="C38" s="1178" t="s">
        <v>529</v>
      </c>
      <c r="D38" s="1179"/>
      <c r="E38" s="1180"/>
      <c r="F38" s="36">
        <v>0.03</v>
      </c>
      <c r="G38" s="37">
        <v>0.02</v>
      </c>
      <c r="H38" s="37">
        <v>0.03</v>
      </c>
      <c r="I38" s="37">
        <v>0.04</v>
      </c>
      <c r="J38" s="38">
        <v>7.0000000000000007E-2</v>
      </c>
      <c r="K38" s="22"/>
      <c r="L38" s="22"/>
      <c r="M38" s="22"/>
      <c r="N38" s="22"/>
      <c r="O38" s="22"/>
      <c r="P38" s="22"/>
    </row>
    <row r="39" spans="1:16" ht="39" customHeight="1" x14ac:dyDescent="0.15">
      <c r="A39" s="22"/>
      <c r="B39" s="35"/>
      <c r="C39" s="1178" t="s">
        <v>530</v>
      </c>
      <c r="D39" s="1179"/>
      <c r="E39" s="1180"/>
      <c r="F39" s="36">
        <v>0.01</v>
      </c>
      <c r="G39" s="37">
        <v>0.01</v>
      </c>
      <c r="H39" s="37">
        <v>0.01</v>
      </c>
      <c r="I39" s="37">
        <v>0.02</v>
      </c>
      <c r="J39" s="38">
        <v>0.03</v>
      </c>
      <c r="K39" s="22"/>
      <c r="L39" s="22"/>
      <c r="M39" s="22"/>
      <c r="N39" s="22"/>
      <c r="O39" s="22"/>
      <c r="P39" s="22"/>
    </row>
    <row r="40" spans="1:16" ht="39" customHeight="1" x14ac:dyDescent="0.15">
      <c r="A40" s="22"/>
      <c r="B40" s="35"/>
      <c r="C40" s="1178" t="s">
        <v>531</v>
      </c>
      <c r="D40" s="1179"/>
      <c r="E40" s="1180"/>
      <c r="F40" s="36">
        <v>0.01</v>
      </c>
      <c r="G40" s="37">
        <v>0.01</v>
      </c>
      <c r="H40" s="37">
        <v>0.01</v>
      </c>
      <c r="I40" s="37">
        <v>0</v>
      </c>
      <c r="J40" s="38">
        <v>0.01</v>
      </c>
      <c r="K40" s="22"/>
      <c r="L40" s="22"/>
      <c r="M40" s="22"/>
      <c r="N40" s="22"/>
      <c r="O40" s="22"/>
      <c r="P40" s="22"/>
    </row>
    <row r="41" spans="1:16" ht="39" customHeight="1" x14ac:dyDescent="0.15">
      <c r="A41" s="22"/>
      <c r="B41" s="35"/>
      <c r="C41" s="1178" t="s">
        <v>532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533</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534</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55" zoomScaleNormal="55" zoomScaleSheetLayoutView="55" workbookViewId="0">
      <selection activeCell="R12" sqref="R12:V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781</v>
      </c>
      <c r="L45" s="60">
        <v>731</v>
      </c>
      <c r="M45" s="60">
        <v>724</v>
      </c>
      <c r="N45" s="60">
        <v>715</v>
      </c>
      <c r="O45" s="61">
        <v>704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121</v>
      </c>
      <c r="L48" s="64">
        <v>137</v>
      </c>
      <c r="M48" s="64">
        <v>142</v>
      </c>
      <c r="N48" s="64">
        <v>144</v>
      </c>
      <c r="O48" s="65">
        <v>157</v>
      </c>
      <c r="P48" s="48"/>
      <c r="Q48" s="48"/>
      <c r="R48" s="48"/>
      <c r="S48" s="48"/>
      <c r="T48" s="48"/>
      <c r="U48" s="48"/>
    </row>
    <row r="49" spans="1:21" ht="30.75" customHeight="1" x14ac:dyDescent="0.15">
      <c r="A49" s="48"/>
      <c r="B49" s="1196"/>
      <c r="C49" s="1197"/>
      <c r="D49" s="62"/>
      <c r="E49" s="1188" t="s">
        <v>16</v>
      </c>
      <c r="F49" s="1188"/>
      <c r="G49" s="1188"/>
      <c r="H49" s="1188"/>
      <c r="I49" s="1188"/>
      <c r="J49" s="1189"/>
      <c r="K49" s="63">
        <v>34</v>
      </c>
      <c r="L49" s="64">
        <v>33</v>
      </c>
      <c r="M49" s="64">
        <v>24</v>
      </c>
      <c r="N49" s="64">
        <v>25</v>
      </c>
      <c r="O49" s="65" t="s">
        <v>479</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643</v>
      </c>
      <c r="L52" s="64">
        <v>650</v>
      </c>
      <c r="M52" s="64">
        <v>654</v>
      </c>
      <c r="N52" s="64">
        <v>628</v>
      </c>
      <c r="O52" s="65">
        <v>530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293</v>
      </c>
      <c r="L53" s="69">
        <v>251</v>
      </c>
      <c r="M53" s="69">
        <v>236</v>
      </c>
      <c r="N53" s="69">
        <v>256</v>
      </c>
      <c r="O53" s="70">
        <v>331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R12" sqref="R12:V1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6028</v>
      </c>
      <c r="J41" s="83">
        <v>5845</v>
      </c>
      <c r="K41" s="83">
        <v>5503</v>
      </c>
      <c r="L41" s="83">
        <v>5343</v>
      </c>
      <c r="M41" s="84">
        <v>5104</v>
      </c>
    </row>
    <row r="42" spans="2:13" ht="27.75" customHeight="1" x14ac:dyDescent="0.15">
      <c r="B42" s="1204"/>
      <c r="C42" s="1205"/>
      <c r="D42" s="85"/>
      <c r="E42" s="1208" t="s">
        <v>26</v>
      </c>
      <c r="F42" s="1208"/>
      <c r="G42" s="1208"/>
      <c r="H42" s="1209"/>
      <c r="I42" s="86" t="s">
        <v>479</v>
      </c>
      <c r="J42" s="87" t="s">
        <v>479</v>
      </c>
      <c r="K42" s="87" t="s">
        <v>479</v>
      </c>
      <c r="L42" s="87" t="s">
        <v>479</v>
      </c>
      <c r="M42" s="88" t="s">
        <v>479</v>
      </c>
    </row>
    <row r="43" spans="2:13" ht="27.75" customHeight="1" x14ac:dyDescent="0.15">
      <c r="B43" s="1204"/>
      <c r="C43" s="1205"/>
      <c r="D43" s="85"/>
      <c r="E43" s="1208" t="s">
        <v>27</v>
      </c>
      <c r="F43" s="1208"/>
      <c r="G43" s="1208"/>
      <c r="H43" s="1209"/>
      <c r="I43" s="86">
        <v>2375</v>
      </c>
      <c r="J43" s="87">
        <v>2406</v>
      </c>
      <c r="K43" s="87">
        <v>2482</v>
      </c>
      <c r="L43" s="87">
        <v>2639</v>
      </c>
      <c r="M43" s="88">
        <v>2742</v>
      </c>
    </row>
    <row r="44" spans="2:13" ht="27.75" customHeight="1" x14ac:dyDescent="0.15">
      <c r="B44" s="1204"/>
      <c r="C44" s="1205"/>
      <c r="D44" s="85"/>
      <c r="E44" s="1208" t="s">
        <v>28</v>
      </c>
      <c r="F44" s="1208"/>
      <c r="G44" s="1208"/>
      <c r="H44" s="1209"/>
      <c r="I44" s="86">
        <v>232</v>
      </c>
      <c r="J44" s="87">
        <v>147</v>
      </c>
      <c r="K44" s="87">
        <v>80</v>
      </c>
      <c r="L44" s="87">
        <v>22</v>
      </c>
      <c r="M44" s="88">
        <v>117</v>
      </c>
    </row>
    <row r="45" spans="2:13" ht="27.75" customHeight="1" x14ac:dyDescent="0.15">
      <c r="B45" s="1204"/>
      <c r="C45" s="1205"/>
      <c r="D45" s="85"/>
      <c r="E45" s="1208" t="s">
        <v>29</v>
      </c>
      <c r="F45" s="1208"/>
      <c r="G45" s="1208"/>
      <c r="H45" s="1209"/>
      <c r="I45" s="86">
        <v>806</v>
      </c>
      <c r="J45" s="87">
        <v>809</v>
      </c>
      <c r="K45" s="87">
        <v>769</v>
      </c>
      <c r="L45" s="87">
        <v>747</v>
      </c>
      <c r="M45" s="88">
        <v>741</v>
      </c>
    </row>
    <row r="46" spans="2:13" ht="27.75" customHeight="1" x14ac:dyDescent="0.15">
      <c r="B46" s="1204"/>
      <c r="C46" s="1205"/>
      <c r="D46" s="89"/>
      <c r="E46" s="1208" t="s">
        <v>30</v>
      </c>
      <c r="F46" s="1208"/>
      <c r="G46" s="1208"/>
      <c r="H46" s="1209"/>
      <c r="I46" s="86">
        <v>3</v>
      </c>
      <c r="J46" s="87">
        <v>3</v>
      </c>
      <c r="K46" s="87">
        <v>3</v>
      </c>
      <c r="L46" s="87">
        <v>3</v>
      </c>
      <c r="M46" s="88">
        <v>2</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2305</v>
      </c>
      <c r="J50" s="87">
        <v>2296</v>
      </c>
      <c r="K50" s="87">
        <v>2194</v>
      </c>
      <c r="L50" s="87">
        <v>2385</v>
      </c>
      <c r="M50" s="88">
        <v>2374</v>
      </c>
    </row>
    <row r="51" spans="2:13" ht="27.75" customHeight="1" x14ac:dyDescent="0.15">
      <c r="B51" s="1204"/>
      <c r="C51" s="1205"/>
      <c r="D51" s="85"/>
      <c r="E51" s="1208" t="s">
        <v>36</v>
      </c>
      <c r="F51" s="1208"/>
      <c r="G51" s="1208"/>
      <c r="H51" s="1209"/>
      <c r="I51" s="86">
        <v>190</v>
      </c>
      <c r="J51" s="87">
        <v>173</v>
      </c>
      <c r="K51" s="87">
        <v>168</v>
      </c>
      <c r="L51" s="87">
        <v>149</v>
      </c>
      <c r="M51" s="88">
        <v>126</v>
      </c>
    </row>
    <row r="52" spans="2:13" ht="27.75" customHeight="1" x14ac:dyDescent="0.15">
      <c r="B52" s="1206"/>
      <c r="C52" s="1207"/>
      <c r="D52" s="85"/>
      <c r="E52" s="1208" t="s">
        <v>37</v>
      </c>
      <c r="F52" s="1208"/>
      <c r="G52" s="1208"/>
      <c r="H52" s="1209"/>
      <c r="I52" s="86">
        <v>5532</v>
      </c>
      <c r="J52" s="87">
        <v>5389</v>
      </c>
      <c r="K52" s="87">
        <v>5055</v>
      </c>
      <c r="L52" s="87">
        <v>4905</v>
      </c>
      <c r="M52" s="88">
        <v>5204</v>
      </c>
    </row>
    <row r="53" spans="2:13" ht="27.75" customHeight="1" thickBot="1" x14ac:dyDescent="0.2">
      <c r="B53" s="1210" t="s">
        <v>21</v>
      </c>
      <c r="C53" s="1211"/>
      <c r="D53" s="92"/>
      <c r="E53" s="1212" t="s">
        <v>38</v>
      </c>
      <c r="F53" s="1212"/>
      <c r="G53" s="1212"/>
      <c r="H53" s="1213"/>
      <c r="I53" s="93">
        <v>1418</v>
      </c>
      <c r="J53" s="94">
        <v>1354</v>
      </c>
      <c r="K53" s="94">
        <v>1420</v>
      </c>
      <c r="L53" s="94">
        <v>1315</v>
      </c>
      <c r="M53" s="95">
        <v>1003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56" t="s">
        <v>519</v>
      </c>
      <c r="L50" s="356" t="s">
        <v>520</v>
      </c>
      <c r="M50" s="356" t="s">
        <v>521</v>
      </c>
      <c r="N50" s="356" t="s">
        <v>522</v>
      </c>
      <c r="O50" s="356" t="s">
        <v>523</v>
      </c>
    </row>
    <row r="51" spans="1:17" x14ac:dyDescent="0.15">
      <c r="B51" s="250"/>
      <c r="C51" s="246"/>
      <c r="D51" s="246"/>
      <c r="E51" s="246"/>
      <c r="F51" s="246"/>
      <c r="G51" s="1247" t="s">
        <v>555</v>
      </c>
      <c r="H51" s="1248"/>
      <c r="I51" s="1253" t="s">
        <v>556</v>
      </c>
      <c r="J51" s="1253"/>
      <c r="K51" s="1255"/>
      <c r="L51" s="1255"/>
      <c r="M51" s="1255"/>
      <c r="N51" s="1221">
        <v>52.6</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6"/>
      <c r="L53" s="1256"/>
      <c r="M53" s="1256"/>
      <c r="N53" s="1225">
        <v>51.5</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558</v>
      </c>
      <c r="H55" s="1228"/>
      <c r="I55" s="1233" t="s">
        <v>556</v>
      </c>
      <c r="J55" s="1233"/>
      <c r="K55" s="1255"/>
      <c r="L55" s="1255"/>
      <c r="M55" s="1255"/>
      <c r="N55" s="1221">
        <v>0.8</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557</v>
      </c>
      <c r="J57" s="1223"/>
      <c r="K57" s="1256"/>
      <c r="L57" s="1256"/>
      <c r="M57" s="1256"/>
      <c r="N57" s="1225">
        <v>56.2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4"/>
      <c r="H72" s="1245"/>
      <c r="I72" s="1245"/>
      <c r="J72" s="1246"/>
      <c r="K72" s="356" t="s">
        <v>519</v>
      </c>
      <c r="L72" s="356" t="s">
        <v>520</v>
      </c>
      <c r="M72" s="356" t="s">
        <v>521</v>
      </c>
      <c r="N72" s="356" t="s">
        <v>522</v>
      </c>
      <c r="O72" s="356" t="s">
        <v>523</v>
      </c>
    </row>
    <row r="73" spans="2:30" x14ac:dyDescent="0.15">
      <c r="B73" s="250"/>
      <c r="C73" s="246"/>
      <c r="D73" s="246"/>
      <c r="E73" s="246"/>
      <c r="F73" s="246"/>
      <c r="G73" s="1247" t="s">
        <v>555</v>
      </c>
      <c r="H73" s="1248"/>
      <c r="I73" s="1253" t="s">
        <v>556</v>
      </c>
      <c r="J73" s="1253"/>
      <c r="K73" s="1234">
        <v>57.6</v>
      </c>
      <c r="L73" s="1234">
        <v>54.7</v>
      </c>
      <c r="M73" s="1221">
        <v>59.1</v>
      </c>
      <c r="N73" s="1221">
        <v>52.6</v>
      </c>
      <c r="O73" s="1221">
        <v>40.4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561</v>
      </c>
      <c r="J75" s="1233"/>
      <c r="K75" s="1225">
        <v>13.7</v>
      </c>
      <c r="L75" s="1225">
        <v>11.8</v>
      </c>
      <c r="M75" s="1225">
        <v>10.6</v>
      </c>
      <c r="N75" s="1225">
        <v>10</v>
      </c>
      <c r="O75" s="1225">
        <v>11.1</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558</v>
      </c>
      <c r="H77" s="1228"/>
      <c r="I77" s="1233" t="s">
        <v>556</v>
      </c>
      <c r="J77" s="1233"/>
      <c r="K77" s="1234">
        <v>28.4</v>
      </c>
      <c r="L77" s="1234">
        <v>20.5</v>
      </c>
      <c r="M77" s="1221">
        <v>17.899999999999999</v>
      </c>
      <c r="N77" s="1221">
        <v>0.8</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561</v>
      </c>
      <c r="J79" s="1223"/>
      <c r="K79" s="1224">
        <v>11.4</v>
      </c>
      <c r="L79" s="1224">
        <v>10.5</v>
      </c>
      <c r="M79" s="1224">
        <v>9.5</v>
      </c>
      <c r="N79" s="1224">
        <v>8.1</v>
      </c>
      <c r="O79" s="1224">
        <v>7.3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68568</v>
      </c>
      <c r="E3" s="118"/>
      <c r="F3" s="119">
        <v>94828</v>
      </c>
      <c r="G3" s="120"/>
      <c r="H3" s="121"/>
    </row>
    <row r="4" spans="1:8" x14ac:dyDescent="0.15">
      <c r="A4" s="122"/>
      <c r="B4" s="123"/>
      <c r="C4" s="124"/>
      <c r="D4" s="125">
        <v>57057</v>
      </c>
      <c r="E4" s="126"/>
      <c r="F4" s="127">
        <v>55133</v>
      </c>
      <c r="G4" s="128"/>
      <c r="H4" s="129"/>
    </row>
    <row r="5" spans="1:8" x14ac:dyDescent="0.15">
      <c r="A5" s="110" t="s">
        <v>513</v>
      </c>
      <c r="B5" s="115"/>
      <c r="C5" s="116"/>
      <c r="D5" s="117">
        <v>79042</v>
      </c>
      <c r="E5" s="118"/>
      <c r="F5" s="119">
        <v>119674</v>
      </c>
      <c r="G5" s="120"/>
      <c r="H5" s="121"/>
    </row>
    <row r="6" spans="1:8" x14ac:dyDescent="0.15">
      <c r="A6" s="122"/>
      <c r="B6" s="123"/>
      <c r="C6" s="124"/>
      <c r="D6" s="125">
        <v>60920</v>
      </c>
      <c r="E6" s="126"/>
      <c r="F6" s="127">
        <v>57803</v>
      </c>
      <c r="G6" s="128"/>
      <c r="H6" s="129"/>
    </row>
    <row r="7" spans="1:8" x14ac:dyDescent="0.15">
      <c r="A7" s="110" t="s">
        <v>514</v>
      </c>
      <c r="B7" s="115"/>
      <c r="C7" s="116"/>
      <c r="D7" s="117">
        <v>72209</v>
      </c>
      <c r="E7" s="118"/>
      <c r="F7" s="119">
        <v>119685</v>
      </c>
      <c r="G7" s="120"/>
      <c r="H7" s="121"/>
    </row>
    <row r="8" spans="1:8" x14ac:dyDescent="0.15">
      <c r="A8" s="122"/>
      <c r="B8" s="123"/>
      <c r="C8" s="124"/>
      <c r="D8" s="125">
        <v>49960</v>
      </c>
      <c r="E8" s="126"/>
      <c r="F8" s="127">
        <v>68464</v>
      </c>
      <c r="G8" s="128"/>
      <c r="H8" s="129"/>
    </row>
    <row r="9" spans="1:8" x14ac:dyDescent="0.15">
      <c r="A9" s="110" t="s">
        <v>515</v>
      </c>
      <c r="B9" s="115"/>
      <c r="C9" s="116"/>
      <c r="D9" s="117">
        <v>111417</v>
      </c>
      <c r="E9" s="118"/>
      <c r="F9" s="119">
        <v>128611</v>
      </c>
      <c r="G9" s="120"/>
      <c r="H9" s="121"/>
    </row>
    <row r="10" spans="1:8" x14ac:dyDescent="0.15">
      <c r="A10" s="122"/>
      <c r="B10" s="123"/>
      <c r="C10" s="124"/>
      <c r="D10" s="125">
        <v>54319</v>
      </c>
      <c r="E10" s="126"/>
      <c r="F10" s="127">
        <v>61552</v>
      </c>
      <c r="G10" s="128"/>
      <c r="H10" s="129"/>
    </row>
    <row r="11" spans="1:8" x14ac:dyDescent="0.15">
      <c r="A11" s="110" t="s">
        <v>516</v>
      </c>
      <c r="B11" s="115"/>
      <c r="C11" s="116"/>
      <c r="D11" s="117">
        <v>116540</v>
      </c>
      <c r="E11" s="118"/>
      <c r="F11" s="119">
        <v>138651</v>
      </c>
      <c r="G11" s="120"/>
      <c r="H11" s="121"/>
    </row>
    <row r="12" spans="1:8" x14ac:dyDescent="0.15">
      <c r="A12" s="122"/>
      <c r="B12" s="123"/>
      <c r="C12" s="130"/>
      <c r="D12" s="125">
        <v>54570</v>
      </c>
      <c r="E12" s="126"/>
      <c r="F12" s="127">
        <v>71211</v>
      </c>
      <c r="G12" s="128"/>
      <c r="H12" s="129"/>
    </row>
    <row r="13" spans="1:8" x14ac:dyDescent="0.15">
      <c r="A13" s="110"/>
      <c r="B13" s="115"/>
      <c r="C13" s="131"/>
      <c r="D13" s="132">
        <v>89555</v>
      </c>
      <c r="E13" s="133"/>
      <c r="F13" s="134">
        <v>120290</v>
      </c>
      <c r="G13" s="135"/>
      <c r="H13" s="121"/>
    </row>
    <row r="14" spans="1:8" x14ac:dyDescent="0.15">
      <c r="A14" s="122"/>
      <c r="B14" s="123"/>
      <c r="C14" s="124"/>
      <c r="D14" s="125">
        <v>55365</v>
      </c>
      <c r="E14" s="126"/>
      <c r="F14" s="127">
        <v>62833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3.2</v>
      </c>
      <c r="C19" s="136">
        <f>ROUND(VALUE(SUBSTITUTE(実質収支比率等に係る経年分析!G$48,"▲","-")),2)</f>
        <v>3.19</v>
      </c>
      <c r="D19" s="136">
        <f>ROUND(VALUE(SUBSTITUTE(実質収支比率等に係る経年分析!H$48,"▲","-")),2)</f>
        <v>2.85</v>
      </c>
      <c r="E19" s="136">
        <f>ROUND(VALUE(SUBSTITUTE(実質収支比率等に係る経年分析!I$48,"▲","-")),2)</f>
        <v>3.09</v>
      </c>
      <c r="F19" s="136">
        <f>ROUND(VALUE(SUBSTITUTE(実質収支比率等に係る経年分析!J$48,"▲","-")),2)</f>
        <v>3.78</v>
      </c>
    </row>
    <row r="20" spans="1:11" x14ac:dyDescent="0.15">
      <c r="A20" s="136" t="s">
        <v>43</v>
      </c>
      <c r="B20" s="136">
        <f>ROUND(VALUE(SUBSTITUTE(実質収支比率等に係る経年分析!F$47,"▲","-")),2)</f>
        <v>14.81</v>
      </c>
      <c r="C20" s="136">
        <f>ROUND(VALUE(SUBSTITUTE(実質収支比率等に係る経年分析!G$47,"▲","-")),2)</f>
        <v>14.75</v>
      </c>
      <c r="D20" s="136">
        <f>ROUND(VALUE(SUBSTITUTE(実質収支比率等に係る経年分析!H$47,"▲","-")),2)</f>
        <v>15.09</v>
      </c>
      <c r="E20" s="136">
        <f>ROUND(VALUE(SUBSTITUTE(実質収支比率等に係る経年分析!I$47,"▲","-")),2)</f>
        <v>14.77</v>
      </c>
      <c r="F20" s="136">
        <f>ROUND(VALUE(SUBSTITUTE(実質収支比率等に係る経年分析!J$47,"▲","-")),2)</f>
        <v>15.37</v>
      </c>
    </row>
    <row r="21" spans="1:11" x14ac:dyDescent="0.15">
      <c r="A21" s="136" t="s">
        <v>44</v>
      </c>
      <c r="B21" s="136">
        <f>IF(ISNUMBER(VALUE(SUBSTITUTE(実質収支比率等に係る経年分析!F$49,"▲","-"))),ROUND(VALUE(SUBSTITUTE(実質収支比率等に係る経年分析!F$49,"▲","-")),2),NA())</f>
        <v>1.19</v>
      </c>
      <c r="C21" s="136">
        <f>IF(ISNUMBER(VALUE(SUBSTITUTE(実質収支比率等に係る経年分析!G$49,"▲","-"))),ROUND(VALUE(SUBSTITUTE(実質収支比率等に係る経年分析!G$49,"▲","-")),2),NA())</f>
        <v>0.05</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0.34</v>
      </c>
      <c r="F21" s="136">
        <f>IF(ISNUMBER(VALUE(SUBSTITUTE(実質収支比率等に係る経年分析!J$49,"▲","-"))),ROUND(VALUE(SUBSTITUTE(実質収支比率等に係る経年分析!J$49,"▲","-")),2),NA())</f>
        <v>0.6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漁業集落排水事業特別会計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公共用地等取得造成事業特別会計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1.01</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1.08</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1.1299999999999999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2.0099999999999998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2.83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3.08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643</v>
      </c>
      <c r="E42" s="138"/>
      <c r="F42" s="138"/>
      <c r="G42" s="138">
        <f>'実質公債費比率（分子）の構造'!L$52</f>
        <v>650</v>
      </c>
      <c r="H42" s="138"/>
      <c r="I42" s="138"/>
      <c r="J42" s="138">
        <f>'実質公債費比率（分子）の構造'!M$52</f>
        <v>654</v>
      </c>
      <c r="K42" s="138"/>
      <c r="L42" s="138"/>
      <c r="M42" s="138">
        <f>'実質公債費比率（分子）の構造'!N$52</f>
        <v>628</v>
      </c>
      <c r="N42" s="138"/>
      <c r="O42" s="138"/>
      <c r="P42" s="138">
        <f>'実質公債費比率（分子）の構造'!O$52</f>
        <v>530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34</v>
      </c>
      <c r="C45" s="138"/>
      <c r="D45" s="138"/>
      <c r="E45" s="138">
        <f>'実質公債費比率（分子）の構造'!L$49</f>
        <v>33</v>
      </c>
      <c r="F45" s="138"/>
      <c r="G45" s="138"/>
      <c r="H45" s="138">
        <f>'実質公債費比率（分子）の構造'!M$49</f>
        <v>24</v>
      </c>
      <c r="I45" s="138"/>
      <c r="J45" s="138"/>
      <c r="K45" s="138">
        <f>'実質公債費比率（分子）の構造'!N$49</f>
        <v>25</v>
      </c>
      <c r="L45" s="138"/>
      <c r="M45" s="138"/>
      <c r="N45" s="138" t="str">
        <f>'実質公債費比率（分子）の構造'!O$49</f>
        <v>-</v>
      </c>
      <c r="O45" s="138"/>
      <c r="P45" s="138"/>
    </row>
    <row r="46" spans="1:16" x14ac:dyDescent="0.15">
      <c r="A46" s="138" t="s">
        <v>55</v>
      </c>
      <c r="B46" s="138">
        <f>'実質公債費比率（分子）の構造'!K$48</f>
        <v>121</v>
      </c>
      <c r="C46" s="138"/>
      <c r="D46" s="138"/>
      <c r="E46" s="138">
        <f>'実質公債費比率（分子）の構造'!L$48</f>
        <v>137</v>
      </c>
      <c r="F46" s="138"/>
      <c r="G46" s="138"/>
      <c r="H46" s="138">
        <f>'実質公債費比率（分子）の構造'!M$48</f>
        <v>142</v>
      </c>
      <c r="I46" s="138"/>
      <c r="J46" s="138"/>
      <c r="K46" s="138">
        <f>'実質公債費比率（分子）の構造'!N$48</f>
        <v>144</v>
      </c>
      <c r="L46" s="138"/>
      <c r="M46" s="138"/>
      <c r="N46" s="138">
        <f>'実質公債費比率（分子）の構造'!O$48</f>
        <v>157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781</v>
      </c>
      <c r="C49" s="138"/>
      <c r="D49" s="138"/>
      <c r="E49" s="138">
        <f>'実質公債費比率（分子）の構造'!L$45</f>
        <v>731</v>
      </c>
      <c r="F49" s="138"/>
      <c r="G49" s="138"/>
      <c r="H49" s="138">
        <f>'実質公債費比率（分子）の構造'!M$45</f>
        <v>724</v>
      </c>
      <c r="I49" s="138"/>
      <c r="J49" s="138"/>
      <c r="K49" s="138">
        <f>'実質公債費比率（分子）の構造'!N$45</f>
        <v>715</v>
      </c>
      <c r="L49" s="138"/>
      <c r="M49" s="138"/>
      <c r="N49" s="138">
        <f>'実質公債費比率（分子）の構造'!O$45</f>
        <v>704</v>
      </c>
      <c r="O49" s="138"/>
      <c r="P49" s="138"/>
    </row>
    <row r="50" spans="1:16" x14ac:dyDescent="0.15">
      <c r="A50" s="138" t="s">
        <v>59</v>
      </c>
      <c r="B50" s="138" t="e">
        <f>NA()</f>
        <v>#N/A</v>
      </c>
      <c r="C50" s="138">
        <f>IF(ISNUMBER('実質公債費比率（分子）の構造'!K$53),'実質公債費比率（分子）の構造'!K$53,NA())</f>
        <v>293</v>
      </c>
      <c r="D50" s="138" t="e">
        <f>NA()</f>
        <v>#N/A</v>
      </c>
      <c r="E50" s="138" t="e">
        <f>NA()</f>
        <v>#N/A</v>
      </c>
      <c r="F50" s="138">
        <f>IF(ISNUMBER('実質公債費比率（分子）の構造'!L$53),'実質公債費比率（分子）の構造'!L$53,NA())</f>
        <v>251</v>
      </c>
      <c r="G50" s="138" t="e">
        <f>NA()</f>
        <v>#N/A</v>
      </c>
      <c r="H50" s="138" t="e">
        <f>NA()</f>
        <v>#N/A</v>
      </c>
      <c r="I50" s="138">
        <f>IF(ISNUMBER('実質公債費比率（分子）の構造'!M$53),'実質公債費比率（分子）の構造'!M$53,NA())</f>
        <v>236</v>
      </c>
      <c r="J50" s="138" t="e">
        <f>NA()</f>
        <v>#N/A</v>
      </c>
      <c r="K50" s="138" t="e">
        <f>NA()</f>
        <v>#N/A</v>
      </c>
      <c r="L50" s="138">
        <f>IF(ISNUMBER('実質公債費比率（分子）の構造'!N$53),'実質公債費比率（分子）の構造'!N$53,NA())</f>
        <v>256</v>
      </c>
      <c r="M50" s="138" t="e">
        <f>NA()</f>
        <v>#N/A</v>
      </c>
      <c r="N50" s="138" t="e">
        <f>NA()</f>
        <v>#N/A</v>
      </c>
      <c r="O50" s="138">
        <f>IF(ISNUMBER('実質公債費比率（分子）の構造'!O$53),'実質公債費比率（分子）の構造'!O$53,NA())</f>
        <v>331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5532</v>
      </c>
      <c r="E56" s="137"/>
      <c r="F56" s="137"/>
      <c r="G56" s="137">
        <f>'将来負担比率（分子）の構造'!J$52</f>
        <v>5389</v>
      </c>
      <c r="H56" s="137"/>
      <c r="I56" s="137"/>
      <c r="J56" s="137">
        <f>'将来負担比率（分子）の構造'!K$52</f>
        <v>5055</v>
      </c>
      <c r="K56" s="137"/>
      <c r="L56" s="137"/>
      <c r="M56" s="137">
        <f>'将来負担比率（分子）の構造'!L$52</f>
        <v>4905</v>
      </c>
      <c r="N56" s="137"/>
      <c r="O56" s="137"/>
      <c r="P56" s="137">
        <f>'将来負担比率（分子）の構造'!M$52</f>
        <v>5204</v>
      </c>
    </row>
    <row r="57" spans="1:16" x14ac:dyDescent="0.15">
      <c r="A57" s="137" t="s">
        <v>36</v>
      </c>
      <c r="B57" s="137"/>
      <c r="C57" s="137"/>
      <c r="D57" s="137">
        <f>'将来負担比率（分子）の構造'!I$51</f>
        <v>190</v>
      </c>
      <c r="E57" s="137"/>
      <c r="F57" s="137"/>
      <c r="G57" s="137">
        <f>'将来負担比率（分子）の構造'!J$51</f>
        <v>173</v>
      </c>
      <c r="H57" s="137"/>
      <c r="I57" s="137"/>
      <c r="J57" s="137">
        <f>'将来負担比率（分子）の構造'!K$51</f>
        <v>168</v>
      </c>
      <c r="K57" s="137"/>
      <c r="L57" s="137"/>
      <c r="M57" s="137">
        <f>'将来負担比率（分子）の構造'!L$51</f>
        <v>149</v>
      </c>
      <c r="N57" s="137"/>
      <c r="O57" s="137"/>
      <c r="P57" s="137">
        <f>'将来負担比率（分子）の構造'!M$51</f>
        <v>126</v>
      </c>
    </row>
    <row r="58" spans="1:16" x14ac:dyDescent="0.15">
      <c r="A58" s="137" t="s">
        <v>35</v>
      </c>
      <c r="B58" s="137"/>
      <c r="C58" s="137"/>
      <c r="D58" s="137">
        <f>'将来負担比率（分子）の構造'!I$50</f>
        <v>2305</v>
      </c>
      <c r="E58" s="137"/>
      <c r="F58" s="137"/>
      <c r="G58" s="137">
        <f>'将来負担比率（分子）の構造'!J$50</f>
        <v>2296</v>
      </c>
      <c r="H58" s="137"/>
      <c r="I58" s="137"/>
      <c r="J58" s="137">
        <f>'将来負担比率（分子）の構造'!K$50</f>
        <v>2194</v>
      </c>
      <c r="K58" s="137"/>
      <c r="L58" s="137"/>
      <c r="M58" s="137">
        <f>'将来負担比率（分子）の構造'!L$50</f>
        <v>2385</v>
      </c>
      <c r="N58" s="137"/>
      <c r="O58" s="137"/>
      <c r="P58" s="137">
        <f>'将来負担比率（分子）の構造'!M$50</f>
        <v>2374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v>
      </c>
      <c r="C61" s="137"/>
      <c r="D61" s="137"/>
      <c r="E61" s="137">
        <f>'将来負担比率（分子）の構造'!J$46</f>
        <v>3</v>
      </c>
      <c r="F61" s="137"/>
      <c r="G61" s="137"/>
      <c r="H61" s="137">
        <f>'将来負担比率（分子）の構造'!K$46</f>
        <v>3</v>
      </c>
      <c r="I61" s="137"/>
      <c r="J61" s="137"/>
      <c r="K61" s="137">
        <f>'将来負担比率（分子）の構造'!L$46</f>
        <v>3</v>
      </c>
      <c r="L61" s="137"/>
      <c r="M61" s="137"/>
      <c r="N61" s="137">
        <f>'将来負担比率（分子）の構造'!M$46</f>
        <v>2</v>
      </c>
      <c r="O61" s="137"/>
      <c r="P61" s="137"/>
    </row>
    <row r="62" spans="1:16" x14ac:dyDescent="0.15">
      <c r="A62" s="137" t="s">
        <v>29</v>
      </c>
      <c r="B62" s="137">
        <f>'将来負担比率（分子）の構造'!I$45</f>
        <v>806</v>
      </c>
      <c r="C62" s="137"/>
      <c r="D62" s="137"/>
      <c r="E62" s="137">
        <f>'将来負担比率（分子）の構造'!J$45</f>
        <v>809</v>
      </c>
      <c r="F62" s="137"/>
      <c r="G62" s="137"/>
      <c r="H62" s="137">
        <f>'将来負担比率（分子）の構造'!K$45</f>
        <v>769</v>
      </c>
      <c r="I62" s="137"/>
      <c r="J62" s="137"/>
      <c r="K62" s="137">
        <f>'将来負担比率（分子）の構造'!L$45</f>
        <v>747</v>
      </c>
      <c r="L62" s="137"/>
      <c r="M62" s="137"/>
      <c r="N62" s="137">
        <f>'将来負担比率（分子）の構造'!M$45</f>
        <v>741</v>
      </c>
      <c r="O62" s="137"/>
      <c r="P62" s="137"/>
    </row>
    <row r="63" spans="1:16" x14ac:dyDescent="0.15">
      <c r="A63" s="137" t="s">
        <v>28</v>
      </c>
      <c r="B63" s="137">
        <f>'将来負担比率（分子）の構造'!I$44</f>
        <v>232</v>
      </c>
      <c r="C63" s="137"/>
      <c r="D63" s="137"/>
      <c r="E63" s="137">
        <f>'将来負担比率（分子）の構造'!J$44</f>
        <v>147</v>
      </c>
      <c r="F63" s="137"/>
      <c r="G63" s="137"/>
      <c r="H63" s="137">
        <f>'将来負担比率（分子）の構造'!K$44</f>
        <v>80</v>
      </c>
      <c r="I63" s="137"/>
      <c r="J63" s="137"/>
      <c r="K63" s="137">
        <f>'将来負担比率（分子）の構造'!L$44</f>
        <v>22</v>
      </c>
      <c r="L63" s="137"/>
      <c r="M63" s="137"/>
      <c r="N63" s="137">
        <f>'将来負担比率（分子）の構造'!M$44</f>
        <v>117</v>
      </c>
      <c r="O63" s="137"/>
      <c r="P63" s="137"/>
    </row>
    <row r="64" spans="1:16" x14ac:dyDescent="0.15">
      <c r="A64" s="137" t="s">
        <v>27</v>
      </c>
      <c r="B64" s="137">
        <f>'将来負担比率（分子）の構造'!I$43</f>
        <v>2375</v>
      </c>
      <c r="C64" s="137"/>
      <c r="D64" s="137"/>
      <c r="E64" s="137">
        <f>'将来負担比率（分子）の構造'!J$43</f>
        <v>2406</v>
      </c>
      <c r="F64" s="137"/>
      <c r="G64" s="137"/>
      <c r="H64" s="137">
        <f>'将来負担比率（分子）の構造'!K$43</f>
        <v>2482</v>
      </c>
      <c r="I64" s="137"/>
      <c r="J64" s="137"/>
      <c r="K64" s="137">
        <f>'将来負担比率（分子）の構造'!L$43</f>
        <v>2639</v>
      </c>
      <c r="L64" s="137"/>
      <c r="M64" s="137"/>
      <c r="N64" s="137">
        <f>'将来負担比率（分子）の構造'!M$43</f>
        <v>2742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6028</v>
      </c>
      <c r="C66" s="137"/>
      <c r="D66" s="137"/>
      <c r="E66" s="137">
        <f>'将来負担比率（分子）の構造'!J$41</f>
        <v>5845</v>
      </c>
      <c r="F66" s="137"/>
      <c r="G66" s="137"/>
      <c r="H66" s="137">
        <f>'将来負担比率（分子）の構造'!K$41</f>
        <v>5503</v>
      </c>
      <c r="I66" s="137"/>
      <c r="J66" s="137"/>
      <c r="K66" s="137">
        <f>'将来負担比率（分子）の構造'!L$41</f>
        <v>5343</v>
      </c>
      <c r="L66" s="137"/>
      <c r="M66" s="137"/>
      <c r="N66" s="137">
        <f>'将来負担比率（分子）の構造'!M$41</f>
        <v>5104</v>
      </c>
      <c r="O66" s="137"/>
      <c r="P66" s="137"/>
    </row>
    <row r="67" spans="1:16" x14ac:dyDescent="0.15">
      <c r="A67" s="137" t="s">
        <v>63</v>
      </c>
      <c r="B67" s="137" t="e">
        <f>NA()</f>
        <v>#N/A</v>
      </c>
      <c r="C67" s="137">
        <f>IF(ISNUMBER('将来負担比率（分子）の構造'!I$53), IF('将来負担比率（分子）の構造'!I$53 &lt; 0, 0, '将来負担比率（分子）の構造'!I$53), NA())</f>
        <v>1418</v>
      </c>
      <c r="D67" s="137" t="e">
        <f>NA()</f>
        <v>#N/A</v>
      </c>
      <c r="E67" s="137" t="e">
        <f>NA()</f>
        <v>#N/A</v>
      </c>
      <c r="F67" s="137">
        <f>IF(ISNUMBER('将来負担比率（分子）の構造'!J$53), IF('将来負担比率（分子）の構造'!J$53 &lt; 0, 0, '将来負担比率（分子）の構造'!J$53), NA())</f>
        <v>1354</v>
      </c>
      <c r="G67" s="137" t="e">
        <f>NA()</f>
        <v>#N/A</v>
      </c>
      <c r="H67" s="137" t="e">
        <f>NA()</f>
        <v>#N/A</v>
      </c>
      <c r="I67" s="137">
        <f>IF(ISNUMBER('将来負担比率（分子）の構造'!K$53), IF('将来負担比率（分子）の構造'!K$53 &lt; 0, 0, '将来負担比率（分子）の構造'!K$53), NA())</f>
        <v>1420</v>
      </c>
      <c r="J67" s="137" t="e">
        <f>NA()</f>
        <v>#N/A</v>
      </c>
      <c r="K67" s="137" t="e">
        <f>NA()</f>
        <v>#N/A</v>
      </c>
      <c r="L67" s="137">
        <f>IF(ISNUMBER('将来負担比率（分子）の構造'!L$53), IF('将来負担比率（分子）の構造'!L$53 &lt; 0, 0, '将来負担比率（分子）の構造'!L$53), NA())</f>
        <v>1315</v>
      </c>
      <c r="M67" s="137" t="e">
        <f>NA()</f>
        <v>#N/A</v>
      </c>
      <c r="N67" s="137" t="e">
        <f>NA()</f>
        <v>#N/A</v>
      </c>
      <c r="O67" s="137">
        <f>IF(ISNUMBER('将来負担比率（分子）の構造'!M$53), IF('将来負担比率（分子）の構造'!M$53 &lt; 0, 0, '将来負担比率（分子）の構造'!M$53), NA())</f>
        <v>1003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R29" sqref="R29:Y29"/>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719359</v>
      </c>
      <c r="S5" s="671"/>
      <c r="T5" s="671"/>
      <c r="U5" s="671"/>
      <c r="V5" s="671"/>
      <c r="W5" s="671"/>
      <c r="X5" s="671"/>
      <c r="Y5" s="718"/>
      <c r="Z5" s="731">
        <v>13.6</v>
      </c>
      <c r="AA5" s="731"/>
      <c r="AB5" s="731"/>
      <c r="AC5" s="731"/>
      <c r="AD5" s="732">
        <v>719359</v>
      </c>
      <c r="AE5" s="732"/>
      <c r="AF5" s="732"/>
      <c r="AG5" s="732"/>
      <c r="AH5" s="732"/>
      <c r="AI5" s="732"/>
      <c r="AJ5" s="732"/>
      <c r="AK5" s="732"/>
      <c r="AL5" s="719">
        <v>25.3</v>
      </c>
      <c r="AM5" s="688"/>
      <c r="AN5" s="688"/>
      <c r="AO5" s="720"/>
      <c r="AP5" s="707" t="s">
        <v>210</v>
      </c>
      <c r="AQ5" s="708"/>
      <c r="AR5" s="708"/>
      <c r="AS5" s="708"/>
      <c r="AT5" s="708"/>
      <c r="AU5" s="708"/>
      <c r="AV5" s="708"/>
      <c r="AW5" s="708"/>
      <c r="AX5" s="708"/>
      <c r="AY5" s="708"/>
      <c r="AZ5" s="708"/>
      <c r="BA5" s="708"/>
      <c r="BB5" s="708"/>
      <c r="BC5" s="708"/>
      <c r="BD5" s="708"/>
      <c r="BE5" s="708"/>
      <c r="BF5" s="709"/>
      <c r="BG5" s="620">
        <v>719359</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55767</v>
      </c>
      <c r="S6" s="621"/>
      <c r="T6" s="621"/>
      <c r="U6" s="621"/>
      <c r="V6" s="621"/>
      <c r="W6" s="621"/>
      <c r="X6" s="621"/>
      <c r="Y6" s="622"/>
      <c r="Z6" s="673">
        <v>1.1000000000000001</v>
      </c>
      <c r="AA6" s="673"/>
      <c r="AB6" s="673"/>
      <c r="AC6" s="673"/>
      <c r="AD6" s="674">
        <v>55767</v>
      </c>
      <c r="AE6" s="674"/>
      <c r="AF6" s="674"/>
      <c r="AG6" s="674"/>
      <c r="AH6" s="674"/>
      <c r="AI6" s="674"/>
      <c r="AJ6" s="674"/>
      <c r="AK6" s="674"/>
      <c r="AL6" s="643">
        <v>2</v>
      </c>
      <c r="AM6" s="675"/>
      <c r="AN6" s="675"/>
      <c r="AO6" s="676"/>
      <c r="AP6" s="617" t="s">
        <v>216</v>
      </c>
      <c r="AQ6" s="618"/>
      <c r="AR6" s="618"/>
      <c r="AS6" s="618"/>
      <c r="AT6" s="618"/>
      <c r="AU6" s="618"/>
      <c r="AV6" s="618"/>
      <c r="AW6" s="618"/>
      <c r="AX6" s="618"/>
      <c r="AY6" s="618"/>
      <c r="AZ6" s="618"/>
      <c r="BA6" s="618"/>
      <c r="BB6" s="618"/>
      <c r="BC6" s="618"/>
      <c r="BD6" s="618"/>
      <c r="BE6" s="618"/>
      <c r="BF6" s="619"/>
      <c r="BG6" s="620">
        <v>719359</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63761</v>
      </c>
      <c r="CS6" s="621"/>
      <c r="CT6" s="621"/>
      <c r="CU6" s="621"/>
      <c r="CV6" s="621"/>
      <c r="CW6" s="621"/>
      <c r="CX6" s="621"/>
      <c r="CY6" s="622"/>
      <c r="CZ6" s="673">
        <v>1.2</v>
      </c>
      <c r="DA6" s="673"/>
      <c r="DB6" s="673"/>
      <c r="DC6" s="673"/>
      <c r="DD6" s="626" t="s">
        <v>211</v>
      </c>
      <c r="DE6" s="621"/>
      <c r="DF6" s="621"/>
      <c r="DG6" s="621"/>
      <c r="DH6" s="621"/>
      <c r="DI6" s="621"/>
      <c r="DJ6" s="621"/>
      <c r="DK6" s="621"/>
      <c r="DL6" s="621"/>
      <c r="DM6" s="621"/>
      <c r="DN6" s="621"/>
      <c r="DO6" s="621"/>
      <c r="DP6" s="622"/>
      <c r="DQ6" s="626">
        <v>63695</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665</v>
      </c>
      <c r="S7" s="621"/>
      <c r="T7" s="621"/>
      <c r="U7" s="621"/>
      <c r="V7" s="621"/>
      <c r="W7" s="621"/>
      <c r="X7" s="621"/>
      <c r="Y7" s="622"/>
      <c r="Z7" s="673">
        <v>0</v>
      </c>
      <c r="AA7" s="673"/>
      <c r="AB7" s="673"/>
      <c r="AC7" s="673"/>
      <c r="AD7" s="674">
        <v>665</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275720</v>
      </c>
      <c r="BH7" s="621"/>
      <c r="BI7" s="621"/>
      <c r="BJ7" s="621"/>
      <c r="BK7" s="621"/>
      <c r="BL7" s="621"/>
      <c r="BM7" s="621"/>
      <c r="BN7" s="622"/>
      <c r="BO7" s="673">
        <v>38.299999999999997</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739258</v>
      </c>
      <c r="CS7" s="621"/>
      <c r="CT7" s="621"/>
      <c r="CU7" s="621"/>
      <c r="CV7" s="621"/>
      <c r="CW7" s="621"/>
      <c r="CX7" s="621"/>
      <c r="CY7" s="622"/>
      <c r="CZ7" s="673">
        <v>14.4</v>
      </c>
      <c r="DA7" s="673"/>
      <c r="DB7" s="673"/>
      <c r="DC7" s="673"/>
      <c r="DD7" s="626">
        <v>77884</v>
      </c>
      <c r="DE7" s="621"/>
      <c r="DF7" s="621"/>
      <c r="DG7" s="621"/>
      <c r="DH7" s="621"/>
      <c r="DI7" s="621"/>
      <c r="DJ7" s="621"/>
      <c r="DK7" s="621"/>
      <c r="DL7" s="621"/>
      <c r="DM7" s="621"/>
      <c r="DN7" s="621"/>
      <c r="DO7" s="621"/>
      <c r="DP7" s="622"/>
      <c r="DQ7" s="626">
        <v>492664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1334</v>
      </c>
      <c r="S8" s="621"/>
      <c r="T8" s="621"/>
      <c r="U8" s="621"/>
      <c r="V8" s="621"/>
      <c r="W8" s="621"/>
      <c r="X8" s="621"/>
      <c r="Y8" s="622"/>
      <c r="Z8" s="673">
        <v>0</v>
      </c>
      <c r="AA8" s="673"/>
      <c r="AB8" s="673"/>
      <c r="AC8" s="673"/>
      <c r="AD8" s="674">
        <v>1334</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11897</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1492882</v>
      </c>
      <c r="CS8" s="621"/>
      <c r="CT8" s="621"/>
      <c r="CU8" s="621"/>
      <c r="CV8" s="621"/>
      <c r="CW8" s="621"/>
      <c r="CX8" s="621"/>
      <c r="CY8" s="622"/>
      <c r="CZ8" s="673">
        <v>29.1</v>
      </c>
      <c r="DA8" s="673"/>
      <c r="DB8" s="673"/>
      <c r="DC8" s="673"/>
      <c r="DD8" s="626">
        <v>167044</v>
      </c>
      <c r="DE8" s="621"/>
      <c r="DF8" s="621"/>
      <c r="DG8" s="621"/>
      <c r="DH8" s="621"/>
      <c r="DI8" s="621"/>
      <c r="DJ8" s="621"/>
      <c r="DK8" s="621"/>
      <c r="DL8" s="621"/>
      <c r="DM8" s="621"/>
      <c r="DN8" s="621"/>
      <c r="DO8" s="621"/>
      <c r="DP8" s="622"/>
      <c r="DQ8" s="626">
        <v>677727</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779</v>
      </c>
      <c r="S9" s="621"/>
      <c r="T9" s="621"/>
      <c r="U9" s="621"/>
      <c r="V9" s="621"/>
      <c r="W9" s="621"/>
      <c r="X9" s="621"/>
      <c r="Y9" s="622"/>
      <c r="Z9" s="673">
        <v>0</v>
      </c>
      <c r="AA9" s="673"/>
      <c r="AB9" s="673"/>
      <c r="AC9" s="673"/>
      <c r="AD9" s="674">
        <v>779</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234404</v>
      </c>
      <c r="BH9" s="621"/>
      <c r="BI9" s="621"/>
      <c r="BJ9" s="621"/>
      <c r="BK9" s="621"/>
      <c r="BL9" s="621"/>
      <c r="BM9" s="621"/>
      <c r="BN9" s="622"/>
      <c r="BO9" s="673">
        <v>32.6</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329379</v>
      </c>
      <c r="CS9" s="621"/>
      <c r="CT9" s="621"/>
      <c r="CU9" s="621"/>
      <c r="CV9" s="621"/>
      <c r="CW9" s="621"/>
      <c r="CX9" s="621"/>
      <c r="CY9" s="622"/>
      <c r="CZ9" s="673">
        <v>6.4</v>
      </c>
      <c r="DA9" s="673"/>
      <c r="DB9" s="673"/>
      <c r="DC9" s="673"/>
      <c r="DD9" s="626">
        <v>57353</v>
      </c>
      <c r="DE9" s="621"/>
      <c r="DF9" s="621"/>
      <c r="DG9" s="621"/>
      <c r="DH9" s="621"/>
      <c r="DI9" s="621"/>
      <c r="DJ9" s="621"/>
      <c r="DK9" s="621"/>
      <c r="DL9" s="621"/>
      <c r="DM9" s="621"/>
      <c r="DN9" s="621"/>
      <c r="DO9" s="621"/>
      <c r="DP9" s="622"/>
      <c r="DQ9" s="626">
        <v>263852</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137281</v>
      </c>
      <c r="S10" s="621"/>
      <c r="T10" s="621"/>
      <c r="U10" s="621"/>
      <c r="V10" s="621"/>
      <c r="W10" s="621"/>
      <c r="X10" s="621"/>
      <c r="Y10" s="622"/>
      <c r="Z10" s="673">
        <v>2.6</v>
      </c>
      <c r="AA10" s="673"/>
      <c r="AB10" s="673"/>
      <c r="AC10" s="673"/>
      <c r="AD10" s="674">
        <v>137281</v>
      </c>
      <c r="AE10" s="674"/>
      <c r="AF10" s="674"/>
      <c r="AG10" s="674"/>
      <c r="AH10" s="674"/>
      <c r="AI10" s="674"/>
      <c r="AJ10" s="674"/>
      <c r="AK10" s="674"/>
      <c r="AL10" s="643">
        <v>4.8</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14990</v>
      </c>
      <c r="BH10" s="621"/>
      <c r="BI10" s="621"/>
      <c r="BJ10" s="621"/>
      <c r="BK10" s="621"/>
      <c r="BL10" s="621"/>
      <c r="BM10" s="621"/>
      <c r="BN10" s="622"/>
      <c r="BO10" s="673">
        <v>2.1</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5790</v>
      </c>
      <c r="S11" s="621"/>
      <c r="T11" s="621"/>
      <c r="U11" s="621"/>
      <c r="V11" s="621"/>
      <c r="W11" s="621"/>
      <c r="X11" s="621"/>
      <c r="Y11" s="622"/>
      <c r="Z11" s="673">
        <v>0.1</v>
      </c>
      <c r="AA11" s="673"/>
      <c r="AB11" s="673"/>
      <c r="AC11" s="673"/>
      <c r="AD11" s="674">
        <v>5790</v>
      </c>
      <c r="AE11" s="674"/>
      <c r="AF11" s="674"/>
      <c r="AG11" s="674"/>
      <c r="AH11" s="674"/>
      <c r="AI11" s="674"/>
      <c r="AJ11" s="674"/>
      <c r="AK11" s="674"/>
      <c r="AL11" s="643">
        <v>0.2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14429</v>
      </c>
      <c r="BH11" s="621"/>
      <c r="BI11" s="621"/>
      <c r="BJ11" s="621"/>
      <c r="BK11" s="621"/>
      <c r="BL11" s="621"/>
      <c r="BM11" s="621"/>
      <c r="BN11" s="622"/>
      <c r="BO11" s="673">
        <v>2</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366474</v>
      </c>
      <c r="CS11" s="621"/>
      <c r="CT11" s="621"/>
      <c r="CU11" s="621"/>
      <c r="CV11" s="621"/>
      <c r="CW11" s="621"/>
      <c r="CX11" s="621"/>
      <c r="CY11" s="622"/>
      <c r="CZ11" s="673">
        <v>7.1</v>
      </c>
      <c r="DA11" s="673"/>
      <c r="DB11" s="673"/>
      <c r="DC11" s="673"/>
      <c r="DD11" s="626">
        <v>121239</v>
      </c>
      <c r="DE11" s="621"/>
      <c r="DF11" s="621"/>
      <c r="DG11" s="621"/>
      <c r="DH11" s="621"/>
      <c r="DI11" s="621"/>
      <c r="DJ11" s="621"/>
      <c r="DK11" s="621"/>
      <c r="DL11" s="621"/>
      <c r="DM11" s="621"/>
      <c r="DN11" s="621"/>
      <c r="DO11" s="621"/>
      <c r="DP11" s="622"/>
      <c r="DQ11" s="626">
        <v>179521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361568</v>
      </c>
      <c r="BH12" s="621"/>
      <c r="BI12" s="621"/>
      <c r="BJ12" s="621"/>
      <c r="BK12" s="621"/>
      <c r="BL12" s="621"/>
      <c r="BM12" s="621"/>
      <c r="BN12" s="622"/>
      <c r="BO12" s="673">
        <v>50.3</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60680</v>
      </c>
      <c r="CS12" s="621"/>
      <c r="CT12" s="621"/>
      <c r="CU12" s="621"/>
      <c r="CV12" s="621"/>
      <c r="CW12" s="621"/>
      <c r="CX12" s="621"/>
      <c r="CY12" s="622"/>
      <c r="CZ12" s="673">
        <v>1.2</v>
      </c>
      <c r="DA12" s="673"/>
      <c r="DB12" s="673"/>
      <c r="DC12" s="673"/>
      <c r="DD12" s="626">
        <v>2589</v>
      </c>
      <c r="DE12" s="621"/>
      <c r="DF12" s="621"/>
      <c r="DG12" s="621"/>
      <c r="DH12" s="621"/>
      <c r="DI12" s="621"/>
      <c r="DJ12" s="621"/>
      <c r="DK12" s="621"/>
      <c r="DL12" s="621"/>
      <c r="DM12" s="621"/>
      <c r="DN12" s="621"/>
      <c r="DO12" s="621"/>
      <c r="DP12" s="622"/>
      <c r="DQ12" s="626">
        <v>41042</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7854</v>
      </c>
      <c r="S13" s="621"/>
      <c r="T13" s="621"/>
      <c r="U13" s="621"/>
      <c r="V13" s="621"/>
      <c r="W13" s="621"/>
      <c r="X13" s="621"/>
      <c r="Y13" s="622"/>
      <c r="Z13" s="673">
        <v>0.1</v>
      </c>
      <c r="AA13" s="673"/>
      <c r="AB13" s="673"/>
      <c r="AC13" s="673"/>
      <c r="AD13" s="674">
        <v>7854</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357683</v>
      </c>
      <c r="BH13" s="621"/>
      <c r="BI13" s="621"/>
      <c r="BJ13" s="621"/>
      <c r="BK13" s="621"/>
      <c r="BL13" s="621"/>
      <c r="BM13" s="621"/>
      <c r="BN13" s="622"/>
      <c r="BO13" s="673">
        <v>49.7</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680742</v>
      </c>
      <c r="CS13" s="621"/>
      <c r="CT13" s="621"/>
      <c r="CU13" s="621"/>
      <c r="CV13" s="621"/>
      <c r="CW13" s="621"/>
      <c r="CX13" s="621"/>
      <c r="CY13" s="622"/>
      <c r="CZ13" s="673">
        <v>13.3</v>
      </c>
      <c r="DA13" s="673"/>
      <c r="DB13" s="673"/>
      <c r="DC13" s="673"/>
      <c r="DD13" s="626">
        <v>438988</v>
      </c>
      <c r="DE13" s="621"/>
      <c r="DF13" s="621"/>
      <c r="DG13" s="621"/>
      <c r="DH13" s="621"/>
      <c r="DI13" s="621"/>
      <c r="DJ13" s="621"/>
      <c r="DK13" s="621"/>
      <c r="DL13" s="621"/>
      <c r="DM13" s="621"/>
      <c r="DN13" s="621"/>
      <c r="DO13" s="621"/>
      <c r="DP13" s="622"/>
      <c r="DQ13" s="626">
        <v>245059</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32136</v>
      </c>
      <c r="BH14" s="621"/>
      <c r="BI14" s="621"/>
      <c r="BJ14" s="621"/>
      <c r="BK14" s="621"/>
      <c r="BL14" s="621"/>
      <c r="BM14" s="621"/>
      <c r="BN14" s="622"/>
      <c r="BO14" s="673">
        <v>4.5</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183871</v>
      </c>
      <c r="CS14" s="621"/>
      <c r="CT14" s="621"/>
      <c r="CU14" s="621"/>
      <c r="CV14" s="621"/>
      <c r="CW14" s="621"/>
      <c r="CX14" s="621"/>
      <c r="CY14" s="622"/>
      <c r="CZ14" s="673">
        <v>3.6</v>
      </c>
      <c r="DA14" s="673"/>
      <c r="DB14" s="673"/>
      <c r="DC14" s="673"/>
      <c r="DD14" s="626">
        <v>24071</v>
      </c>
      <c r="DE14" s="621"/>
      <c r="DF14" s="621"/>
      <c r="DG14" s="621"/>
      <c r="DH14" s="621"/>
      <c r="DI14" s="621"/>
      <c r="DJ14" s="621"/>
      <c r="DK14" s="621"/>
      <c r="DL14" s="621"/>
      <c r="DM14" s="621"/>
      <c r="DN14" s="621"/>
      <c r="DO14" s="621"/>
      <c r="DP14" s="622"/>
      <c r="DQ14" s="626">
        <v>160503</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1693</v>
      </c>
      <c r="S15" s="621"/>
      <c r="T15" s="621"/>
      <c r="U15" s="621"/>
      <c r="V15" s="621"/>
      <c r="W15" s="621"/>
      <c r="X15" s="621"/>
      <c r="Y15" s="622"/>
      <c r="Z15" s="673">
        <v>0</v>
      </c>
      <c r="AA15" s="673"/>
      <c r="AB15" s="673"/>
      <c r="AC15" s="673"/>
      <c r="AD15" s="674">
        <v>1693</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49935</v>
      </c>
      <c r="BH15" s="621"/>
      <c r="BI15" s="621"/>
      <c r="BJ15" s="621"/>
      <c r="BK15" s="621"/>
      <c r="BL15" s="621"/>
      <c r="BM15" s="621"/>
      <c r="BN15" s="622"/>
      <c r="BO15" s="673">
        <v>6.9</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483514</v>
      </c>
      <c r="CS15" s="621"/>
      <c r="CT15" s="621"/>
      <c r="CU15" s="621"/>
      <c r="CV15" s="621"/>
      <c r="CW15" s="621"/>
      <c r="CX15" s="621"/>
      <c r="CY15" s="622"/>
      <c r="CZ15" s="673">
        <v>9.4</v>
      </c>
      <c r="DA15" s="673"/>
      <c r="DB15" s="673"/>
      <c r="DC15" s="673"/>
      <c r="DD15" s="626">
        <v>71122</v>
      </c>
      <c r="DE15" s="621"/>
      <c r="DF15" s="621"/>
      <c r="DG15" s="621"/>
      <c r="DH15" s="621"/>
      <c r="DI15" s="621"/>
      <c r="DJ15" s="621"/>
      <c r="DK15" s="621"/>
      <c r="DL15" s="621"/>
      <c r="DM15" s="621"/>
      <c r="DN15" s="621"/>
      <c r="DO15" s="621"/>
      <c r="DP15" s="622"/>
      <c r="DQ15" s="626">
        <v>339866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2052185</v>
      </c>
      <c r="S16" s="621"/>
      <c r="T16" s="621"/>
      <c r="U16" s="621"/>
      <c r="V16" s="621"/>
      <c r="W16" s="621"/>
      <c r="X16" s="621"/>
      <c r="Y16" s="622"/>
      <c r="Z16" s="673">
        <v>38.799999999999997</v>
      </c>
      <c r="AA16" s="673"/>
      <c r="AB16" s="673"/>
      <c r="AC16" s="673"/>
      <c r="AD16" s="674">
        <v>1913567</v>
      </c>
      <c r="AE16" s="674"/>
      <c r="AF16" s="674"/>
      <c r="AG16" s="674"/>
      <c r="AH16" s="674"/>
      <c r="AI16" s="674"/>
      <c r="AJ16" s="674"/>
      <c r="AK16" s="674"/>
      <c r="AL16" s="643">
        <v>67.2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24167</v>
      </c>
      <c r="CS16" s="621"/>
      <c r="CT16" s="621"/>
      <c r="CU16" s="621"/>
      <c r="CV16" s="621"/>
      <c r="CW16" s="621"/>
      <c r="CX16" s="621"/>
      <c r="CY16" s="622"/>
      <c r="CZ16" s="673">
        <v>0.5</v>
      </c>
      <c r="DA16" s="673"/>
      <c r="DB16" s="673"/>
      <c r="DC16" s="673"/>
      <c r="DD16" s="626" t="s">
        <v>112</v>
      </c>
      <c r="DE16" s="621"/>
      <c r="DF16" s="621"/>
      <c r="DG16" s="621"/>
      <c r="DH16" s="621"/>
      <c r="DI16" s="621"/>
      <c r="DJ16" s="621"/>
      <c r="DK16" s="621"/>
      <c r="DL16" s="621"/>
      <c r="DM16" s="621"/>
      <c r="DN16" s="621"/>
      <c r="DO16" s="621"/>
      <c r="DP16" s="622"/>
      <c r="DQ16" s="626">
        <v>7812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1913567</v>
      </c>
      <c r="S17" s="621"/>
      <c r="T17" s="621"/>
      <c r="U17" s="621"/>
      <c r="V17" s="621"/>
      <c r="W17" s="621"/>
      <c r="X17" s="621"/>
      <c r="Y17" s="622"/>
      <c r="Z17" s="673">
        <v>36.200000000000003</v>
      </c>
      <c r="AA17" s="673"/>
      <c r="AB17" s="673"/>
      <c r="AC17" s="673"/>
      <c r="AD17" s="674">
        <v>1913567</v>
      </c>
      <c r="AE17" s="674"/>
      <c r="AF17" s="674"/>
      <c r="AG17" s="674"/>
      <c r="AH17" s="674"/>
      <c r="AI17" s="674"/>
      <c r="AJ17" s="674"/>
      <c r="AK17" s="674"/>
      <c r="AL17" s="643">
        <v>67.2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704509</v>
      </c>
      <c r="CS17" s="621"/>
      <c r="CT17" s="621"/>
      <c r="CU17" s="621"/>
      <c r="CV17" s="621"/>
      <c r="CW17" s="621"/>
      <c r="CX17" s="621"/>
      <c r="CY17" s="622"/>
      <c r="CZ17" s="673">
        <v>13.7</v>
      </c>
      <c r="DA17" s="673"/>
      <c r="DB17" s="673"/>
      <c r="DC17" s="673"/>
      <c r="DD17" s="626" t="s">
        <v>112</v>
      </c>
      <c r="DE17" s="621"/>
      <c r="DF17" s="621"/>
      <c r="DG17" s="621"/>
      <c r="DH17" s="621"/>
      <c r="DI17" s="621"/>
      <c r="DJ17" s="621"/>
      <c r="DK17" s="621"/>
      <c r="DL17" s="621"/>
      <c r="DM17" s="621"/>
      <c r="DN17" s="621"/>
      <c r="DO17" s="621"/>
      <c r="DP17" s="622"/>
      <c r="DQ17" s="626">
        <v>679122</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138618</v>
      </c>
      <c r="S18" s="621"/>
      <c r="T18" s="621"/>
      <c r="U18" s="621"/>
      <c r="V18" s="621"/>
      <c r="W18" s="621"/>
      <c r="X18" s="621"/>
      <c r="Y18" s="622"/>
      <c r="Z18" s="673">
        <v>2.6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2982707</v>
      </c>
      <c r="S20" s="621"/>
      <c r="T20" s="621"/>
      <c r="U20" s="621"/>
      <c r="V20" s="621"/>
      <c r="W20" s="621"/>
      <c r="X20" s="621"/>
      <c r="Y20" s="622"/>
      <c r="Z20" s="673">
        <v>56.4</v>
      </c>
      <c r="AA20" s="673"/>
      <c r="AB20" s="673"/>
      <c r="AC20" s="673"/>
      <c r="AD20" s="674">
        <v>2844089</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5129237</v>
      </c>
      <c r="CS20" s="621"/>
      <c r="CT20" s="621"/>
      <c r="CU20" s="621"/>
      <c r="CV20" s="621"/>
      <c r="CW20" s="621"/>
      <c r="CX20" s="621"/>
      <c r="CY20" s="622"/>
      <c r="CZ20" s="673">
        <v>100</v>
      </c>
      <c r="DA20" s="673"/>
      <c r="DB20" s="673"/>
      <c r="DC20" s="673"/>
      <c r="DD20" s="626">
        <v>960290</v>
      </c>
      <c r="DE20" s="621"/>
      <c r="DF20" s="621"/>
      <c r="DG20" s="621"/>
      <c r="DH20" s="621"/>
      <c r="DI20" s="621"/>
      <c r="DJ20" s="621"/>
      <c r="DK20" s="621"/>
      <c r="DL20" s="621"/>
      <c r="DM20" s="621"/>
      <c r="DN20" s="621"/>
      <c r="DO20" s="621"/>
      <c r="DP20" s="622"/>
      <c r="DQ20" s="626">
        <v>3150863</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1219</v>
      </c>
      <c r="S21" s="621"/>
      <c r="T21" s="621"/>
      <c r="U21" s="621"/>
      <c r="V21" s="621"/>
      <c r="W21" s="621"/>
      <c r="X21" s="621"/>
      <c r="Y21" s="622"/>
      <c r="Z21" s="673">
        <v>0</v>
      </c>
      <c r="AA21" s="673"/>
      <c r="AB21" s="673"/>
      <c r="AC21" s="673"/>
      <c r="AD21" s="674">
        <v>1219</v>
      </c>
      <c r="AE21" s="674"/>
      <c r="AF21" s="674"/>
      <c r="AG21" s="674"/>
      <c r="AH21" s="674"/>
      <c r="AI21" s="674"/>
      <c r="AJ21" s="674"/>
      <c r="AK21" s="674"/>
      <c r="AL21" s="643">
        <v>0</v>
      </c>
      <c r="AM21" s="675"/>
      <c r="AN21" s="675"/>
      <c r="AO21" s="676"/>
      <c r="AP21" s="714" t="s">
        <v>261</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15301</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4" t="s">
        <v>263</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58124</v>
      </c>
      <c r="S23" s="621"/>
      <c r="T23" s="621"/>
      <c r="U23" s="621"/>
      <c r="V23" s="621"/>
      <c r="W23" s="621"/>
      <c r="X23" s="621"/>
      <c r="Y23" s="622"/>
      <c r="Z23" s="673">
        <v>1.1000000000000001</v>
      </c>
      <c r="AA23" s="673"/>
      <c r="AB23" s="673"/>
      <c r="AC23" s="673"/>
      <c r="AD23" s="674" t="s">
        <v>112</v>
      </c>
      <c r="AE23" s="674"/>
      <c r="AF23" s="674"/>
      <c r="AG23" s="674"/>
      <c r="AH23" s="674"/>
      <c r="AI23" s="674"/>
      <c r="AJ23" s="674"/>
      <c r="AK23" s="674"/>
      <c r="AL23" s="643" t="s">
        <v>112</v>
      </c>
      <c r="AM23" s="675"/>
      <c r="AN23" s="675"/>
      <c r="AO23" s="676"/>
      <c r="AP23" s="714" t="s">
        <v>266</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15622</v>
      </c>
      <c r="S24" s="621"/>
      <c r="T24" s="621"/>
      <c r="U24" s="621"/>
      <c r="V24" s="621"/>
      <c r="W24" s="621"/>
      <c r="X24" s="621"/>
      <c r="Y24" s="622"/>
      <c r="Z24" s="673">
        <v>0.3</v>
      </c>
      <c r="AA24" s="673"/>
      <c r="AB24" s="673"/>
      <c r="AC24" s="673"/>
      <c r="AD24" s="674" t="s">
        <v>112</v>
      </c>
      <c r="AE24" s="674"/>
      <c r="AF24" s="674"/>
      <c r="AG24" s="674"/>
      <c r="AH24" s="674"/>
      <c r="AI24" s="674"/>
      <c r="AJ24" s="674"/>
      <c r="AK24" s="674"/>
      <c r="AL24" s="643" t="s">
        <v>112</v>
      </c>
      <c r="AM24" s="675"/>
      <c r="AN24" s="675"/>
      <c r="AO24" s="676"/>
      <c r="AP24" s="714" t="s">
        <v>273</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2139482</v>
      </c>
      <c r="CS24" s="671"/>
      <c r="CT24" s="671"/>
      <c r="CU24" s="671"/>
      <c r="CV24" s="671"/>
      <c r="CW24" s="671"/>
      <c r="CX24" s="671"/>
      <c r="CY24" s="718"/>
      <c r="CZ24" s="722">
        <v>41.7</v>
      </c>
      <c r="DA24" s="723"/>
      <c r="DB24" s="723"/>
      <c r="DC24" s="724"/>
      <c r="DD24" s="717">
        <v>1520497</v>
      </c>
      <c r="DE24" s="671"/>
      <c r="DF24" s="671"/>
      <c r="DG24" s="671"/>
      <c r="DH24" s="671"/>
      <c r="DI24" s="671"/>
      <c r="DJ24" s="671"/>
      <c r="DK24" s="718"/>
      <c r="DL24" s="717">
        <v>1509502</v>
      </c>
      <c r="DM24" s="671"/>
      <c r="DN24" s="671"/>
      <c r="DO24" s="671"/>
      <c r="DP24" s="671"/>
      <c r="DQ24" s="671"/>
      <c r="DR24" s="671"/>
      <c r="DS24" s="671"/>
      <c r="DT24" s="671"/>
      <c r="DU24" s="671"/>
      <c r="DV24" s="718"/>
      <c r="DW24" s="719">
        <v>50.8</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770077</v>
      </c>
      <c r="S25" s="621"/>
      <c r="T25" s="621"/>
      <c r="U25" s="621"/>
      <c r="V25" s="621"/>
      <c r="W25" s="621"/>
      <c r="X25" s="621"/>
      <c r="Y25" s="622"/>
      <c r="Z25" s="673">
        <v>14.6</v>
      </c>
      <c r="AA25" s="673"/>
      <c r="AB25" s="673"/>
      <c r="AC25" s="673"/>
      <c r="AD25" s="674" t="s">
        <v>112</v>
      </c>
      <c r="AE25" s="674"/>
      <c r="AF25" s="674"/>
      <c r="AG25" s="674"/>
      <c r="AH25" s="674"/>
      <c r="AI25" s="674"/>
      <c r="AJ25" s="674"/>
      <c r="AK25" s="674"/>
      <c r="AL25" s="643" t="s">
        <v>112</v>
      </c>
      <c r="AM25" s="675"/>
      <c r="AN25" s="675"/>
      <c r="AO25" s="676"/>
      <c r="AP25" s="714" t="s">
        <v>276</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647269</v>
      </c>
      <c r="CS25" s="639"/>
      <c r="CT25" s="639"/>
      <c r="CU25" s="639"/>
      <c r="CV25" s="639"/>
      <c r="CW25" s="639"/>
      <c r="CX25" s="639"/>
      <c r="CY25" s="640"/>
      <c r="CZ25" s="623">
        <v>12.6</v>
      </c>
      <c r="DA25" s="641"/>
      <c r="DB25" s="641"/>
      <c r="DC25" s="642"/>
      <c r="DD25" s="626">
        <v>612576</v>
      </c>
      <c r="DE25" s="639"/>
      <c r="DF25" s="639"/>
      <c r="DG25" s="639"/>
      <c r="DH25" s="639"/>
      <c r="DI25" s="639"/>
      <c r="DJ25" s="639"/>
      <c r="DK25" s="640"/>
      <c r="DL25" s="626">
        <v>602397</v>
      </c>
      <c r="DM25" s="639"/>
      <c r="DN25" s="639"/>
      <c r="DO25" s="639"/>
      <c r="DP25" s="639"/>
      <c r="DQ25" s="639"/>
      <c r="DR25" s="639"/>
      <c r="DS25" s="639"/>
      <c r="DT25" s="639"/>
      <c r="DU25" s="639"/>
      <c r="DV25" s="640"/>
      <c r="DW25" s="643">
        <v>20.3</v>
      </c>
      <c r="DX25" s="644"/>
      <c r="DY25" s="644"/>
      <c r="DZ25" s="644"/>
      <c r="EA25" s="644"/>
      <c r="EB25" s="644"/>
      <c r="EC25" s="645"/>
    </row>
    <row r="26" spans="2:133" ht="11.25" customHeight="1" x14ac:dyDescent="0.15">
      <c r="B26" s="711" t="s">
        <v>278</v>
      </c>
      <c r="C26" s="712"/>
      <c r="D26" s="712"/>
      <c r="E26" s="712"/>
      <c r="F26" s="712"/>
      <c r="G26" s="712"/>
      <c r="H26" s="712"/>
      <c r="I26" s="712"/>
      <c r="J26" s="712"/>
      <c r="K26" s="712"/>
      <c r="L26" s="712"/>
      <c r="M26" s="712"/>
      <c r="N26" s="712"/>
      <c r="O26" s="712"/>
      <c r="P26" s="712"/>
      <c r="Q26" s="713"/>
      <c r="R26" s="620">
        <v>1618</v>
      </c>
      <c r="S26" s="621"/>
      <c r="T26" s="621"/>
      <c r="U26" s="621"/>
      <c r="V26" s="621"/>
      <c r="W26" s="621"/>
      <c r="X26" s="621"/>
      <c r="Y26" s="622"/>
      <c r="Z26" s="673">
        <v>0</v>
      </c>
      <c r="AA26" s="673"/>
      <c r="AB26" s="673"/>
      <c r="AC26" s="673"/>
      <c r="AD26" s="674">
        <v>1618</v>
      </c>
      <c r="AE26" s="674"/>
      <c r="AF26" s="674"/>
      <c r="AG26" s="674"/>
      <c r="AH26" s="674"/>
      <c r="AI26" s="674"/>
      <c r="AJ26" s="674"/>
      <c r="AK26" s="674"/>
      <c r="AL26" s="643">
        <v>0.1</v>
      </c>
      <c r="AM26" s="675"/>
      <c r="AN26" s="675"/>
      <c r="AO26" s="676"/>
      <c r="AP26" s="714" t="s">
        <v>279</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395844</v>
      </c>
      <c r="CS26" s="621"/>
      <c r="CT26" s="621"/>
      <c r="CU26" s="621"/>
      <c r="CV26" s="621"/>
      <c r="CW26" s="621"/>
      <c r="CX26" s="621"/>
      <c r="CY26" s="622"/>
      <c r="CZ26" s="623">
        <v>7.7</v>
      </c>
      <c r="DA26" s="641"/>
      <c r="DB26" s="641"/>
      <c r="DC26" s="642"/>
      <c r="DD26" s="626">
        <v>369143</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483719</v>
      </c>
      <c r="S27" s="621"/>
      <c r="T27" s="621"/>
      <c r="U27" s="621"/>
      <c r="V27" s="621"/>
      <c r="W27" s="621"/>
      <c r="X27" s="621"/>
      <c r="Y27" s="622"/>
      <c r="Z27" s="673">
        <v>9.1999999999999993</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719359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787704</v>
      </c>
      <c r="CS27" s="639"/>
      <c r="CT27" s="639"/>
      <c r="CU27" s="639"/>
      <c r="CV27" s="639"/>
      <c r="CW27" s="639"/>
      <c r="CX27" s="639"/>
      <c r="CY27" s="640"/>
      <c r="CZ27" s="623">
        <v>15.4</v>
      </c>
      <c r="DA27" s="641"/>
      <c r="DB27" s="641"/>
      <c r="DC27" s="642"/>
      <c r="DD27" s="626">
        <v>228799</v>
      </c>
      <c r="DE27" s="639"/>
      <c r="DF27" s="639"/>
      <c r="DG27" s="639"/>
      <c r="DH27" s="639"/>
      <c r="DI27" s="639"/>
      <c r="DJ27" s="639"/>
      <c r="DK27" s="640"/>
      <c r="DL27" s="626">
        <v>227983</v>
      </c>
      <c r="DM27" s="639"/>
      <c r="DN27" s="639"/>
      <c r="DO27" s="639"/>
      <c r="DP27" s="639"/>
      <c r="DQ27" s="639"/>
      <c r="DR27" s="639"/>
      <c r="DS27" s="639"/>
      <c r="DT27" s="639"/>
      <c r="DU27" s="639"/>
      <c r="DV27" s="640"/>
      <c r="DW27" s="643">
        <v>7.7</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41832</v>
      </c>
      <c r="S28" s="621"/>
      <c r="T28" s="621"/>
      <c r="U28" s="621"/>
      <c r="V28" s="621"/>
      <c r="W28" s="621"/>
      <c r="X28" s="621"/>
      <c r="Y28" s="622"/>
      <c r="Z28" s="673">
        <v>0.8</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704509</v>
      </c>
      <c r="CS28" s="621"/>
      <c r="CT28" s="621"/>
      <c r="CU28" s="621"/>
      <c r="CV28" s="621"/>
      <c r="CW28" s="621"/>
      <c r="CX28" s="621"/>
      <c r="CY28" s="622"/>
      <c r="CZ28" s="623">
        <v>13.7</v>
      </c>
      <c r="DA28" s="641"/>
      <c r="DB28" s="641"/>
      <c r="DC28" s="642"/>
      <c r="DD28" s="626">
        <v>679122</v>
      </c>
      <c r="DE28" s="621"/>
      <c r="DF28" s="621"/>
      <c r="DG28" s="621"/>
      <c r="DH28" s="621"/>
      <c r="DI28" s="621"/>
      <c r="DJ28" s="621"/>
      <c r="DK28" s="622"/>
      <c r="DL28" s="626">
        <v>679122</v>
      </c>
      <c r="DM28" s="621"/>
      <c r="DN28" s="621"/>
      <c r="DO28" s="621"/>
      <c r="DP28" s="621"/>
      <c r="DQ28" s="621"/>
      <c r="DR28" s="621"/>
      <c r="DS28" s="621"/>
      <c r="DT28" s="621"/>
      <c r="DU28" s="621"/>
      <c r="DV28" s="622"/>
      <c r="DW28" s="643">
        <v>22.8</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57466</v>
      </c>
      <c r="S29" s="621"/>
      <c r="T29" s="621"/>
      <c r="U29" s="621"/>
      <c r="V29" s="621"/>
      <c r="W29" s="621"/>
      <c r="X29" s="621"/>
      <c r="Y29" s="622"/>
      <c r="Z29" s="673">
        <v>1.1000000000000001</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704455</v>
      </c>
      <c r="CS29" s="639"/>
      <c r="CT29" s="639"/>
      <c r="CU29" s="639"/>
      <c r="CV29" s="639"/>
      <c r="CW29" s="639"/>
      <c r="CX29" s="639"/>
      <c r="CY29" s="640"/>
      <c r="CZ29" s="623">
        <v>13.7</v>
      </c>
      <c r="DA29" s="641"/>
      <c r="DB29" s="641"/>
      <c r="DC29" s="642"/>
      <c r="DD29" s="626">
        <v>679068</v>
      </c>
      <c r="DE29" s="639"/>
      <c r="DF29" s="639"/>
      <c r="DG29" s="639"/>
      <c r="DH29" s="639"/>
      <c r="DI29" s="639"/>
      <c r="DJ29" s="639"/>
      <c r="DK29" s="640"/>
      <c r="DL29" s="626">
        <v>679068</v>
      </c>
      <c r="DM29" s="639"/>
      <c r="DN29" s="639"/>
      <c r="DO29" s="639"/>
      <c r="DP29" s="639"/>
      <c r="DQ29" s="639"/>
      <c r="DR29" s="639"/>
      <c r="DS29" s="639"/>
      <c r="DT29" s="639"/>
      <c r="DU29" s="639"/>
      <c r="DV29" s="640"/>
      <c r="DW29" s="643">
        <v>22.8</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216419</v>
      </c>
      <c r="S30" s="621"/>
      <c r="T30" s="621"/>
      <c r="U30" s="621"/>
      <c r="V30" s="621"/>
      <c r="W30" s="621"/>
      <c r="X30" s="621"/>
      <c r="Y30" s="622"/>
      <c r="Z30" s="673">
        <v>4.0999999999999996</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99.4</v>
      </c>
      <c r="BH30" s="687"/>
      <c r="BI30" s="687"/>
      <c r="BJ30" s="687"/>
      <c r="BK30" s="687"/>
      <c r="BL30" s="687"/>
      <c r="BM30" s="688">
        <v>96.1</v>
      </c>
      <c r="BN30" s="687"/>
      <c r="BO30" s="687"/>
      <c r="BP30" s="687"/>
      <c r="BQ30" s="689"/>
      <c r="BR30" s="686">
        <v>99.3</v>
      </c>
      <c r="BS30" s="687"/>
      <c r="BT30" s="687"/>
      <c r="BU30" s="687"/>
      <c r="BV30" s="687"/>
      <c r="BW30" s="687"/>
      <c r="BX30" s="688">
        <v>95.6</v>
      </c>
      <c r="BY30" s="687"/>
      <c r="BZ30" s="687"/>
      <c r="CA30" s="687"/>
      <c r="CB30" s="689"/>
      <c r="CD30" s="692"/>
      <c r="CE30" s="693"/>
      <c r="CF30" s="657" t="s">
        <v>293</v>
      </c>
      <c r="CG30" s="654"/>
      <c r="CH30" s="654"/>
      <c r="CI30" s="654"/>
      <c r="CJ30" s="654"/>
      <c r="CK30" s="654"/>
      <c r="CL30" s="654"/>
      <c r="CM30" s="654"/>
      <c r="CN30" s="654"/>
      <c r="CO30" s="654"/>
      <c r="CP30" s="654"/>
      <c r="CQ30" s="655"/>
      <c r="CR30" s="620">
        <v>652814</v>
      </c>
      <c r="CS30" s="621"/>
      <c r="CT30" s="621"/>
      <c r="CU30" s="621"/>
      <c r="CV30" s="621"/>
      <c r="CW30" s="621"/>
      <c r="CX30" s="621"/>
      <c r="CY30" s="622"/>
      <c r="CZ30" s="623">
        <v>12.7</v>
      </c>
      <c r="DA30" s="641"/>
      <c r="DB30" s="641"/>
      <c r="DC30" s="642"/>
      <c r="DD30" s="626">
        <v>630457</v>
      </c>
      <c r="DE30" s="621"/>
      <c r="DF30" s="621"/>
      <c r="DG30" s="621"/>
      <c r="DH30" s="621"/>
      <c r="DI30" s="621"/>
      <c r="DJ30" s="621"/>
      <c r="DK30" s="622"/>
      <c r="DL30" s="626">
        <v>630457</v>
      </c>
      <c r="DM30" s="621"/>
      <c r="DN30" s="621"/>
      <c r="DO30" s="621"/>
      <c r="DP30" s="621"/>
      <c r="DQ30" s="621"/>
      <c r="DR30" s="621"/>
      <c r="DS30" s="621"/>
      <c r="DT30" s="621"/>
      <c r="DU30" s="621"/>
      <c r="DV30" s="622"/>
      <c r="DW30" s="643">
        <v>21.2</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176976</v>
      </c>
      <c r="S31" s="621"/>
      <c r="T31" s="621"/>
      <c r="U31" s="621"/>
      <c r="V31" s="621"/>
      <c r="W31" s="621"/>
      <c r="X31" s="621"/>
      <c r="Y31" s="622"/>
      <c r="Z31" s="673">
        <v>3.3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99.4</v>
      </c>
      <c r="BH31" s="639"/>
      <c r="BI31" s="639"/>
      <c r="BJ31" s="639"/>
      <c r="BK31" s="639"/>
      <c r="BL31" s="639"/>
      <c r="BM31" s="675">
        <v>96.6</v>
      </c>
      <c r="BN31" s="685"/>
      <c r="BO31" s="685"/>
      <c r="BP31" s="685"/>
      <c r="BQ31" s="649"/>
      <c r="BR31" s="684">
        <v>99.4</v>
      </c>
      <c r="BS31" s="639"/>
      <c r="BT31" s="639"/>
      <c r="BU31" s="639"/>
      <c r="BV31" s="639"/>
      <c r="BW31" s="639"/>
      <c r="BX31" s="675">
        <v>95.9</v>
      </c>
      <c r="BY31" s="685"/>
      <c r="BZ31" s="685"/>
      <c r="CA31" s="685"/>
      <c r="CB31" s="649"/>
      <c r="CD31" s="692"/>
      <c r="CE31" s="693"/>
      <c r="CF31" s="657" t="s">
        <v>297</v>
      </c>
      <c r="CG31" s="654"/>
      <c r="CH31" s="654"/>
      <c r="CI31" s="654"/>
      <c r="CJ31" s="654"/>
      <c r="CK31" s="654"/>
      <c r="CL31" s="654"/>
      <c r="CM31" s="654"/>
      <c r="CN31" s="654"/>
      <c r="CO31" s="654"/>
      <c r="CP31" s="654"/>
      <c r="CQ31" s="655"/>
      <c r="CR31" s="620">
        <v>51641</v>
      </c>
      <c r="CS31" s="639"/>
      <c r="CT31" s="639"/>
      <c r="CU31" s="639"/>
      <c r="CV31" s="639"/>
      <c r="CW31" s="639"/>
      <c r="CX31" s="639"/>
      <c r="CY31" s="640"/>
      <c r="CZ31" s="623">
        <v>1</v>
      </c>
      <c r="DA31" s="641"/>
      <c r="DB31" s="641"/>
      <c r="DC31" s="642"/>
      <c r="DD31" s="626">
        <v>48611</v>
      </c>
      <c r="DE31" s="639"/>
      <c r="DF31" s="639"/>
      <c r="DG31" s="639"/>
      <c r="DH31" s="639"/>
      <c r="DI31" s="639"/>
      <c r="DJ31" s="639"/>
      <c r="DK31" s="640"/>
      <c r="DL31" s="626">
        <v>48611</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51537</v>
      </c>
      <c r="S32" s="621"/>
      <c r="T32" s="621"/>
      <c r="U32" s="621"/>
      <c r="V32" s="621"/>
      <c r="W32" s="621"/>
      <c r="X32" s="621"/>
      <c r="Y32" s="622"/>
      <c r="Z32" s="673">
        <v>1</v>
      </c>
      <c r="AA32" s="673"/>
      <c r="AB32" s="673"/>
      <c r="AC32" s="673"/>
      <c r="AD32" s="674">
        <v>116</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99.4</v>
      </c>
      <c r="BH32" s="605"/>
      <c r="BI32" s="605"/>
      <c r="BJ32" s="605"/>
      <c r="BK32" s="605"/>
      <c r="BL32" s="605"/>
      <c r="BM32" s="668">
        <v>95.1</v>
      </c>
      <c r="BN32" s="605"/>
      <c r="BO32" s="605"/>
      <c r="BP32" s="605"/>
      <c r="BQ32" s="662"/>
      <c r="BR32" s="683">
        <v>99.2</v>
      </c>
      <c r="BS32" s="605"/>
      <c r="BT32" s="605"/>
      <c r="BU32" s="605"/>
      <c r="BV32" s="605"/>
      <c r="BW32" s="605"/>
      <c r="BX32" s="668">
        <v>94.6</v>
      </c>
      <c r="BY32" s="605"/>
      <c r="BZ32" s="605"/>
      <c r="CA32" s="605"/>
      <c r="CB32" s="662"/>
      <c r="CD32" s="694"/>
      <c r="CE32" s="695"/>
      <c r="CF32" s="657" t="s">
        <v>300</v>
      </c>
      <c r="CG32" s="654"/>
      <c r="CH32" s="654"/>
      <c r="CI32" s="654"/>
      <c r="CJ32" s="654"/>
      <c r="CK32" s="654"/>
      <c r="CL32" s="654"/>
      <c r="CM32" s="654"/>
      <c r="CN32" s="654"/>
      <c r="CO32" s="654"/>
      <c r="CP32" s="654"/>
      <c r="CQ32" s="655"/>
      <c r="CR32" s="620">
        <v>54</v>
      </c>
      <c r="CS32" s="621"/>
      <c r="CT32" s="621"/>
      <c r="CU32" s="621"/>
      <c r="CV32" s="621"/>
      <c r="CW32" s="621"/>
      <c r="CX32" s="621"/>
      <c r="CY32" s="622"/>
      <c r="CZ32" s="623">
        <v>0</v>
      </c>
      <c r="DA32" s="641"/>
      <c r="DB32" s="641"/>
      <c r="DC32" s="642"/>
      <c r="DD32" s="626">
        <v>54</v>
      </c>
      <c r="DE32" s="621"/>
      <c r="DF32" s="621"/>
      <c r="DG32" s="621"/>
      <c r="DH32" s="621"/>
      <c r="DI32" s="621"/>
      <c r="DJ32" s="621"/>
      <c r="DK32" s="622"/>
      <c r="DL32" s="626">
        <v>54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413828</v>
      </c>
      <c r="S33" s="621"/>
      <c r="T33" s="621"/>
      <c r="U33" s="621"/>
      <c r="V33" s="621"/>
      <c r="W33" s="621"/>
      <c r="X33" s="621"/>
      <c r="Y33" s="622"/>
      <c r="Z33" s="673">
        <v>7.8</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2005298</v>
      </c>
      <c r="CS33" s="639"/>
      <c r="CT33" s="639"/>
      <c r="CU33" s="639"/>
      <c r="CV33" s="639"/>
      <c r="CW33" s="639"/>
      <c r="CX33" s="639"/>
      <c r="CY33" s="640"/>
      <c r="CZ33" s="623">
        <v>39.1</v>
      </c>
      <c r="DA33" s="641"/>
      <c r="DB33" s="641"/>
      <c r="DC33" s="642"/>
      <c r="DD33" s="626">
        <v>1470219</v>
      </c>
      <c r="DE33" s="639"/>
      <c r="DF33" s="639"/>
      <c r="DG33" s="639"/>
      <c r="DH33" s="639"/>
      <c r="DI33" s="639"/>
      <c r="DJ33" s="639"/>
      <c r="DK33" s="640"/>
      <c r="DL33" s="626">
        <v>1037080</v>
      </c>
      <c r="DM33" s="639"/>
      <c r="DN33" s="639"/>
      <c r="DO33" s="639"/>
      <c r="DP33" s="639"/>
      <c r="DQ33" s="639"/>
      <c r="DR33" s="639"/>
      <c r="DS33" s="639"/>
      <c r="DT33" s="639"/>
      <c r="DU33" s="639"/>
      <c r="DV33" s="640"/>
      <c r="DW33" s="643">
        <v>34.9</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575935</v>
      </c>
      <c r="CS34" s="621"/>
      <c r="CT34" s="621"/>
      <c r="CU34" s="621"/>
      <c r="CV34" s="621"/>
      <c r="CW34" s="621"/>
      <c r="CX34" s="621"/>
      <c r="CY34" s="622"/>
      <c r="CZ34" s="623">
        <v>11.2</v>
      </c>
      <c r="DA34" s="641"/>
      <c r="DB34" s="641"/>
      <c r="DC34" s="642"/>
      <c r="DD34" s="626">
        <v>442676</v>
      </c>
      <c r="DE34" s="621"/>
      <c r="DF34" s="621"/>
      <c r="DG34" s="621"/>
      <c r="DH34" s="621"/>
      <c r="DI34" s="621"/>
      <c r="DJ34" s="621"/>
      <c r="DK34" s="622"/>
      <c r="DL34" s="626">
        <v>338063</v>
      </c>
      <c r="DM34" s="621"/>
      <c r="DN34" s="621"/>
      <c r="DO34" s="621"/>
      <c r="DP34" s="621"/>
      <c r="DQ34" s="621"/>
      <c r="DR34" s="621"/>
      <c r="DS34" s="621"/>
      <c r="DT34" s="621"/>
      <c r="DU34" s="621"/>
      <c r="DV34" s="622"/>
      <c r="DW34" s="643">
        <v>11.4</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127028</v>
      </c>
      <c r="S35" s="621"/>
      <c r="T35" s="621"/>
      <c r="U35" s="621"/>
      <c r="V35" s="621"/>
      <c r="W35" s="621"/>
      <c r="X35" s="621"/>
      <c r="Y35" s="622"/>
      <c r="Z35" s="673">
        <v>2.4</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642362</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60191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37657</v>
      </c>
      <c r="CS35" s="639"/>
      <c r="CT35" s="639"/>
      <c r="CU35" s="639"/>
      <c r="CV35" s="639"/>
      <c r="CW35" s="639"/>
      <c r="CX35" s="639"/>
      <c r="CY35" s="640"/>
      <c r="CZ35" s="623">
        <v>0.7</v>
      </c>
      <c r="DA35" s="641"/>
      <c r="DB35" s="641"/>
      <c r="DC35" s="642"/>
      <c r="DD35" s="626">
        <v>28600</v>
      </c>
      <c r="DE35" s="639"/>
      <c r="DF35" s="639"/>
      <c r="DG35" s="639"/>
      <c r="DH35" s="639"/>
      <c r="DI35" s="639"/>
      <c r="DJ35" s="639"/>
      <c r="DK35" s="640"/>
      <c r="DL35" s="626">
        <v>27091</v>
      </c>
      <c r="DM35" s="639"/>
      <c r="DN35" s="639"/>
      <c r="DO35" s="639"/>
      <c r="DP35" s="639"/>
      <c r="DQ35" s="639"/>
      <c r="DR35" s="639"/>
      <c r="DS35" s="639"/>
      <c r="DT35" s="639"/>
      <c r="DU35" s="639"/>
      <c r="DV35" s="640"/>
      <c r="DW35" s="643">
        <v>0.9</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5286445</v>
      </c>
      <c r="S36" s="661"/>
      <c r="T36" s="661"/>
      <c r="U36" s="661"/>
      <c r="V36" s="661"/>
      <c r="W36" s="661"/>
      <c r="X36" s="661"/>
      <c r="Y36" s="664"/>
      <c r="Z36" s="665">
        <v>100</v>
      </c>
      <c r="AA36" s="665"/>
      <c r="AB36" s="665"/>
      <c r="AC36" s="665"/>
      <c r="AD36" s="666">
        <v>2847042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186451</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36024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586367</v>
      </c>
      <c r="CS36" s="621"/>
      <c r="CT36" s="621"/>
      <c r="CU36" s="621"/>
      <c r="CV36" s="621"/>
      <c r="CW36" s="621"/>
      <c r="CX36" s="621"/>
      <c r="CY36" s="622"/>
      <c r="CZ36" s="623">
        <v>11.4</v>
      </c>
      <c r="DA36" s="641"/>
      <c r="DB36" s="641"/>
      <c r="DC36" s="642"/>
      <c r="DD36" s="626">
        <v>416760</v>
      </c>
      <c r="DE36" s="621"/>
      <c r="DF36" s="621"/>
      <c r="DG36" s="621"/>
      <c r="DH36" s="621"/>
      <c r="DI36" s="621"/>
      <c r="DJ36" s="621"/>
      <c r="DK36" s="622"/>
      <c r="DL36" s="626">
        <v>334754</v>
      </c>
      <c r="DM36" s="621"/>
      <c r="DN36" s="621"/>
      <c r="DO36" s="621"/>
      <c r="DP36" s="621"/>
      <c r="DQ36" s="621"/>
      <c r="DR36" s="621"/>
      <c r="DS36" s="621"/>
      <c r="DT36" s="621"/>
      <c r="DU36" s="621"/>
      <c r="DV36" s="622"/>
      <c r="DW36" s="643">
        <v>11.3</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58001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1312</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132178</v>
      </c>
      <c r="CS37" s="639"/>
      <c r="CT37" s="639"/>
      <c r="CU37" s="639"/>
      <c r="CV37" s="639"/>
      <c r="CW37" s="639"/>
      <c r="CX37" s="639"/>
      <c r="CY37" s="640"/>
      <c r="CZ37" s="623">
        <v>2.6</v>
      </c>
      <c r="DA37" s="641"/>
      <c r="DB37" s="641"/>
      <c r="DC37" s="642"/>
      <c r="DD37" s="626">
        <v>131827</v>
      </c>
      <c r="DE37" s="639"/>
      <c r="DF37" s="639"/>
      <c r="DG37" s="639"/>
      <c r="DH37" s="639"/>
      <c r="DI37" s="639"/>
      <c r="DJ37" s="639"/>
      <c r="DK37" s="640"/>
      <c r="DL37" s="626">
        <v>104838</v>
      </c>
      <c r="DM37" s="639"/>
      <c r="DN37" s="639"/>
      <c r="DO37" s="639"/>
      <c r="DP37" s="639"/>
      <c r="DQ37" s="639"/>
      <c r="DR37" s="639"/>
      <c r="DS37" s="639"/>
      <c r="DT37" s="639"/>
      <c r="DU37" s="639"/>
      <c r="DV37" s="640"/>
      <c r="DW37" s="643">
        <v>3.5</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2304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642362</v>
      </c>
      <c r="CS38" s="621"/>
      <c r="CT38" s="621"/>
      <c r="CU38" s="621"/>
      <c r="CV38" s="621"/>
      <c r="CW38" s="621"/>
      <c r="CX38" s="621"/>
      <c r="CY38" s="622"/>
      <c r="CZ38" s="623">
        <v>12.5</v>
      </c>
      <c r="DA38" s="641"/>
      <c r="DB38" s="641"/>
      <c r="DC38" s="642"/>
      <c r="DD38" s="626">
        <v>512670</v>
      </c>
      <c r="DE38" s="621"/>
      <c r="DF38" s="621"/>
      <c r="DG38" s="621"/>
      <c r="DH38" s="621"/>
      <c r="DI38" s="621"/>
      <c r="DJ38" s="621"/>
      <c r="DK38" s="622"/>
      <c r="DL38" s="626">
        <v>336835</v>
      </c>
      <c r="DM38" s="621"/>
      <c r="DN38" s="621"/>
      <c r="DO38" s="621"/>
      <c r="DP38" s="621"/>
      <c r="DQ38" s="621"/>
      <c r="DR38" s="621"/>
      <c r="DS38" s="621"/>
      <c r="DT38" s="621"/>
      <c r="DU38" s="621"/>
      <c r="DV38" s="622"/>
      <c r="DW38" s="643">
        <v>11.3</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91</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152640</v>
      </c>
      <c r="CS39" s="639"/>
      <c r="CT39" s="639"/>
      <c r="CU39" s="639"/>
      <c r="CV39" s="639"/>
      <c r="CW39" s="639"/>
      <c r="CX39" s="639"/>
      <c r="CY39" s="640"/>
      <c r="CZ39" s="623">
        <v>3</v>
      </c>
      <c r="DA39" s="641"/>
      <c r="DB39" s="641"/>
      <c r="DC39" s="642"/>
      <c r="DD39" s="626">
        <v>69176</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102519</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144</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10337</v>
      </c>
      <c r="CS40" s="621"/>
      <c r="CT40" s="621"/>
      <c r="CU40" s="621"/>
      <c r="CV40" s="621"/>
      <c r="CW40" s="621"/>
      <c r="CX40" s="621"/>
      <c r="CY40" s="622"/>
      <c r="CZ40" s="623">
        <v>0.2</v>
      </c>
      <c r="DA40" s="641"/>
      <c r="DB40" s="641"/>
      <c r="DC40" s="642"/>
      <c r="DD40" s="626">
        <v>337</v>
      </c>
      <c r="DE40" s="621"/>
      <c r="DF40" s="621"/>
      <c r="DG40" s="621"/>
      <c r="DH40" s="621"/>
      <c r="DI40" s="621"/>
      <c r="DJ40" s="621"/>
      <c r="DK40" s="622"/>
      <c r="DL40" s="626">
        <v>337</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295391</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372</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984457</v>
      </c>
      <c r="CS42" s="621"/>
      <c r="CT42" s="621"/>
      <c r="CU42" s="621"/>
      <c r="CV42" s="621"/>
      <c r="CW42" s="621"/>
      <c r="CX42" s="621"/>
      <c r="CY42" s="622"/>
      <c r="CZ42" s="623">
        <v>19.2</v>
      </c>
      <c r="DA42" s="624"/>
      <c r="DB42" s="624"/>
      <c r="DC42" s="625"/>
      <c r="DD42" s="626">
        <v>160147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34496</v>
      </c>
      <c r="CS43" s="639"/>
      <c r="CT43" s="639"/>
      <c r="CU43" s="639"/>
      <c r="CV43" s="639"/>
      <c r="CW43" s="639"/>
      <c r="CX43" s="639"/>
      <c r="CY43" s="640"/>
      <c r="CZ43" s="623">
        <v>0.7</v>
      </c>
      <c r="DA43" s="641"/>
      <c r="DB43" s="641"/>
      <c r="DC43" s="642"/>
      <c r="DD43" s="626">
        <v>34296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960290</v>
      </c>
      <c r="CS44" s="621"/>
      <c r="CT44" s="621"/>
      <c r="CU44" s="621"/>
      <c r="CV44" s="621"/>
      <c r="CW44" s="621"/>
      <c r="CX44" s="621"/>
      <c r="CY44" s="622"/>
      <c r="CZ44" s="623">
        <v>18.7</v>
      </c>
      <c r="DA44" s="624"/>
      <c r="DB44" s="624"/>
      <c r="DC44" s="625"/>
      <c r="DD44" s="626">
        <v>152335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502731</v>
      </c>
      <c r="CS45" s="639"/>
      <c r="CT45" s="639"/>
      <c r="CU45" s="639"/>
      <c r="CV45" s="639"/>
      <c r="CW45" s="639"/>
      <c r="CX45" s="639"/>
      <c r="CY45" s="640"/>
      <c r="CZ45" s="623">
        <v>9.8000000000000007</v>
      </c>
      <c r="DA45" s="641"/>
      <c r="DB45" s="641"/>
      <c r="DC45" s="642"/>
      <c r="DD45" s="626">
        <v>19394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449655</v>
      </c>
      <c r="CS46" s="621"/>
      <c r="CT46" s="621"/>
      <c r="CU46" s="621"/>
      <c r="CV46" s="621"/>
      <c r="CW46" s="621"/>
      <c r="CX46" s="621"/>
      <c r="CY46" s="622"/>
      <c r="CZ46" s="623">
        <v>8.8000000000000007</v>
      </c>
      <c r="DA46" s="624"/>
      <c r="DB46" s="624"/>
      <c r="DC46" s="625"/>
      <c r="DD46" s="626">
        <v>131937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24167</v>
      </c>
      <c r="CS47" s="639"/>
      <c r="CT47" s="639"/>
      <c r="CU47" s="639"/>
      <c r="CV47" s="639"/>
      <c r="CW47" s="639"/>
      <c r="CX47" s="639"/>
      <c r="CY47" s="640"/>
      <c r="CZ47" s="623">
        <v>0.5</v>
      </c>
      <c r="DA47" s="641"/>
      <c r="DB47" s="641"/>
      <c r="DC47" s="642"/>
      <c r="DD47" s="626">
        <v>7812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5129237</v>
      </c>
      <c r="CS49" s="605"/>
      <c r="CT49" s="605"/>
      <c r="CU49" s="605"/>
      <c r="CV49" s="605"/>
      <c r="CW49" s="605"/>
      <c r="CX49" s="605"/>
      <c r="CY49" s="606"/>
      <c r="CZ49" s="607">
        <v>100</v>
      </c>
      <c r="DA49" s="608"/>
      <c r="DB49" s="608"/>
      <c r="DC49" s="609"/>
      <c r="DD49" s="610">
        <v>3150863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9" zoomScale="70" zoomScaleNormal="25" zoomScaleSheetLayoutView="70" workbookViewId="0">
      <selection activeCell="Q12" sqref="Q12:Z1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5286</v>
      </c>
      <c r="R7" s="1134"/>
      <c r="S7" s="1134"/>
      <c r="T7" s="1134"/>
      <c r="U7" s="1134"/>
      <c r="V7" s="1134">
        <v>5129</v>
      </c>
      <c r="W7" s="1134"/>
      <c r="X7" s="1134"/>
      <c r="Y7" s="1134"/>
      <c r="Z7" s="1134"/>
      <c r="AA7" s="1134">
        <v>157</v>
      </c>
      <c r="AB7" s="1134"/>
      <c r="AC7" s="1134"/>
      <c r="AD7" s="1134"/>
      <c r="AE7" s="1135"/>
      <c r="AF7" s="1136">
        <v>112</v>
      </c>
      <c r="AG7" s="1137"/>
      <c r="AH7" s="1137"/>
      <c r="AI7" s="1137"/>
      <c r="AJ7" s="1138"/>
      <c r="AK7" s="1120">
        <v>216</v>
      </c>
      <c r="AL7" s="1121"/>
      <c r="AM7" s="1121"/>
      <c r="AN7" s="1121"/>
      <c r="AO7" s="1121"/>
      <c r="AP7" s="1121">
        <v>5104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548</v>
      </c>
      <c r="BS7" s="1124" t="s">
        <v>547</v>
      </c>
      <c r="BT7" s="1125"/>
      <c r="BU7" s="1125"/>
      <c r="BV7" s="1125"/>
      <c r="BW7" s="1125"/>
      <c r="BX7" s="1125"/>
      <c r="BY7" s="1125"/>
      <c r="BZ7" s="1125"/>
      <c r="CA7" s="1125"/>
      <c r="CB7" s="1125"/>
      <c r="CC7" s="1125"/>
      <c r="CD7" s="1125"/>
      <c r="CE7" s="1125"/>
      <c r="CF7" s="1125"/>
      <c r="CG7" s="1126"/>
      <c r="CH7" s="1117">
        <v>46</v>
      </c>
      <c r="CI7" s="1118"/>
      <c r="CJ7" s="1118"/>
      <c r="CK7" s="1118"/>
      <c r="CL7" s="1119"/>
      <c r="CM7" s="1117">
        <v>0</v>
      </c>
      <c r="CN7" s="1118"/>
      <c r="CO7" s="1118"/>
      <c r="CP7" s="1118"/>
      <c r="CQ7" s="1119"/>
      <c r="CR7" s="1117">
        <v>0</v>
      </c>
      <c r="CS7" s="1118"/>
      <c r="CT7" s="1118"/>
      <c r="CU7" s="1118"/>
      <c r="CV7" s="1119"/>
      <c r="CW7" s="1117" t="s">
        <v>535</v>
      </c>
      <c r="CX7" s="1118"/>
      <c r="CY7" s="1118"/>
      <c r="CZ7" s="1118"/>
      <c r="DA7" s="1119"/>
      <c r="DB7" s="1117">
        <v>30</v>
      </c>
      <c r="DC7" s="1118"/>
      <c r="DD7" s="1118"/>
      <c r="DE7" s="1118"/>
      <c r="DF7" s="1119"/>
      <c r="DG7" s="1117" t="s">
        <v>535</v>
      </c>
      <c r="DH7" s="1118"/>
      <c r="DI7" s="1118"/>
      <c r="DJ7" s="1118"/>
      <c r="DK7" s="1119"/>
      <c r="DL7" s="1117">
        <v>24</v>
      </c>
      <c r="DM7" s="1118"/>
      <c r="DN7" s="1118"/>
      <c r="DO7" s="1118"/>
      <c r="DP7" s="1119"/>
      <c r="DQ7" s="1117">
        <v>2</v>
      </c>
      <c r="DR7" s="1118"/>
      <c r="DS7" s="1118"/>
      <c r="DT7" s="1118"/>
      <c r="DU7" s="1119"/>
      <c r="DV7" s="1144"/>
      <c r="DW7" s="1145"/>
      <c r="DX7" s="1145"/>
      <c r="DY7" s="1145"/>
      <c r="DZ7" s="1146"/>
      <c r="EA7" s="207"/>
    </row>
    <row r="8" spans="1:131" s="208" customFormat="1" ht="26.25" customHeight="1" x14ac:dyDescent="0.15">
      <c r="A8" s="214">
        <v>2</v>
      </c>
      <c r="B8" s="1060" t="s">
        <v>367</v>
      </c>
      <c r="C8" s="1061"/>
      <c r="D8" s="1061"/>
      <c r="E8" s="1061"/>
      <c r="F8" s="1061"/>
      <c r="G8" s="1061"/>
      <c r="H8" s="1061"/>
      <c r="I8" s="1061"/>
      <c r="J8" s="1061"/>
      <c r="K8" s="1061"/>
      <c r="L8" s="1061"/>
      <c r="M8" s="1061"/>
      <c r="N8" s="1061"/>
      <c r="O8" s="1061"/>
      <c r="P8" s="1062"/>
      <c r="Q8" s="1072">
        <v>0</v>
      </c>
      <c r="R8" s="1073"/>
      <c r="S8" s="1073"/>
      <c r="T8" s="1073"/>
      <c r="U8" s="1073"/>
      <c r="V8" s="1073">
        <v>0</v>
      </c>
      <c r="W8" s="1073"/>
      <c r="X8" s="1073"/>
      <c r="Y8" s="1073"/>
      <c r="Z8" s="1073"/>
      <c r="AA8" s="1073">
        <v>0</v>
      </c>
      <c r="AB8" s="1073"/>
      <c r="AC8" s="1073"/>
      <c r="AD8" s="1073"/>
      <c r="AE8" s="1074"/>
      <c r="AF8" s="1066">
        <v>0</v>
      </c>
      <c r="AG8" s="1067"/>
      <c r="AH8" s="1067"/>
      <c r="AI8" s="1067"/>
      <c r="AJ8" s="1068"/>
      <c r="AK8" s="1115" t="s">
        <v>535</v>
      </c>
      <c r="AL8" s="1116"/>
      <c r="AM8" s="1116"/>
      <c r="AN8" s="1116"/>
      <c r="AO8" s="1116"/>
      <c r="AP8" s="1116" t="s">
        <v>535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368</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5286</v>
      </c>
      <c r="R23" s="1098"/>
      <c r="S23" s="1098"/>
      <c r="T23" s="1098"/>
      <c r="U23" s="1098"/>
      <c r="V23" s="1098">
        <v>5129</v>
      </c>
      <c r="W23" s="1098"/>
      <c r="X23" s="1098"/>
      <c r="Y23" s="1098"/>
      <c r="Z23" s="1098"/>
      <c r="AA23" s="1098">
        <v>157</v>
      </c>
      <c r="AB23" s="1098"/>
      <c r="AC23" s="1098"/>
      <c r="AD23" s="1098"/>
      <c r="AE23" s="1099"/>
      <c r="AF23" s="1100">
        <v>113</v>
      </c>
      <c r="AG23" s="1098"/>
      <c r="AH23" s="1098"/>
      <c r="AI23" s="1098"/>
      <c r="AJ23" s="1101"/>
      <c r="AK23" s="1102"/>
      <c r="AL23" s="1103"/>
      <c r="AM23" s="1103"/>
      <c r="AN23" s="1103"/>
      <c r="AO23" s="1103"/>
      <c r="AP23" s="1098">
        <v>5104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1465</v>
      </c>
      <c r="R28" s="1083"/>
      <c r="S28" s="1083"/>
      <c r="T28" s="1083"/>
      <c r="U28" s="1083"/>
      <c r="V28" s="1083">
        <v>1404</v>
      </c>
      <c r="W28" s="1083"/>
      <c r="X28" s="1083"/>
      <c r="Y28" s="1083"/>
      <c r="Z28" s="1083"/>
      <c r="AA28" s="1083">
        <v>60</v>
      </c>
      <c r="AB28" s="1083"/>
      <c r="AC28" s="1083"/>
      <c r="AD28" s="1083"/>
      <c r="AE28" s="1084"/>
      <c r="AF28" s="1085">
        <v>60</v>
      </c>
      <c r="AG28" s="1083"/>
      <c r="AH28" s="1083"/>
      <c r="AI28" s="1083"/>
      <c r="AJ28" s="1086"/>
      <c r="AK28" s="1087">
        <v>85</v>
      </c>
      <c r="AL28" s="1075"/>
      <c r="AM28" s="1075"/>
      <c r="AN28" s="1075"/>
      <c r="AO28" s="1075"/>
      <c r="AP28" s="1075" t="s">
        <v>535</v>
      </c>
      <c r="AQ28" s="1075"/>
      <c r="AR28" s="1075"/>
      <c r="AS28" s="1075"/>
      <c r="AT28" s="1075"/>
      <c r="AU28" s="1075" t="s">
        <v>535</v>
      </c>
      <c r="AV28" s="1075"/>
      <c r="AW28" s="1075"/>
      <c r="AX28" s="1075"/>
      <c r="AY28" s="1075"/>
      <c r="AZ28" s="1076" t="s">
        <v>535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382</v>
      </c>
      <c r="C29" s="1061"/>
      <c r="D29" s="1061"/>
      <c r="E29" s="1061"/>
      <c r="F29" s="1061"/>
      <c r="G29" s="1061"/>
      <c r="H29" s="1061"/>
      <c r="I29" s="1061"/>
      <c r="J29" s="1061"/>
      <c r="K29" s="1061"/>
      <c r="L29" s="1061"/>
      <c r="M29" s="1061"/>
      <c r="N29" s="1061"/>
      <c r="O29" s="1061"/>
      <c r="P29" s="1062"/>
      <c r="Q29" s="1072">
        <v>825</v>
      </c>
      <c r="R29" s="1073"/>
      <c r="S29" s="1073"/>
      <c r="T29" s="1073"/>
      <c r="U29" s="1073"/>
      <c r="V29" s="1073">
        <v>795</v>
      </c>
      <c r="W29" s="1073"/>
      <c r="X29" s="1073"/>
      <c r="Y29" s="1073"/>
      <c r="Z29" s="1073"/>
      <c r="AA29" s="1073">
        <v>30</v>
      </c>
      <c r="AB29" s="1073"/>
      <c r="AC29" s="1073"/>
      <c r="AD29" s="1073"/>
      <c r="AE29" s="1074"/>
      <c r="AF29" s="1066">
        <v>30</v>
      </c>
      <c r="AG29" s="1067"/>
      <c r="AH29" s="1067"/>
      <c r="AI29" s="1067"/>
      <c r="AJ29" s="1068"/>
      <c r="AK29" s="1009">
        <v>105</v>
      </c>
      <c r="AL29" s="1000"/>
      <c r="AM29" s="1000"/>
      <c r="AN29" s="1000"/>
      <c r="AO29" s="1000"/>
      <c r="AP29" s="1000" t="s">
        <v>535</v>
      </c>
      <c r="AQ29" s="1000"/>
      <c r="AR29" s="1000"/>
      <c r="AS29" s="1000"/>
      <c r="AT29" s="1000"/>
      <c r="AU29" s="1000" t="s">
        <v>535</v>
      </c>
      <c r="AV29" s="1000"/>
      <c r="AW29" s="1000"/>
      <c r="AX29" s="1000"/>
      <c r="AY29" s="1000"/>
      <c r="AZ29" s="1071" t="s">
        <v>535</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383</v>
      </c>
      <c r="C30" s="1061"/>
      <c r="D30" s="1061"/>
      <c r="E30" s="1061"/>
      <c r="F30" s="1061"/>
      <c r="G30" s="1061"/>
      <c r="H30" s="1061"/>
      <c r="I30" s="1061"/>
      <c r="J30" s="1061"/>
      <c r="K30" s="1061"/>
      <c r="L30" s="1061"/>
      <c r="M30" s="1061"/>
      <c r="N30" s="1061"/>
      <c r="O30" s="1061"/>
      <c r="P30" s="1062"/>
      <c r="Q30" s="1072">
        <v>99</v>
      </c>
      <c r="R30" s="1073"/>
      <c r="S30" s="1073"/>
      <c r="T30" s="1073"/>
      <c r="U30" s="1073"/>
      <c r="V30" s="1073">
        <v>98</v>
      </c>
      <c r="W30" s="1073"/>
      <c r="X30" s="1073"/>
      <c r="Y30" s="1073"/>
      <c r="Z30" s="1073"/>
      <c r="AA30" s="1073">
        <v>1</v>
      </c>
      <c r="AB30" s="1073"/>
      <c r="AC30" s="1073"/>
      <c r="AD30" s="1073"/>
      <c r="AE30" s="1074"/>
      <c r="AF30" s="1066">
        <v>1</v>
      </c>
      <c r="AG30" s="1067"/>
      <c r="AH30" s="1067"/>
      <c r="AI30" s="1067"/>
      <c r="AJ30" s="1068"/>
      <c r="AK30" s="1009">
        <v>38</v>
      </c>
      <c r="AL30" s="1000"/>
      <c r="AM30" s="1000"/>
      <c r="AN30" s="1000"/>
      <c r="AO30" s="1000"/>
      <c r="AP30" s="1000" t="s">
        <v>535</v>
      </c>
      <c r="AQ30" s="1000"/>
      <c r="AR30" s="1000"/>
      <c r="AS30" s="1000"/>
      <c r="AT30" s="1000"/>
      <c r="AU30" s="1000" t="s">
        <v>535</v>
      </c>
      <c r="AV30" s="1000"/>
      <c r="AW30" s="1000"/>
      <c r="AX30" s="1000"/>
      <c r="AY30" s="1000"/>
      <c r="AZ30" s="1071" t="s">
        <v>535</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384</v>
      </c>
      <c r="C31" s="1061"/>
      <c r="D31" s="1061"/>
      <c r="E31" s="1061"/>
      <c r="F31" s="1061"/>
      <c r="G31" s="1061"/>
      <c r="H31" s="1061"/>
      <c r="I31" s="1061"/>
      <c r="J31" s="1061"/>
      <c r="K31" s="1061"/>
      <c r="L31" s="1061"/>
      <c r="M31" s="1061"/>
      <c r="N31" s="1061"/>
      <c r="O31" s="1061"/>
      <c r="P31" s="1062"/>
      <c r="Q31" s="1072">
        <v>528</v>
      </c>
      <c r="R31" s="1073"/>
      <c r="S31" s="1073"/>
      <c r="T31" s="1073"/>
      <c r="U31" s="1073"/>
      <c r="V31" s="1073">
        <v>478</v>
      </c>
      <c r="W31" s="1073"/>
      <c r="X31" s="1073"/>
      <c r="Y31" s="1073"/>
      <c r="Z31" s="1073"/>
      <c r="AA31" s="1073">
        <v>50</v>
      </c>
      <c r="AB31" s="1073"/>
      <c r="AC31" s="1073"/>
      <c r="AD31" s="1073"/>
      <c r="AE31" s="1074"/>
      <c r="AF31" s="1066">
        <v>32</v>
      </c>
      <c r="AG31" s="1067"/>
      <c r="AH31" s="1067"/>
      <c r="AI31" s="1067"/>
      <c r="AJ31" s="1068"/>
      <c r="AK31" s="1009">
        <v>58</v>
      </c>
      <c r="AL31" s="1000"/>
      <c r="AM31" s="1000"/>
      <c r="AN31" s="1000"/>
      <c r="AO31" s="1000"/>
      <c r="AP31" s="1000">
        <v>889</v>
      </c>
      <c r="AQ31" s="1000"/>
      <c r="AR31" s="1000"/>
      <c r="AS31" s="1000"/>
      <c r="AT31" s="1000"/>
      <c r="AU31" s="1000">
        <v>377</v>
      </c>
      <c r="AV31" s="1000"/>
      <c r="AW31" s="1000"/>
      <c r="AX31" s="1000"/>
      <c r="AY31" s="1000"/>
      <c r="AZ31" s="1071" t="s">
        <v>535</v>
      </c>
      <c r="BA31" s="1071"/>
      <c r="BB31" s="1071"/>
      <c r="BC31" s="1071"/>
      <c r="BD31" s="1071"/>
      <c r="BE31" s="1055" t="s">
        <v>385</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386</v>
      </c>
      <c r="C32" s="1061"/>
      <c r="D32" s="1061"/>
      <c r="E32" s="1061"/>
      <c r="F32" s="1061"/>
      <c r="G32" s="1061"/>
      <c r="H32" s="1061"/>
      <c r="I32" s="1061"/>
      <c r="J32" s="1061"/>
      <c r="K32" s="1061"/>
      <c r="L32" s="1061"/>
      <c r="M32" s="1061"/>
      <c r="N32" s="1061"/>
      <c r="O32" s="1061"/>
      <c r="P32" s="1062"/>
      <c r="Q32" s="1072">
        <v>36</v>
      </c>
      <c r="R32" s="1073"/>
      <c r="S32" s="1073"/>
      <c r="T32" s="1073"/>
      <c r="U32" s="1073"/>
      <c r="V32" s="1073">
        <v>36</v>
      </c>
      <c r="W32" s="1073"/>
      <c r="X32" s="1073"/>
      <c r="Y32" s="1073"/>
      <c r="Z32" s="1073"/>
      <c r="AA32" s="1073" t="s">
        <v>535</v>
      </c>
      <c r="AB32" s="1073"/>
      <c r="AC32" s="1073"/>
      <c r="AD32" s="1073"/>
      <c r="AE32" s="1074"/>
      <c r="AF32" s="1066" t="s">
        <v>112</v>
      </c>
      <c r="AG32" s="1067"/>
      <c r="AH32" s="1067"/>
      <c r="AI32" s="1067"/>
      <c r="AJ32" s="1068"/>
      <c r="AK32" s="1009">
        <v>29</v>
      </c>
      <c r="AL32" s="1000"/>
      <c r="AM32" s="1000"/>
      <c r="AN32" s="1000"/>
      <c r="AO32" s="1000"/>
      <c r="AP32" s="1000">
        <v>295</v>
      </c>
      <c r="AQ32" s="1000"/>
      <c r="AR32" s="1000"/>
      <c r="AS32" s="1000"/>
      <c r="AT32" s="1000"/>
      <c r="AU32" s="1000">
        <v>277</v>
      </c>
      <c r="AV32" s="1000"/>
      <c r="AW32" s="1000"/>
      <c r="AX32" s="1000"/>
      <c r="AY32" s="1000"/>
      <c r="AZ32" s="1071" t="s">
        <v>535</v>
      </c>
      <c r="BA32" s="1071"/>
      <c r="BB32" s="1071"/>
      <c r="BC32" s="1071"/>
      <c r="BD32" s="1071"/>
      <c r="BE32" s="1055" t="s">
        <v>385</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387</v>
      </c>
      <c r="C33" s="1061"/>
      <c r="D33" s="1061"/>
      <c r="E33" s="1061"/>
      <c r="F33" s="1061"/>
      <c r="G33" s="1061"/>
      <c r="H33" s="1061"/>
      <c r="I33" s="1061"/>
      <c r="J33" s="1061"/>
      <c r="K33" s="1061"/>
      <c r="L33" s="1061"/>
      <c r="M33" s="1061"/>
      <c r="N33" s="1061"/>
      <c r="O33" s="1061"/>
      <c r="P33" s="1062"/>
      <c r="Q33" s="1072">
        <v>7</v>
      </c>
      <c r="R33" s="1073"/>
      <c r="S33" s="1073"/>
      <c r="T33" s="1073"/>
      <c r="U33" s="1073"/>
      <c r="V33" s="1073">
        <v>7</v>
      </c>
      <c r="W33" s="1073"/>
      <c r="X33" s="1073"/>
      <c r="Y33" s="1073"/>
      <c r="Z33" s="1073"/>
      <c r="AA33" s="1073">
        <v>0</v>
      </c>
      <c r="AB33" s="1073"/>
      <c r="AC33" s="1073"/>
      <c r="AD33" s="1073"/>
      <c r="AE33" s="1074"/>
      <c r="AF33" s="1066">
        <v>0</v>
      </c>
      <c r="AG33" s="1067"/>
      <c r="AH33" s="1067"/>
      <c r="AI33" s="1067"/>
      <c r="AJ33" s="1068"/>
      <c r="AK33" s="1009">
        <v>4</v>
      </c>
      <c r="AL33" s="1000"/>
      <c r="AM33" s="1000"/>
      <c r="AN33" s="1000"/>
      <c r="AO33" s="1000"/>
      <c r="AP33" s="1000">
        <v>37</v>
      </c>
      <c r="AQ33" s="1000"/>
      <c r="AR33" s="1000"/>
      <c r="AS33" s="1000"/>
      <c r="AT33" s="1000"/>
      <c r="AU33" s="1000">
        <v>32</v>
      </c>
      <c r="AV33" s="1000"/>
      <c r="AW33" s="1000"/>
      <c r="AX33" s="1000"/>
      <c r="AY33" s="1000"/>
      <c r="AZ33" s="1071" t="s">
        <v>535</v>
      </c>
      <c r="BA33" s="1071"/>
      <c r="BB33" s="1071"/>
      <c r="BC33" s="1071"/>
      <c r="BD33" s="1071"/>
      <c r="BE33" s="1055" t="s">
        <v>385</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388</v>
      </c>
      <c r="C34" s="1061"/>
      <c r="D34" s="1061"/>
      <c r="E34" s="1061"/>
      <c r="F34" s="1061"/>
      <c r="G34" s="1061"/>
      <c r="H34" s="1061"/>
      <c r="I34" s="1061"/>
      <c r="J34" s="1061"/>
      <c r="K34" s="1061"/>
      <c r="L34" s="1061"/>
      <c r="M34" s="1061"/>
      <c r="N34" s="1061"/>
      <c r="O34" s="1061"/>
      <c r="P34" s="1062"/>
      <c r="Q34" s="1072">
        <v>387</v>
      </c>
      <c r="R34" s="1073"/>
      <c r="S34" s="1073"/>
      <c r="T34" s="1073"/>
      <c r="U34" s="1073"/>
      <c r="V34" s="1073">
        <v>385</v>
      </c>
      <c r="W34" s="1073"/>
      <c r="X34" s="1073"/>
      <c r="Y34" s="1073"/>
      <c r="Z34" s="1073"/>
      <c r="AA34" s="1073">
        <v>2</v>
      </c>
      <c r="AB34" s="1073"/>
      <c r="AC34" s="1073"/>
      <c r="AD34" s="1073"/>
      <c r="AE34" s="1074"/>
      <c r="AF34" s="1066">
        <v>2</v>
      </c>
      <c r="AG34" s="1067"/>
      <c r="AH34" s="1067"/>
      <c r="AI34" s="1067"/>
      <c r="AJ34" s="1068"/>
      <c r="AK34" s="1009">
        <v>153</v>
      </c>
      <c r="AL34" s="1000"/>
      <c r="AM34" s="1000"/>
      <c r="AN34" s="1000"/>
      <c r="AO34" s="1000"/>
      <c r="AP34" s="1000">
        <v>2055</v>
      </c>
      <c r="AQ34" s="1000"/>
      <c r="AR34" s="1000"/>
      <c r="AS34" s="1000"/>
      <c r="AT34" s="1000"/>
      <c r="AU34" s="1000">
        <v>2055</v>
      </c>
      <c r="AV34" s="1000"/>
      <c r="AW34" s="1000"/>
      <c r="AX34" s="1000"/>
      <c r="AY34" s="1000"/>
      <c r="AZ34" s="1071" t="s">
        <v>535</v>
      </c>
      <c r="BA34" s="1071"/>
      <c r="BB34" s="1071"/>
      <c r="BC34" s="1071"/>
      <c r="BD34" s="1071"/>
      <c r="BE34" s="1055" t="s">
        <v>385</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389</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126</v>
      </c>
      <c r="AG63" s="988"/>
      <c r="AH63" s="988"/>
      <c r="AI63" s="988"/>
      <c r="AJ63" s="1053"/>
      <c r="AK63" s="1054"/>
      <c r="AL63" s="992"/>
      <c r="AM63" s="992"/>
      <c r="AN63" s="992"/>
      <c r="AO63" s="992"/>
      <c r="AP63" s="988">
        <v>3276</v>
      </c>
      <c r="AQ63" s="988"/>
      <c r="AR63" s="988"/>
      <c r="AS63" s="988"/>
      <c r="AT63" s="988"/>
      <c r="AU63" s="988">
        <v>2741</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1555</v>
      </c>
      <c r="R68" s="1011"/>
      <c r="S68" s="1011"/>
      <c r="T68" s="1011"/>
      <c r="U68" s="1011"/>
      <c r="V68" s="1011">
        <v>1400</v>
      </c>
      <c r="W68" s="1011"/>
      <c r="X68" s="1011"/>
      <c r="Y68" s="1011"/>
      <c r="Z68" s="1011"/>
      <c r="AA68" s="1011">
        <v>155</v>
      </c>
      <c r="AB68" s="1011"/>
      <c r="AC68" s="1011"/>
      <c r="AD68" s="1011"/>
      <c r="AE68" s="1011"/>
      <c r="AF68" s="1011">
        <v>23</v>
      </c>
      <c r="AG68" s="1011"/>
      <c r="AH68" s="1011"/>
      <c r="AI68" s="1011"/>
      <c r="AJ68" s="1011"/>
      <c r="AK68" s="1011" t="s">
        <v>549</v>
      </c>
      <c r="AL68" s="1011"/>
      <c r="AM68" s="1011"/>
      <c r="AN68" s="1011"/>
      <c r="AO68" s="1011"/>
      <c r="AP68" s="1011">
        <v>327</v>
      </c>
      <c r="AQ68" s="1011"/>
      <c r="AR68" s="1011"/>
      <c r="AS68" s="1011"/>
      <c r="AT68" s="1011"/>
      <c r="AU68" s="1011">
        <v>327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35</v>
      </c>
      <c r="R69" s="1000"/>
      <c r="S69" s="1000"/>
      <c r="T69" s="1000"/>
      <c r="U69" s="1000"/>
      <c r="V69" s="1000">
        <v>27</v>
      </c>
      <c r="W69" s="1000"/>
      <c r="X69" s="1000"/>
      <c r="Y69" s="1000"/>
      <c r="Z69" s="1000"/>
      <c r="AA69" s="1000">
        <v>8</v>
      </c>
      <c r="AB69" s="1000"/>
      <c r="AC69" s="1000"/>
      <c r="AD69" s="1000"/>
      <c r="AE69" s="1000"/>
      <c r="AF69" s="1000">
        <v>8</v>
      </c>
      <c r="AG69" s="1000"/>
      <c r="AH69" s="1000"/>
      <c r="AI69" s="1000"/>
      <c r="AJ69" s="1000"/>
      <c r="AK69" s="1000" t="s">
        <v>550</v>
      </c>
      <c r="AL69" s="1000"/>
      <c r="AM69" s="1000"/>
      <c r="AN69" s="1000"/>
      <c r="AO69" s="1000"/>
      <c r="AP69" s="1000" t="s">
        <v>549</v>
      </c>
      <c r="AQ69" s="1000"/>
      <c r="AR69" s="1000"/>
      <c r="AS69" s="1000"/>
      <c r="AT69" s="1000"/>
      <c r="AU69" s="1000" t="s">
        <v>549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286</v>
      </c>
      <c r="R70" s="1000"/>
      <c r="S70" s="1000"/>
      <c r="T70" s="1000"/>
      <c r="U70" s="1000"/>
      <c r="V70" s="1000">
        <v>271</v>
      </c>
      <c r="W70" s="1000"/>
      <c r="X70" s="1000"/>
      <c r="Y70" s="1000"/>
      <c r="Z70" s="1000"/>
      <c r="AA70" s="1000">
        <v>15</v>
      </c>
      <c r="AB70" s="1000"/>
      <c r="AC70" s="1000"/>
      <c r="AD70" s="1000"/>
      <c r="AE70" s="1000"/>
      <c r="AF70" s="1000">
        <v>15</v>
      </c>
      <c r="AG70" s="1000"/>
      <c r="AH70" s="1000"/>
      <c r="AI70" s="1000"/>
      <c r="AJ70" s="1000"/>
      <c r="AK70" s="1000">
        <v>125</v>
      </c>
      <c r="AL70" s="1000"/>
      <c r="AM70" s="1000"/>
      <c r="AN70" s="1000"/>
      <c r="AO70" s="1000"/>
      <c r="AP70" s="1000" t="s">
        <v>535</v>
      </c>
      <c r="AQ70" s="1000"/>
      <c r="AR70" s="1000"/>
      <c r="AS70" s="1000"/>
      <c r="AT70" s="1000"/>
      <c r="AU70" s="1000" t="s">
        <v>535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227410</v>
      </c>
      <c r="R71" s="1000"/>
      <c r="S71" s="1000"/>
      <c r="T71" s="1000"/>
      <c r="U71" s="1000"/>
      <c r="V71" s="1000">
        <v>219970</v>
      </c>
      <c r="W71" s="1000"/>
      <c r="X71" s="1000"/>
      <c r="Y71" s="1000"/>
      <c r="Z71" s="1000"/>
      <c r="AA71" s="1000">
        <v>7440</v>
      </c>
      <c r="AB71" s="1000"/>
      <c r="AC71" s="1000"/>
      <c r="AD71" s="1000"/>
      <c r="AE71" s="1000"/>
      <c r="AF71" s="1000">
        <v>7440</v>
      </c>
      <c r="AG71" s="1000"/>
      <c r="AH71" s="1000"/>
      <c r="AI71" s="1000"/>
      <c r="AJ71" s="1000"/>
      <c r="AK71" s="1000">
        <v>71</v>
      </c>
      <c r="AL71" s="1000"/>
      <c r="AM71" s="1000"/>
      <c r="AN71" s="1000"/>
      <c r="AO71" s="1000"/>
      <c r="AP71" s="1000" t="s">
        <v>535</v>
      </c>
      <c r="AQ71" s="1000"/>
      <c r="AR71" s="1000"/>
      <c r="AS71" s="1000"/>
      <c r="AT71" s="1000"/>
      <c r="AU71" s="1000" t="s">
        <v>535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12817</v>
      </c>
      <c r="R72" s="1000"/>
      <c r="S72" s="1000"/>
      <c r="T72" s="1000"/>
      <c r="U72" s="1000"/>
      <c r="V72" s="1000">
        <v>10223</v>
      </c>
      <c r="W72" s="1000"/>
      <c r="X72" s="1000"/>
      <c r="Y72" s="1000"/>
      <c r="Z72" s="1000"/>
      <c r="AA72" s="1000">
        <v>2594</v>
      </c>
      <c r="AB72" s="1000"/>
      <c r="AC72" s="1000"/>
      <c r="AD72" s="1000"/>
      <c r="AE72" s="1000"/>
      <c r="AF72" s="1000">
        <v>2594</v>
      </c>
      <c r="AG72" s="1000"/>
      <c r="AH72" s="1000"/>
      <c r="AI72" s="1000"/>
      <c r="AJ72" s="1000"/>
      <c r="AK72" s="1000">
        <v>621</v>
      </c>
      <c r="AL72" s="1000"/>
      <c r="AM72" s="1000"/>
      <c r="AN72" s="1000"/>
      <c r="AO72" s="1000"/>
      <c r="AP72" s="1000" t="s">
        <v>535</v>
      </c>
      <c r="AQ72" s="1000"/>
      <c r="AR72" s="1000"/>
      <c r="AS72" s="1000"/>
      <c r="AT72" s="1000"/>
      <c r="AU72" s="1000" t="s">
        <v>535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46</v>
      </c>
      <c r="R73" s="1000"/>
      <c r="S73" s="1000"/>
      <c r="T73" s="1000"/>
      <c r="U73" s="1000"/>
      <c r="V73" s="1000">
        <v>38</v>
      </c>
      <c r="W73" s="1000"/>
      <c r="X73" s="1000"/>
      <c r="Y73" s="1000"/>
      <c r="Z73" s="1000"/>
      <c r="AA73" s="1000">
        <v>9</v>
      </c>
      <c r="AB73" s="1000"/>
      <c r="AC73" s="1000"/>
      <c r="AD73" s="1000"/>
      <c r="AE73" s="1000"/>
      <c r="AF73" s="1000">
        <v>9</v>
      </c>
      <c r="AG73" s="1000"/>
      <c r="AH73" s="1000"/>
      <c r="AI73" s="1000"/>
      <c r="AJ73" s="1000"/>
      <c r="AK73" s="1000" t="s">
        <v>535</v>
      </c>
      <c r="AL73" s="1000"/>
      <c r="AM73" s="1000"/>
      <c r="AN73" s="1000"/>
      <c r="AO73" s="1000"/>
      <c r="AP73" s="1000" t="s">
        <v>535</v>
      </c>
      <c r="AQ73" s="1000"/>
      <c r="AR73" s="1000"/>
      <c r="AS73" s="1000"/>
      <c r="AT73" s="1000"/>
      <c r="AU73" s="1000" t="s">
        <v>535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18</v>
      </c>
      <c r="R74" s="1000"/>
      <c r="S74" s="1000"/>
      <c r="T74" s="1000"/>
      <c r="U74" s="1000"/>
      <c r="V74" s="1000">
        <v>9</v>
      </c>
      <c r="W74" s="1000"/>
      <c r="X74" s="1000"/>
      <c r="Y74" s="1000"/>
      <c r="Z74" s="1000"/>
      <c r="AA74" s="1000">
        <v>9</v>
      </c>
      <c r="AB74" s="1000"/>
      <c r="AC74" s="1000"/>
      <c r="AD74" s="1000"/>
      <c r="AE74" s="1000"/>
      <c r="AF74" s="1000">
        <v>9</v>
      </c>
      <c r="AG74" s="1000"/>
      <c r="AH74" s="1000"/>
      <c r="AI74" s="1000"/>
      <c r="AJ74" s="1000"/>
      <c r="AK74" s="1000" t="s">
        <v>535</v>
      </c>
      <c r="AL74" s="1000"/>
      <c r="AM74" s="1000"/>
      <c r="AN74" s="1000"/>
      <c r="AO74" s="1000"/>
      <c r="AP74" s="1000" t="s">
        <v>535</v>
      </c>
      <c r="AQ74" s="1000"/>
      <c r="AR74" s="1000"/>
      <c r="AS74" s="1000"/>
      <c r="AT74" s="1000"/>
      <c r="AU74" s="1000" t="s">
        <v>535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543</v>
      </c>
      <c r="C75" s="1004"/>
      <c r="D75" s="1004"/>
      <c r="E75" s="1004"/>
      <c r="F75" s="1004"/>
      <c r="G75" s="1004"/>
      <c r="H75" s="1004"/>
      <c r="I75" s="1004"/>
      <c r="J75" s="1004"/>
      <c r="K75" s="1004"/>
      <c r="L75" s="1004"/>
      <c r="M75" s="1004"/>
      <c r="N75" s="1004"/>
      <c r="O75" s="1004"/>
      <c r="P75" s="1005"/>
      <c r="Q75" s="1007">
        <v>2</v>
      </c>
      <c r="R75" s="1008"/>
      <c r="S75" s="1008"/>
      <c r="T75" s="1008"/>
      <c r="U75" s="1009"/>
      <c r="V75" s="1010">
        <v>2</v>
      </c>
      <c r="W75" s="1008"/>
      <c r="X75" s="1008"/>
      <c r="Y75" s="1008"/>
      <c r="Z75" s="1009"/>
      <c r="AA75" s="1010">
        <v>1</v>
      </c>
      <c r="AB75" s="1008"/>
      <c r="AC75" s="1008"/>
      <c r="AD75" s="1008"/>
      <c r="AE75" s="1009"/>
      <c r="AF75" s="1010">
        <v>1</v>
      </c>
      <c r="AG75" s="1008"/>
      <c r="AH75" s="1008"/>
      <c r="AI75" s="1008"/>
      <c r="AJ75" s="1009"/>
      <c r="AK75" s="1010" t="s">
        <v>535</v>
      </c>
      <c r="AL75" s="1008"/>
      <c r="AM75" s="1008"/>
      <c r="AN75" s="1008"/>
      <c r="AO75" s="1009"/>
      <c r="AP75" s="1010" t="s">
        <v>535</v>
      </c>
      <c r="AQ75" s="1008"/>
      <c r="AR75" s="1008"/>
      <c r="AS75" s="1008"/>
      <c r="AT75" s="1009"/>
      <c r="AU75" s="1010" t="s">
        <v>535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545</v>
      </c>
      <c r="C76" s="1004"/>
      <c r="D76" s="1004"/>
      <c r="E76" s="1004"/>
      <c r="F76" s="1004"/>
      <c r="G76" s="1004"/>
      <c r="H76" s="1004"/>
      <c r="I76" s="1004"/>
      <c r="J76" s="1004"/>
      <c r="K76" s="1004"/>
      <c r="L76" s="1004"/>
      <c r="M76" s="1004"/>
      <c r="N76" s="1004"/>
      <c r="O76" s="1004"/>
      <c r="P76" s="1005"/>
      <c r="Q76" s="1007">
        <v>3</v>
      </c>
      <c r="R76" s="1008"/>
      <c r="S76" s="1008"/>
      <c r="T76" s="1008"/>
      <c r="U76" s="1009"/>
      <c r="V76" s="1010">
        <v>2</v>
      </c>
      <c r="W76" s="1008"/>
      <c r="X76" s="1008"/>
      <c r="Y76" s="1008"/>
      <c r="Z76" s="1009"/>
      <c r="AA76" s="1010">
        <v>1</v>
      </c>
      <c r="AB76" s="1008"/>
      <c r="AC76" s="1008"/>
      <c r="AD76" s="1008"/>
      <c r="AE76" s="1009"/>
      <c r="AF76" s="1010">
        <v>1</v>
      </c>
      <c r="AG76" s="1008"/>
      <c r="AH76" s="1008"/>
      <c r="AI76" s="1008"/>
      <c r="AJ76" s="1009"/>
      <c r="AK76" s="1010" t="s">
        <v>546</v>
      </c>
      <c r="AL76" s="1008"/>
      <c r="AM76" s="1008"/>
      <c r="AN76" s="1008"/>
      <c r="AO76" s="1009"/>
      <c r="AP76" s="1010" t="s">
        <v>535</v>
      </c>
      <c r="AQ76" s="1008"/>
      <c r="AR76" s="1008"/>
      <c r="AS76" s="1008"/>
      <c r="AT76" s="1009"/>
      <c r="AU76" s="1010" t="s">
        <v>535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544</v>
      </c>
      <c r="C77" s="1004"/>
      <c r="D77" s="1004"/>
      <c r="E77" s="1004"/>
      <c r="F77" s="1004"/>
      <c r="G77" s="1004"/>
      <c r="H77" s="1004"/>
      <c r="I77" s="1004"/>
      <c r="J77" s="1004"/>
      <c r="K77" s="1004"/>
      <c r="L77" s="1004"/>
      <c r="M77" s="1004"/>
      <c r="N77" s="1004"/>
      <c r="O77" s="1004"/>
      <c r="P77" s="1005"/>
      <c r="Q77" s="1007">
        <v>43</v>
      </c>
      <c r="R77" s="1008"/>
      <c r="S77" s="1008"/>
      <c r="T77" s="1008"/>
      <c r="U77" s="1009"/>
      <c r="V77" s="1010">
        <v>42</v>
      </c>
      <c r="W77" s="1008"/>
      <c r="X77" s="1008"/>
      <c r="Y77" s="1008"/>
      <c r="Z77" s="1009"/>
      <c r="AA77" s="1010">
        <v>2</v>
      </c>
      <c r="AB77" s="1008"/>
      <c r="AC77" s="1008"/>
      <c r="AD77" s="1008"/>
      <c r="AE77" s="1009"/>
      <c r="AF77" s="1010">
        <v>2</v>
      </c>
      <c r="AG77" s="1008"/>
      <c r="AH77" s="1008"/>
      <c r="AI77" s="1008"/>
      <c r="AJ77" s="1009"/>
      <c r="AK77" s="1010" t="s">
        <v>535</v>
      </c>
      <c r="AL77" s="1008"/>
      <c r="AM77" s="1008"/>
      <c r="AN77" s="1008"/>
      <c r="AO77" s="1009"/>
      <c r="AP77" s="1010" t="s">
        <v>535</v>
      </c>
      <c r="AQ77" s="1008"/>
      <c r="AR77" s="1008"/>
      <c r="AS77" s="1008"/>
      <c r="AT77" s="1009"/>
      <c r="AU77" s="1010" t="s">
        <v>535</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10102</v>
      </c>
      <c r="AG88" s="988"/>
      <c r="AH88" s="988"/>
      <c r="AI88" s="988"/>
      <c r="AJ88" s="988"/>
      <c r="AK88" s="992"/>
      <c r="AL88" s="992"/>
      <c r="AM88" s="992"/>
      <c r="AN88" s="992"/>
      <c r="AO88" s="992"/>
      <c r="AP88" s="988">
        <v>327</v>
      </c>
      <c r="AQ88" s="988"/>
      <c r="AR88" s="988"/>
      <c r="AS88" s="988"/>
      <c r="AT88" s="988"/>
      <c r="AU88" s="988">
        <v>327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0</v>
      </c>
      <c r="CS102" s="980"/>
      <c r="CT102" s="980"/>
      <c r="CU102" s="980"/>
      <c r="CV102" s="981"/>
      <c r="CW102" s="979" t="s">
        <v>479</v>
      </c>
      <c r="CX102" s="980"/>
      <c r="CY102" s="980"/>
      <c r="CZ102" s="980"/>
      <c r="DA102" s="981"/>
      <c r="DB102" s="979">
        <v>30</v>
      </c>
      <c r="DC102" s="980"/>
      <c r="DD102" s="980"/>
      <c r="DE102" s="980"/>
      <c r="DF102" s="981"/>
      <c r="DG102" s="979" t="s">
        <v>479</v>
      </c>
      <c r="DH102" s="980"/>
      <c r="DI102" s="980"/>
      <c r="DJ102" s="980"/>
      <c r="DK102" s="981"/>
      <c r="DL102" s="979">
        <v>24</v>
      </c>
      <c r="DM102" s="980"/>
      <c r="DN102" s="980"/>
      <c r="DO102" s="980"/>
      <c r="DP102" s="981"/>
      <c r="DQ102" s="979">
        <v>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723967</v>
      </c>
      <c r="AB110" s="916"/>
      <c r="AC110" s="916"/>
      <c r="AD110" s="916"/>
      <c r="AE110" s="917"/>
      <c r="AF110" s="918">
        <v>715171</v>
      </c>
      <c r="AG110" s="916"/>
      <c r="AH110" s="916"/>
      <c r="AI110" s="916"/>
      <c r="AJ110" s="917"/>
      <c r="AK110" s="918">
        <v>704372</v>
      </c>
      <c r="AL110" s="916"/>
      <c r="AM110" s="916"/>
      <c r="AN110" s="916"/>
      <c r="AO110" s="917"/>
      <c r="AP110" s="919">
        <v>28.4</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5503332</v>
      </c>
      <c r="BR110" s="863"/>
      <c r="BS110" s="863"/>
      <c r="BT110" s="863"/>
      <c r="BU110" s="863"/>
      <c r="BV110" s="863">
        <v>5343036</v>
      </c>
      <c r="BW110" s="863"/>
      <c r="BX110" s="863"/>
      <c r="BY110" s="863"/>
      <c r="BZ110" s="863"/>
      <c r="CA110" s="863">
        <v>5104050</v>
      </c>
      <c r="CB110" s="863"/>
      <c r="CC110" s="863"/>
      <c r="CD110" s="863"/>
      <c r="CE110" s="863"/>
      <c r="CF110" s="887">
        <v>206.1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2482053</v>
      </c>
      <c r="BR112" s="835"/>
      <c r="BS112" s="835"/>
      <c r="BT112" s="835"/>
      <c r="BU112" s="835"/>
      <c r="BV112" s="835">
        <v>2639464</v>
      </c>
      <c r="BW112" s="835"/>
      <c r="BX112" s="835"/>
      <c r="BY112" s="835"/>
      <c r="BZ112" s="835"/>
      <c r="CA112" s="835">
        <v>2742135</v>
      </c>
      <c r="CB112" s="835"/>
      <c r="CC112" s="835"/>
      <c r="CD112" s="835"/>
      <c r="CE112" s="835"/>
      <c r="CF112" s="896">
        <v>110.7</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141734</v>
      </c>
      <c r="AB113" s="944"/>
      <c r="AC113" s="944"/>
      <c r="AD113" s="944"/>
      <c r="AE113" s="945"/>
      <c r="AF113" s="946">
        <v>143804</v>
      </c>
      <c r="AG113" s="944"/>
      <c r="AH113" s="944"/>
      <c r="AI113" s="944"/>
      <c r="AJ113" s="945"/>
      <c r="AK113" s="946">
        <v>157205</v>
      </c>
      <c r="AL113" s="944"/>
      <c r="AM113" s="944"/>
      <c r="AN113" s="944"/>
      <c r="AO113" s="945"/>
      <c r="AP113" s="947">
        <v>6.3</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80372</v>
      </c>
      <c r="BR113" s="835"/>
      <c r="BS113" s="835"/>
      <c r="BT113" s="835"/>
      <c r="BU113" s="835"/>
      <c r="BV113" s="835">
        <v>22201</v>
      </c>
      <c r="BW113" s="835"/>
      <c r="BX113" s="835"/>
      <c r="BY113" s="835"/>
      <c r="BZ113" s="835"/>
      <c r="CA113" s="835">
        <v>117319</v>
      </c>
      <c r="CB113" s="835"/>
      <c r="CC113" s="835"/>
      <c r="CD113" s="835"/>
      <c r="CE113" s="835"/>
      <c r="CF113" s="896">
        <v>4.7</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24095</v>
      </c>
      <c r="AB114" s="798"/>
      <c r="AC114" s="798"/>
      <c r="AD114" s="798"/>
      <c r="AE114" s="799"/>
      <c r="AF114" s="800">
        <v>24548</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768905</v>
      </c>
      <c r="BR114" s="835"/>
      <c r="BS114" s="835"/>
      <c r="BT114" s="835"/>
      <c r="BU114" s="835"/>
      <c r="BV114" s="835">
        <v>747010</v>
      </c>
      <c r="BW114" s="835"/>
      <c r="BX114" s="835"/>
      <c r="BY114" s="835"/>
      <c r="BZ114" s="835"/>
      <c r="CA114" s="835">
        <v>740719</v>
      </c>
      <c r="CB114" s="835"/>
      <c r="CC114" s="835"/>
      <c r="CD114" s="835"/>
      <c r="CE114" s="835"/>
      <c r="CF114" s="896">
        <v>29.9</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83</v>
      </c>
      <c r="AB115" s="944"/>
      <c r="AC115" s="944"/>
      <c r="AD115" s="944"/>
      <c r="AE115" s="945"/>
      <c r="AF115" s="946">
        <v>88</v>
      </c>
      <c r="AG115" s="944"/>
      <c r="AH115" s="944"/>
      <c r="AI115" s="944"/>
      <c r="AJ115" s="945"/>
      <c r="AK115" s="946">
        <v>67</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v>2762</v>
      </c>
      <c r="BR115" s="835"/>
      <c r="BS115" s="835"/>
      <c r="BT115" s="835"/>
      <c r="BU115" s="835"/>
      <c r="BV115" s="835">
        <v>2578</v>
      </c>
      <c r="BW115" s="835"/>
      <c r="BX115" s="835"/>
      <c r="BY115" s="835"/>
      <c r="BZ115" s="835"/>
      <c r="CA115" s="835">
        <v>2390</v>
      </c>
      <c r="CB115" s="835"/>
      <c r="CC115" s="835"/>
      <c r="CD115" s="835"/>
      <c r="CE115" s="835"/>
      <c r="CF115" s="896">
        <v>0.1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70</v>
      </c>
      <c r="AB116" s="798"/>
      <c r="AC116" s="798"/>
      <c r="AD116" s="798"/>
      <c r="AE116" s="799"/>
      <c r="AF116" s="800">
        <v>48</v>
      </c>
      <c r="AG116" s="798"/>
      <c r="AH116" s="798"/>
      <c r="AI116" s="798"/>
      <c r="AJ116" s="799"/>
      <c r="AK116" s="800">
        <v>137</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889949</v>
      </c>
      <c r="AB117" s="930"/>
      <c r="AC117" s="930"/>
      <c r="AD117" s="930"/>
      <c r="AE117" s="931"/>
      <c r="AF117" s="932">
        <v>883659</v>
      </c>
      <c r="AG117" s="930"/>
      <c r="AH117" s="930"/>
      <c r="AI117" s="930"/>
      <c r="AJ117" s="931"/>
      <c r="AK117" s="932">
        <v>861781</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8837424</v>
      </c>
      <c r="BR119" s="866"/>
      <c r="BS119" s="866"/>
      <c r="BT119" s="866"/>
      <c r="BU119" s="866"/>
      <c r="BV119" s="866">
        <v>8754289</v>
      </c>
      <c r="BW119" s="866"/>
      <c r="BX119" s="866"/>
      <c r="BY119" s="866"/>
      <c r="BZ119" s="866"/>
      <c r="CA119" s="866">
        <v>8706613</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2194218</v>
      </c>
      <c r="BR120" s="863"/>
      <c r="BS120" s="863"/>
      <c r="BT120" s="863"/>
      <c r="BU120" s="863"/>
      <c r="BV120" s="863">
        <v>2385053</v>
      </c>
      <c r="BW120" s="863"/>
      <c r="BX120" s="863"/>
      <c r="BY120" s="863"/>
      <c r="BZ120" s="863"/>
      <c r="CA120" s="863">
        <v>2373756</v>
      </c>
      <c r="CB120" s="863"/>
      <c r="CC120" s="863"/>
      <c r="CD120" s="863"/>
      <c r="CE120" s="863"/>
      <c r="CF120" s="887">
        <v>95.8</v>
      </c>
      <c r="CG120" s="888"/>
      <c r="CH120" s="888"/>
      <c r="CI120" s="888"/>
      <c r="CJ120" s="888"/>
      <c r="CK120" s="889" t="s">
        <v>438</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1962171</v>
      </c>
      <c r="DH120" s="863"/>
      <c r="DI120" s="863"/>
      <c r="DJ120" s="863"/>
      <c r="DK120" s="863"/>
      <c r="DL120" s="863">
        <v>2022115</v>
      </c>
      <c r="DM120" s="863"/>
      <c r="DN120" s="863"/>
      <c r="DO120" s="863"/>
      <c r="DP120" s="863"/>
      <c r="DQ120" s="863">
        <v>2055126</v>
      </c>
      <c r="DR120" s="863"/>
      <c r="DS120" s="863"/>
      <c r="DT120" s="863"/>
      <c r="DU120" s="863"/>
      <c r="DV120" s="864">
        <v>83</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167889</v>
      </c>
      <c r="BR121" s="835"/>
      <c r="BS121" s="835"/>
      <c r="BT121" s="835"/>
      <c r="BU121" s="835"/>
      <c r="BV121" s="835">
        <v>148786</v>
      </c>
      <c r="BW121" s="835"/>
      <c r="BX121" s="835"/>
      <c r="BY121" s="835"/>
      <c r="BZ121" s="835"/>
      <c r="CA121" s="835">
        <v>126430</v>
      </c>
      <c r="CB121" s="835"/>
      <c r="CC121" s="835"/>
      <c r="CD121" s="835"/>
      <c r="CE121" s="835"/>
      <c r="CF121" s="896">
        <v>5.0999999999999996</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142041</v>
      </c>
      <c r="DH121" s="835"/>
      <c r="DI121" s="835"/>
      <c r="DJ121" s="835"/>
      <c r="DK121" s="835"/>
      <c r="DL121" s="835">
        <v>286101</v>
      </c>
      <c r="DM121" s="835"/>
      <c r="DN121" s="835"/>
      <c r="DO121" s="835"/>
      <c r="DP121" s="835"/>
      <c r="DQ121" s="835">
        <v>377118</v>
      </c>
      <c r="DR121" s="835"/>
      <c r="DS121" s="835"/>
      <c r="DT121" s="835"/>
      <c r="DU121" s="835"/>
      <c r="DV121" s="812">
        <v>15.2</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5055011</v>
      </c>
      <c r="BR122" s="866"/>
      <c r="BS122" s="866"/>
      <c r="BT122" s="866"/>
      <c r="BU122" s="866"/>
      <c r="BV122" s="866">
        <v>4905353</v>
      </c>
      <c r="BW122" s="866"/>
      <c r="BX122" s="866"/>
      <c r="BY122" s="866"/>
      <c r="BZ122" s="866"/>
      <c r="CA122" s="866">
        <v>5203775</v>
      </c>
      <c r="CB122" s="866"/>
      <c r="CC122" s="866"/>
      <c r="CD122" s="866"/>
      <c r="CE122" s="866"/>
      <c r="CF122" s="867">
        <v>210.1</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335305</v>
      </c>
      <c r="DH122" s="835"/>
      <c r="DI122" s="835"/>
      <c r="DJ122" s="835"/>
      <c r="DK122" s="835"/>
      <c r="DL122" s="835">
        <v>296540</v>
      </c>
      <c r="DM122" s="835"/>
      <c r="DN122" s="835"/>
      <c r="DO122" s="835"/>
      <c r="DP122" s="835"/>
      <c r="DQ122" s="835">
        <v>277481</v>
      </c>
      <c r="DR122" s="835"/>
      <c r="DS122" s="835"/>
      <c r="DT122" s="835"/>
      <c r="DU122" s="835"/>
      <c r="DV122" s="812">
        <v>11.2</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7417118</v>
      </c>
      <c r="BR123" s="854"/>
      <c r="BS123" s="854"/>
      <c r="BT123" s="854"/>
      <c r="BU123" s="854"/>
      <c r="BV123" s="854">
        <v>7439192</v>
      </c>
      <c r="BW123" s="854"/>
      <c r="BX123" s="854"/>
      <c r="BY123" s="854"/>
      <c r="BZ123" s="854"/>
      <c r="CA123" s="854">
        <v>7703961</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42536</v>
      </c>
      <c r="DH123" s="798"/>
      <c r="DI123" s="798"/>
      <c r="DJ123" s="798"/>
      <c r="DK123" s="799"/>
      <c r="DL123" s="800">
        <v>34708</v>
      </c>
      <c r="DM123" s="798"/>
      <c r="DN123" s="798"/>
      <c r="DO123" s="798"/>
      <c r="DP123" s="799"/>
      <c r="DQ123" s="800">
        <v>32410</v>
      </c>
      <c r="DR123" s="798"/>
      <c r="DS123" s="798"/>
      <c r="DT123" s="798"/>
      <c r="DU123" s="799"/>
      <c r="DV123" s="845">
        <v>1.3</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59.1</v>
      </c>
      <c r="BR124" s="852"/>
      <c r="BS124" s="852"/>
      <c r="BT124" s="852"/>
      <c r="BU124" s="852"/>
      <c r="BV124" s="852">
        <v>52.6</v>
      </c>
      <c r="BW124" s="852"/>
      <c r="BX124" s="852"/>
      <c r="BY124" s="852"/>
      <c r="BZ124" s="852"/>
      <c r="CA124" s="852">
        <v>40.4</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83</v>
      </c>
      <c r="AB127" s="798"/>
      <c r="AC127" s="798"/>
      <c r="AD127" s="798"/>
      <c r="AE127" s="799"/>
      <c r="AF127" s="800">
        <v>88</v>
      </c>
      <c r="AG127" s="798"/>
      <c r="AH127" s="798"/>
      <c r="AI127" s="798"/>
      <c r="AJ127" s="799"/>
      <c r="AK127" s="800">
        <v>67</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29176</v>
      </c>
      <c r="AB128" s="819"/>
      <c r="AC128" s="819"/>
      <c r="AD128" s="819"/>
      <c r="AE128" s="820"/>
      <c r="AF128" s="821">
        <v>29381</v>
      </c>
      <c r="AG128" s="819"/>
      <c r="AH128" s="819"/>
      <c r="AI128" s="819"/>
      <c r="AJ128" s="820"/>
      <c r="AK128" s="821">
        <v>25387</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2762</v>
      </c>
      <c r="DH128" s="809"/>
      <c r="DI128" s="809"/>
      <c r="DJ128" s="809"/>
      <c r="DK128" s="809"/>
      <c r="DL128" s="809">
        <v>2578</v>
      </c>
      <c r="DM128" s="809"/>
      <c r="DN128" s="809"/>
      <c r="DO128" s="809"/>
      <c r="DP128" s="809"/>
      <c r="DQ128" s="809">
        <v>2390</v>
      </c>
      <c r="DR128" s="809"/>
      <c r="DS128" s="809"/>
      <c r="DT128" s="809"/>
      <c r="DU128" s="809"/>
      <c r="DV128" s="810">
        <v>0.1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3026095</v>
      </c>
      <c r="AB129" s="798"/>
      <c r="AC129" s="798"/>
      <c r="AD129" s="798"/>
      <c r="AE129" s="799"/>
      <c r="AF129" s="800">
        <v>3097220</v>
      </c>
      <c r="AG129" s="798"/>
      <c r="AH129" s="798"/>
      <c r="AI129" s="798"/>
      <c r="AJ129" s="799"/>
      <c r="AK129" s="800">
        <v>2981678</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624446</v>
      </c>
      <c r="AB130" s="798"/>
      <c r="AC130" s="798"/>
      <c r="AD130" s="798"/>
      <c r="AE130" s="799"/>
      <c r="AF130" s="800">
        <v>599274</v>
      </c>
      <c r="AG130" s="798"/>
      <c r="AH130" s="798"/>
      <c r="AI130" s="798"/>
      <c r="AJ130" s="799"/>
      <c r="AK130" s="800">
        <v>504594</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11.1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2401649</v>
      </c>
      <c r="AB131" s="781"/>
      <c r="AC131" s="781"/>
      <c r="AD131" s="781"/>
      <c r="AE131" s="782"/>
      <c r="AF131" s="783">
        <v>2497946</v>
      </c>
      <c r="AG131" s="781"/>
      <c r="AH131" s="781"/>
      <c r="AI131" s="781"/>
      <c r="AJ131" s="782"/>
      <c r="AK131" s="783">
        <v>2477084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40.4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9.8401972979999996</v>
      </c>
      <c r="AB132" s="761"/>
      <c r="AC132" s="761"/>
      <c r="AD132" s="761"/>
      <c r="AE132" s="762"/>
      <c r="AF132" s="763">
        <v>10.208547340000001</v>
      </c>
      <c r="AG132" s="761"/>
      <c r="AH132" s="761"/>
      <c r="AI132" s="761"/>
      <c r="AJ132" s="762"/>
      <c r="AK132" s="763">
        <v>13.394781930000001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10.6</v>
      </c>
      <c r="AB133" s="740"/>
      <c r="AC133" s="740"/>
      <c r="AD133" s="740"/>
      <c r="AE133" s="741"/>
      <c r="AF133" s="739">
        <v>10</v>
      </c>
      <c r="AG133" s="740"/>
      <c r="AH133" s="740"/>
      <c r="AI133" s="740"/>
      <c r="AJ133" s="741"/>
      <c r="AK133" s="739">
        <v>11.1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7" zoomScale="85" zoomScaleNormal="85" zoomScaleSheetLayoutView="85" workbookViewId="0">
      <selection activeCell="Q55" sqref="Q5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Normal="40" zoomScaleSheetLayoutView="55" workbookViewId="0">
      <selection activeCell="R12" sqref="R12:V12"/>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election activeCell="R12" sqref="R12:V12"/>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647269</v>
      </c>
      <c r="L9" s="266">
        <v>78552</v>
      </c>
      <c r="M9" s="267">
        <v>107954</v>
      </c>
      <c r="N9" s="268">
        <v>-27.2</v>
      </c>
    </row>
    <row r="10" spans="1:16" x14ac:dyDescent="0.15">
      <c r="A10" s="250"/>
      <c r="B10" s="246"/>
      <c r="C10" s="246"/>
      <c r="D10" s="246"/>
      <c r="E10" s="246"/>
      <c r="F10" s="246"/>
      <c r="G10" s="1166" t="s">
        <v>476</v>
      </c>
      <c r="H10" s="1167"/>
      <c r="I10" s="1167"/>
      <c r="J10" s="1168"/>
      <c r="K10" s="269">
        <v>35463</v>
      </c>
      <c r="L10" s="270">
        <v>4304</v>
      </c>
      <c r="M10" s="271">
        <v>12579</v>
      </c>
      <c r="N10" s="272">
        <v>-65.8</v>
      </c>
    </row>
    <row r="11" spans="1:16" ht="13.5" customHeight="1" x14ac:dyDescent="0.15">
      <c r="A11" s="250"/>
      <c r="B11" s="246"/>
      <c r="C11" s="246"/>
      <c r="D11" s="246"/>
      <c r="E11" s="246"/>
      <c r="F11" s="246"/>
      <c r="G11" s="1166" t="s">
        <v>477</v>
      </c>
      <c r="H11" s="1167"/>
      <c r="I11" s="1167"/>
      <c r="J11" s="1168"/>
      <c r="K11" s="269">
        <v>33311</v>
      </c>
      <c r="L11" s="270">
        <v>4043</v>
      </c>
      <c r="M11" s="271">
        <v>13215</v>
      </c>
      <c r="N11" s="272">
        <v>-69.400000000000006</v>
      </c>
    </row>
    <row r="12" spans="1:16" ht="13.5" customHeight="1" x14ac:dyDescent="0.15">
      <c r="A12" s="250"/>
      <c r="B12" s="246"/>
      <c r="C12" s="246"/>
      <c r="D12" s="246"/>
      <c r="E12" s="246"/>
      <c r="F12" s="246"/>
      <c r="G12" s="1166" t="s">
        <v>478</v>
      </c>
      <c r="H12" s="1167"/>
      <c r="I12" s="1167"/>
      <c r="J12" s="1168"/>
      <c r="K12" s="269" t="s">
        <v>479</v>
      </c>
      <c r="L12" s="270" t="s">
        <v>479</v>
      </c>
      <c r="M12" s="271">
        <v>1280</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40617</v>
      </c>
      <c r="L14" s="270">
        <v>4929</v>
      </c>
      <c r="M14" s="271">
        <v>5658</v>
      </c>
      <c r="N14" s="272">
        <v>-12.9</v>
      </c>
    </row>
    <row r="15" spans="1:16" ht="13.5" customHeight="1" x14ac:dyDescent="0.15">
      <c r="A15" s="250"/>
      <c r="B15" s="246"/>
      <c r="C15" s="246"/>
      <c r="D15" s="246"/>
      <c r="E15" s="246"/>
      <c r="F15" s="246"/>
      <c r="G15" s="1166" t="s">
        <v>482</v>
      </c>
      <c r="H15" s="1167"/>
      <c r="I15" s="1167"/>
      <c r="J15" s="1168"/>
      <c r="K15" s="269">
        <v>34496</v>
      </c>
      <c r="L15" s="270">
        <v>4186</v>
      </c>
      <c r="M15" s="271">
        <v>2915</v>
      </c>
      <c r="N15" s="272">
        <v>43.6</v>
      </c>
    </row>
    <row r="16" spans="1:16" x14ac:dyDescent="0.15">
      <c r="A16" s="250"/>
      <c r="B16" s="246"/>
      <c r="C16" s="246"/>
      <c r="D16" s="246"/>
      <c r="E16" s="246"/>
      <c r="F16" s="246"/>
      <c r="G16" s="1169" t="s">
        <v>483</v>
      </c>
      <c r="H16" s="1170"/>
      <c r="I16" s="1170"/>
      <c r="J16" s="1171"/>
      <c r="K16" s="270">
        <v>-48215</v>
      </c>
      <c r="L16" s="270">
        <v>-5851</v>
      </c>
      <c r="M16" s="271">
        <v>-10925</v>
      </c>
      <c r="N16" s="272">
        <v>-46.4</v>
      </c>
    </row>
    <row r="17" spans="1:16" x14ac:dyDescent="0.15">
      <c r="A17" s="250"/>
      <c r="B17" s="246"/>
      <c r="C17" s="246"/>
      <c r="D17" s="246"/>
      <c r="E17" s="246"/>
      <c r="F17" s="246"/>
      <c r="G17" s="1169" t="s">
        <v>171</v>
      </c>
      <c r="H17" s="1170"/>
      <c r="I17" s="1170"/>
      <c r="J17" s="1171"/>
      <c r="K17" s="270">
        <v>742941</v>
      </c>
      <c r="L17" s="270">
        <v>90163</v>
      </c>
      <c r="M17" s="271">
        <v>132676</v>
      </c>
      <c r="N17" s="272">
        <v>-32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8.6199999999999992</v>
      </c>
      <c r="L21" s="283">
        <v>12.61</v>
      </c>
      <c r="M21" s="284">
        <v>-3.99</v>
      </c>
      <c r="N21" s="251"/>
      <c r="O21" s="285"/>
      <c r="P21" s="281"/>
    </row>
    <row r="22" spans="1:16" s="286" customFormat="1" x14ac:dyDescent="0.15">
      <c r="A22" s="281"/>
      <c r="B22" s="251"/>
      <c r="C22" s="251"/>
      <c r="D22" s="251"/>
      <c r="E22" s="251"/>
      <c r="F22" s="251"/>
      <c r="G22" s="1163" t="s">
        <v>489</v>
      </c>
      <c r="H22" s="1164"/>
      <c r="I22" s="1164"/>
      <c r="J22" s="1165"/>
      <c r="K22" s="287">
        <v>98</v>
      </c>
      <c r="L22" s="288">
        <v>96.2</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704372</v>
      </c>
      <c r="L32" s="296">
        <v>85482</v>
      </c>
      <c r="M32" s="297">
        <v>67314</v>
      </c>
      <c r="N32" s="298">
        <v>27</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496</v>
      </c>
      <c r="H35" s="1155"/>
      <c r="I35" s="1155"/>
      <c r="J35" s="1156"/>
      <c r="K35" s="296">
        <v>157205</v>
      </c>
      <c r="L35" s="296">
        <v>19078</v>
      </c>
      <c r="M35" s="297">
        <v>23478</v>
      </c>
      <c r="N35" s="298">
        <v>-18.7</v>
      </c>
    </row>
    <row r="36" spans="1:16" ht="27" customHeight="1" x14ac:dyDescent="0.15">
      <c r="A36" s="250"/>
      <c r="B36" s="246"/>
      <c r="C36" s="246"/>
      <c r="D36" s="246"/>
      <c r="E36" s="246"/>
      <c r="F36" s="246"/>
      <c r="G36" s="1154" t="s">
        <v>497</v>
      </c>
      <c r="H36" s="1155"/>
      <c r="I36" s="1155"/>
      <c r="J36" s="1156"/>
      <c r="K36" s="296" t="s">
        <v>479</v>
      </c>
      <c r="L36" s="296" t="s">
        <v>479</v>
      </c>
      <c r="M36" s="297">
        <v>4589</v>
      </c>
      <c r="N36" s="298" t="s">
        <v>479</v>
      </c>
    </row>
    <row r="37" spans="1:16" ht="13.5" customHeight="1" x14ac:dyDescent="0.15">
      <c r="A37" s="250"/>
      <c r="B37" s="246"/>
      <c r="C37" s="246"/>
      <c r="D37" s="246"/>
      <c r="E37" s="246"/>
      <c r="F37" s="246"/>
      <c r="G37" s="1154" t="s">
        <v>498</v>
      </c>
      <c r="H37" s="1155"/>
      <c r="I37" s="1155"/>
      <c r="J37" s="1156"/>
      <c r="K37" s="296">
        <v>67</v>
      </c>
      <c r="L37" s="296">
        <v>8</v>
      </c>
      <c r="M37" s="297">
        <v>859</v>
      </c>
      <c r="N37" s="298">
        <v>-99.1</v>
      </c>
    </row>
    <row r="38" spans="1:16" ht="27" customHeight="1" x14ac:dyDescent="0.15">
      <c r="A38" s="250"/>
      <c r="B38" s="246"/>
      <c r="C38" s="246"/>
      <c r="D38" s="246"/>
      <c r="E38" s="246"/>
      <c r="F38" s="246"/>
      <c r="G38" s="1157" t="s">
        <v>499</v>
      </c>
      <c r="H38" s="1158"/>
      <c r="I38" s="1158"/>
      <c r="J38" s="1159"/>
      <c r="K38" s="299">
        <v>137</v>
      </c>
      <c r="L38" s="299">
        <v>17</v>
      </c>
      <c r="M38" s="300">
        <v>2</v>
      </c>
      <c r="N38" s="301">
        <v>750</v>
      </c>
      <c r="O38" s="295"/>
    </row>
    <row r="39" spans="1:16" x14ac:dyDescent="0.15">
      <c r="A39" s="250"/>
      <c r="B39" s="246"/>
      <c r="C39" s="246"/>
      <c r="D39" s="246"/>
      <c r="E39" s="246"/>
      <c r="F39" s="246"/>
      <c r="G39" s="1157" t="s">
        <v>500</v>
      </c>
      <c r="H39" s="1158"/>
      <c r="I39" s="1158"/>
      <c r="J39" s="1159"/>
      <c r="K39" s="302">
        <v>-25387</v>
      </c>
      <c r="L39" s="302">
        <v>-3081</v>
      </c>
      <c r="M39" s="303">
        <v>-2412</v>
      </c>
      <c r="N39" s="304">
        <v>27.7</v>
      </c>
      <c r="O39" s="295"/>
    </row>
    <row r="40" spans="1:16" ht="27" customHeight="1" x14ac:dyDescent="0.15">
      <c r="A40" s="250"/>
      <c r="B40" s="246"/>
      <c r="C40" s="246"/>
      <c r="D40" s="246"/>
      <c r="E40" s="246"/>
      <c r="F40" s="246"/>
      <c r="G40" s="1154" t="s">
        <v>501</v>
      </c>
      <c r="H40" s="1155"/>
      <c r="I40" s="1155"/>
      <c r="J40" s="1156"/>
      <c r="K40" s="302">
        <v>-504594</v>
      </c>
      <c r="L40" s="302">
        <v>-61237</v>
      </c>
      <c r="M40" s="303">
        <v>-68535</v>
      </c>
      <c r="N40" s="304">
        <v>-10.6</v>
      </c>
      <c r="O40" s="295"/>
    </row>
    <row r="41" spans="1:16" x14ac:dyDescent="0.15">
      <c r="A41" s="250"/>
      <c r="B41" s="246"/>
      <c r="C41" s="246"/>
      <c r="D41" s="246"/>
      <c r="E41" s="246"/>
      <c r="F41" s="246"/>
      <c r="G41" s="1160" t="s">
        <v>282</v>
      </c>
      <c r="H41" s="1161"/>
      <c r="I41" s="1161"/>
      <c r="J41" s="1162"/>
      <c r="K41" s="296">
        <v>331800</v>
      </c>
      <c r="L41" s="302">
        <v>40267</v>
      </c>
      <c r="M41" s="303">
        <v>25295</v>
      </c>
      <c r="N41" s="304">
        <v>59.2</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599623</v>
      </c>
      <c r="J51" s="322">
        <v>68568</v>
      </c>
      <c r="K51" s="323">
        <v>-36.299999999999997</v>
      </c>
      <c r="L51" s="324">
        <v>94828</v>
      </c>
      <c r="M51" s="325">
        <v>3.1</v>
      </c>
      <c r="N51" s="326">
        <v>-39.4</v>
      </c>
    </row>
    <row r="52" spans="1:14" x14ac:dyDescent="0.15">
      <c r="A52" s="250"/>
      <c r="B52" s="246"/>
      <c r="C52" s="246"/>
      <c r="D52" s="246"/>
      <c r="E52" s="246"/>
      <c r="F52" s="246"/>
      <c r="G52" s="327"/>
      <c r="H52" s="328" t="s">
        <v>512</v>
      </c>
      <c r="I52" s="329">
        <v>498967</v>
      </c>
      <c r="J52" s="330">
        <v>57057</v>
      </c>
      <c r="K52" s="331">
        <v>31.1</v>
      </c>
      <c r="L52" s="332">
        <v>55133</v>
      </c>
      <c r="M52" s="333">
        <v>4.9000000000000004</v>
      </c>
      <c r="N52" s="334">
        <v>26.2</v>
      </c>
    </row>
    <row r="53" spans="1:14" x14ac:dyDescent="0.15">
      <c r="A53" s="250"/>
      <c r="B53" s="246"/>
      <c r="C53" s="246"/>
      <c r="D53" s="246"/>
      <c r="E53" s="246"/>
      <c r="F53" s="246"/>
      <c r="G53" s="312" t="s">
        <v>513</v>
      </c>
      <c r="H53" s="313"/>
      <c r="I53" s="321">
        <v>685297</v>
      </c>
      <c r="J53" s="322">
        <v>79042</v>
      </c>
      <c r="K53" s="323">
        <v>15.3</v>
      </c>
      <c r="L53" s="324">
        <v>119674</v>
      </c>
      <c r="M53" s="325">
        <v>26.2</v>
      </c>
      <c r="N53" s="326">
        <v>-10.9</v>
      </c>
    </row>
    <row r="54" spans="1:14" x14ac:dyDescent="0.15">
      <c r="A54" s="250"/>
      <c r="B54" s="246"/>
      <c r="C54" s="246"/>
      <c r="D54" s="246"/>
      <c r="E54" s="246"/>
      <c r="F54" s="246"/>
      <c r="G54" s="327"/>
      <c r="H54" s="328" t="s">
        <v>512</v>
      </c>
      <c r="I54" s="329">
        <v>528180</v>
      </c>
      <c r="J54" s="330">
        <v>60920</v>
      </c>
      <c r="K54" s="331">
        <v>6.8</v>
      </c>
      <c r="L54" s="332">
        <v>57803</v>
      </c>
      <c r="M54" s="333">
        <v>4.8</v>
      </c>
      <c r="N54" s="334">
        <v>2</v>
      </c>
    </row>
    <row r="55" spans="1:14" x14ac:dyDescent="0.15">
      <c r="A55" s="250"/>
      <c r="B55" s="246"/>
      <c r="C55" s="246"/>
      <c r="D55" s="246"/>
      <c r="E55" s="246"/>
      <c r="F55" s="246"/>
      <c r="G55" s="312" t="s">
        <v>514</v>
      </c>
      <c r="H55" s="313"/>
      <c r="I55" s="321">
        <v>612112</v>
      </c>
      <c r="J55" s="322">
        <v>72209</v>
      </c>
      <c r="K55" s="323">
        <v>-8.6</v>
      </c>
      <c r="L55" s="324">
        <v>119685</v>
      </c>
      <c r="M55" s="325">
        <v>0</v>
      </c>
      <c r="N55" s="326">
        <v>-8.6</v>
      </c>
    </row>
    <row r="56" spans="1:14" x14ac:dyDescent="0.15">
      <c r="A56" s="250"/>
      <c r="B56" s="246"/>
      <c r="C56" s="246"/>
      <c r="D56" s="246"/>
      <c r="E56" s="246"/>
      <c r="F56" s="246"/>
      <c r="G56" s="327"/>
      <c r="H56" s="328" t="s">
        <v>512</v>
      </c>
      <c r="I56" s="329">
        <v>423512</v>
      </c>
      <c r="J56" s="330">
        <v>49960</v>
      </c>
      <c r="K56" s="331">
        <v>-18</v>
      </c>
      <c r="L56" s="332">
        <v>68464</v>
      </c>
      <c r="M56" s="333">
        <v>18.399999999999999</v>
      </c>
      <c r="N56" s="334">
        <v>-36.4</v>
      </c>
    </row>
    <row r="57" spans="1:14" x14ac:dyDescent="0.15">
      <c r="A57" s="250"/>
      <c r="B57" s="246"/>
      <c r="C57" s="246"/>
      <c r="D57" s="246"/>
      <c r="E57" s="246"/>
      <c r="F57" s="246"/>
      <c r="G57" s="312" t="s">
        <v>515</v>
      </c>
      <c r="H57" s="313"/>
      <c r="I57" s="321">
        <v>929221</v>
      </c>
      <c r="J57" s="322">
        <v>111417</v>
      </c>
      <c r="K57" s="323">
        <v>54.3</v>
      </c>
      <c r="L57" s="324">
        <v>128611</v>
      </c>
      <c r="M57" s="325">
        <v>7.5</v>
      </c>
      <c r="N57" s="326">
        <v>46.8</v>
      </c>
    </row>
    <row r="58" spans="1:14" x14ac:dyDescent="0.15">
      <c r="A58" s="250"/>
      <c r="B58" s="246"/>
      <c r="C58" s="246"/>
      <c r="D58" s="246"/>
      <c r="E58" s="246"/>
      <c r="F58" s="246"/>
      <c r="G58" s="327"/>
      <c r="H58" s="328" t="s">
        <v>512</v>
      </c>
      <c r="I58" s="329">
        <v>453024</v>
      </c>
      <c r="J58" s="330">
        <v>54319</v>
      </c>
      <c r="K58" s="331">
        <v>8.6999999999999993</v>
      </c>
      <c r="L58" s="332">
        <v>61552</v>
      </c>
      <c r="M58" s="333">
        <v>-10.1</v>
      </c>
      <c r="N58" s="334">
        <v>18.8</v>
      </c>
    </row>
    <row r="59" spans="1:14" x14ac:dyDescent="0.15">
      <c r="A59" s="250"/>
      <c r="B59" s="246"/>
      <c r="C59" s="246"/>
      <c r="D59" s="246"/>
      <c r="E59" s="246"/>
      <c r="F59" s="246"/>
      <c r="G59" s="312" t="s">
        <v>516</v>
      </c>
      <c r="H59" s="313"/>
      <c r="I59" s="321">
        <v>960290</v>
      </c>
      <c r="J59" s="322">
        <v>116540</v>
      </c>
      <c r="K59" s="323">
        <v>4.5999999999999996</v>
      </c>
      <c r="L59" s="324">
        <v>138651</v>
      </c>
      <c r="M59" s="325">
        <v>7.8</v>
      </c>
      <c r="N59" s="326">
        <v>-3.2</v>
      </c>
    </row>
    <row r="60" spans="1:14" x14ac:dyDescent="0.15">
      <c r="A60" s="250"/>
      <c r="B60" s="246"/>
      <c r="C60" s="246"/>
      <c r="D60" s="246"/>
      <c r="E60" s="246"/>
      <c r="F60" s="246"/>
      <c r="G60" s="327"/>
      <c r="H60" s="328" t="s">
        <v>512</v>
      </c>
      <c r="I60" s="335">
        <v>449655</v>
      </c>
      <c r="J60" s="330">
        <v>54570</v>
      </c>
      <c r="K60" s="331">
        <v>0.5</v>
      </c>
      <c r="L60" s="332">
        <v>71211</v>
      </c>
      <c r="M60" s="333">
        <v>15.7</v>
      </c>
      <c r="N60" s="334">
        <v>-15.2</v>
      </c>
    </row>
    <row r="61" spans="1:14" x14ac:dyDescent="0.15">
      <c r="A61" s="250"/>
      <c r="B61" s="246"/>
      <c r="C61" s="246"/>
      <c r="D61" s="246"/>
      <c r="E61" s="246"/>
      <c r="F61" s="246"/>
      <c r="G61" s="312" t="s">
        <v>517</v>
      </c>
      <c r="H61" s="336"/>
      <c r="I61" s="337">
        <v>757309</v>
      </c>
      <c r="J61" s="338">
        <v>89555</v>
      </c>
      <c r="K61" s="339">
        <v>5.9</v>
      </c>
      <c r="L61" s="340">
        <v>120290</v>
      </c>
      <c r="M61" s="341">
        <v>8.9</v>
      </c>
      <c r="N61" s="326">
        <v>-3</v>
      </c>
    </row>
    <row r="62" spans="1:14" x14ac:dyDescent="0.15">
      <c r="A62" s="250"/>
      <c r="B62" s="246"/>
      <c r="C62" s="246"/>
      <c r="D62" s="246"/>
      <c r="E62" s="246"/>
      <c r="F62" s="246"/>
      <c r="G62" s="327"/>
      <c r="H62" s="328" t="s">
        <v>512</v>
      </c>
      <c r="I62" s="329">
        <v>470668</v>
      </c>
      <c r="J62" s="330">
        <v>55365</v>
      </c>
      <c r="K62" s="331">
        <v>5.8</v>
      </c>
      <c r="L62" s="332">
        <v>62833</v>
      </c>
      <c r="M62" s="333">
        <v>6.7</v>
      </c>
      <c r="N62" s="334">
        <v>-0.9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2" zoomScaleNormal="100" zoomScaleSheetLayoutView="55" workbookViewId="0">
      <selection activeCell="R12" sqref="R12:V1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3" zoomScaleNormal="100" zoomScaleSheetLayoutView="55" workbookViewId="0">
      <selection activeCell="R12" sqref="R12:V1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55" zoomScaleNormal="55" zoomScaleSheetLayoutView="100" workbookViewId="0">
      <selection activeCell="R12" sqref="R12:V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14.81</v>
      </c>
      <c r="G47" s="12">
        <v>14.75</v>
      </c>
      <c r="H47" s="12">
        <v>15.09</v>
      </c>
      <c r="I47" s="12">
        <v>14.77</v>
      </c>
      <c r="J47" s="13">
        <v>15.37</v>
      </c>
    </row>
    <row r="48" spans="2:10" ht="57.75" customHeight="1" x14ac:dyDescent="0.15">
      <c r="B48" s="14"/>
      <c r="C48" s="1174" t="s">
        <v>4</v>
      </c>
      <c r="D48" s="1174"/>
      <c r="E48" s="1175"/>
      <c r="F48" s="15">
        <v>3.2</v>
      </c>
      <c r="G48" s="16">
        <v>3.19</v>
      </c>
      <c r="H48" s="16">
        <v>2.85</v>
      </c>
      <c r="I48" s="16">
        <v>3.09</v>
      </c>
      <c r="J48" s="17">
        <v>3.78</v>
      </c>
    </row>
    <row r="49" spans="2:10" ht="57.75" customHeight="1" thickBot="1" x14ac:dyDescent="0.2">
      <c r="B49" s="18"/>
      <c r="C49" s="1176" t="s">
        <v>5</v>
      </c>
      <c r="D49" s="1176"/>
      <c r="E49" s="1177"/>
      <c r="F49" s="19">
        <v>1.19</v>
      </c>
      <c r="G49" s="20">
        <v>0.05</v>
      </c>
      <c r="H49" s="20" t="s">
        <v>524</v>
      </c>
      <c r="I49" s="20">
        <v>0.34</v>
      </c>
      <c r="J49" s="21">
        <v>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2018-03-08T04:45:44Z</cp:lastPrinted>
  <dcterms:created xsi:type="dcterms:W3CDTF">2018-01-24T06:27:08Z</dcterms:created>
  <dcterms:modified xsi:type="dcterms:W3CDTF">2018-11-15T04:59:03Z</dcterms:modified>
  <cp:category/>
</cp:coreProperties>
</file>