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s02-lfsv01\波佐見町共有(lgwan系)\04_企画財政課\03_財政管財係\03_財政管財係\14_財務状況資料集（公表）\２８決算\【財政状況資料集】_423238_波佐見町_2016\"/>
    </mc:Choice>
  </mc:AlternateContent>
  <bookViews>
    <workbookView xWindow="240" yWindow="60" windowWidth="14940" windowHeight="7875" tabRatio="758" firstSheet="10"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c r="DG42" i="9"/>
  <c r="CQ42" i="9"/>
  <c r="CO42" i="9"/>
  <c r="BY42" i="9"/>
  <c r="BW42" i="9"/>
  <c r="BE42" i="9"/>
  <c r="AM42" i="9"/>
  <c r="U42" i="9"/>
  <c r="E42" i="9"/>
  <c r="C42" i="9"/>
  <c r="DG41" i="9"/>
  <c r="CQ41" i="9"/>
  <c r="CO41" i="9"/>
  <c r="BY41" i="9"/>
  <c r="BW41" i="9"/>
  <c r="BE41" i="9"/>
  <c r="AM41" i="9"/>
  <c r="U41" i="9"/>
  <c r="E41" i="9"/>
  <c r="C41" i="9"/>
  <c r="DG40" i="9"/>
  <c r="CQ40" i="9"/>
  <c r="CO40" i="9"/>
  <c r="BY40" i="9"/>
  <c r="BW40" i="9"/>
  <c r="BE40" i="9"/>
  <c r="AM40" i="9"/>
  <c r="U40" i="9"/>
  <c r="E40" i="9"/>
  <c r="C40" i="9"/>
  <c r="DG39" i="9"/>
  <c r="CQ39" i="9"/>
  <c r="CO39" i="9"/>
  <c r="BY39" i="9"/>
  <c r="BW39" i="9"/>
  <c r="BE39" i="9"/>
  <c r="AM39" i="9"/>
  <c r="U39" i="9"/>
  <c r="E39" i="9"/>
  <c r="C39" i="9"/>
  <c r="DG38" i="9"/>
  <c r="CQ38" i="9"/>
  <c r="CO38" i="9"/>
  <c r="BY38" i="9"/>
  <c r="BW38" i="9"/>
  <c r="BE38" i="9"/>
  <c r="AM38" i="9"/>
  <c r="U38" i="9"/>
  <c r="E38" i="9"/>
  <c r="C38" i="9"/>
  <c r="DG37" i="9"/>
  <c r="CQ37" i="9"/>
  <c r="CO37" i="9"/>
  <c r="BY37" i="9"/>
  <c r="BW37" i="9"/>
  <c r="BE37" i="9"/>
  <c r="AM37" i="9"/>
  <c r="U37" i="9"/>
  <c r="E37" i="9"/>
  <c r="C37" i="9"/>
  <c r="DG36" i="9"/>
  <c r="CQ36" i="9"/>
  <c r="CO36" i="9"/>
  <c r="BY36" i="9"/>
  <c r="BW36" i="9"/>
  <c r="BE36" i="9"/>
  <c r="AM36" i="9"/>
  <c r="W36" i="9"/>
  <c r="U36" i="9"/>
  <c r="E36" i="9"/>
  <c r="C36" i="9"/>
  <c r="DG35" i="9"/>
  <c r="CQ35" i="9"/>
  <c r="CO35" i="9"/>
  <c r="BY35" i="9"/>
  <c r="BW35" i="9"/>
  <c r="BG35" i="9"/>
  <c r="BE35" i="9"/>
  <c r="AO35" i="9"/>
  <c r="AM35" i="9"/>
  <c r="W35" i="9"/>
  <c r="U35" i="9"/>
  <c r="E35" i="9"/>
  <c r="C35" i="9"/>
  <c r="DG34" i="9"/>
  <c r="CQ34" i="9"/>
  <c r="CO34" i="9"/>
  <c r="BY34" i="9"/>
  <c r="BW34" i="9"/>
  <c r="BG34" i="9"/>
  <c r="BE34" i="9"/>
  <c r="AO34" i="9"/>
  <c r="AM34" i="9"/>
  <c r="W34" i="9"/>
  <c r="U34" i="9"/>
  <c r="E34" i="9"/>
  <c r="C34" i="9"/>
</calcChain>
</file>

<file path=xl/sharedStrings.xml><?xml version="1.0" encoding="utf-8"?>
<sst xmlns="http://schemas.openxmlformats.org/spreadsheetml/2006/main" count="1065" uniqueCount="560">
  <si>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</si>
  <si>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</si>
  <si>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</si>
  <si>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</si>
  <si>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</si>
  <si>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</si>
  <si>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</si>
  <si>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</si>
  <si>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</si>
  <si>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</si>
  <si>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</si>
  <si>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</si>
  <si>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</si>
  <si>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</si>
  <si>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</si>
  <si>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</si>
  <si>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</si>
  <si>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</si>
  <si>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</si>
  <si>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</si>
  <si>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</si>
  <si>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</si>
  <si>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</si>
  <si>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</si>
  <si>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</si>
  <si>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</si>
  <si>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</si>
  <si>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</si>
  <si>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</si>
  <si>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</si>
  <si>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</si>
  <si>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</si>
  <si>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</si>
  <si>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</si>
  <si>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</si>
  <si>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</si>
  <si>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</si>
  <si>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</si>
  <si>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</si>
  <si>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</si>
  <si>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</si>
  <si>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</si>
  <si>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</si>
  <si>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</si>
  <si>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</si>
  <si>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</si>
  <si>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</si>
  <si>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</si>
  <si>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</si>
  <si>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</si>
  <si>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</si>
  <si>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</si>
  <si>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</si>
  <si>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</si>
  <si>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</si>
  <si>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</si>
  <si>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</si>
  <si>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</si>
  <si>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</si>
  <si>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</si>
  <si>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</si>
  <si>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</si>
  <si>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</si>
  <si>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</si>
  <si>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</si>
  <si>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</si>
  <si>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</si>
  <si>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</si>
  <si>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</si>
  <si>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</si>
  <si>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</si>
  <si>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</si>
  <si>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</si>
  <si>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</si>
  <si>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</si>
  <si>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</si>
  <si>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</si>
  <si>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</si>
  <si>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</si>
  <si>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</si>
  <si>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</si>
  <si>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</si>
  <si>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</si>
  <si>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</si>
  <si>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</si>
  <si>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</si>
  <si>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</si>
  <si>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</si>
  <si>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</si>
  <si>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</si>
  <si>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</si>
  <si>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</si>
  <si>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</si>
  <si>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</si>
  <si>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</si>
  <si>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</si>
  <si>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</si>
  <si>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</si>
  <si>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</si>
  <si>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</si>
  <si>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</si>
  <si>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</si>
  <si>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</si>
  <si>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</si>
  <si>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</si>
  <si>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</si>
  <si>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</si>
  <si>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</si>
  <si>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</si>
  <si>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</si>
  <si>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</si>
  <si>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</si>
  <si>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</si>
  <si>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</si>
  <si>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</si>
  <si>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</si>
  <si>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</si>
  <si>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</si>
  <si>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</si>
  <si>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</si>
  <si>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</si>
  <si>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</si>
  <si>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</si>
  <si>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</si>
  <si>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</si>
  <si>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</si>
  <si>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</si>
  <si>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</si>
  <si>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</si>
  <si>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</si>
  <si>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</si>
  <si>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</si>
  <si>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</si>
  <si>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</si>
  <si>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</si>
  <si>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</si>
  <si>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</si>
  <si>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</si>
  <si>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</si>
  <si>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</si>
  <si>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</si>
  <si>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</si>
  <si>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</si>
  <si>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</si>
  <si>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</si>
  <si>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</si>
  <si>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</si>
  <si>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</si>
  <si>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</si>
  <si>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</si>
  <si>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</si>
  <si>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</si>
  <si>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</si>
  <si>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</si>
  <si>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</si>
  <si>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</si>
  <si>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</si>
  <si>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</si>
  <si>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</si>
  <si>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</si>
  <si>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</si>
  <si>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</si>
  <si>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</si>
  <si>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</si>
  <si>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</si>
  <si>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</si>
  <si>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</si>
  <si>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</si>
  <si>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</si>
  <si>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</si>
  <si>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</si>
  <si>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</si>
  <si>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</si>
  <si>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</si>
  <si>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</si>
  <si>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</si>
  <si>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</si>
  <si>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</si>
  <si>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</si>
  <si>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</si>
  <si>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</si>
  <si>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</si>
  <si>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</si>
  <si>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</si>
  <si>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</si>
  <si>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</si>
  <si>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</si>
  <si>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</si>
  <si>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</si>
  <si>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</si>
  <si>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</si>
  <si>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</si>
  <si>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</si>
  <si>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</si>
  <si>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長崎県波佐見町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</si>
  <si>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</si>
  <si>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</si>
  <si>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</si>
  <si>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</si>
  <si>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</si>
  <si>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</si>
  <si>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</si>
  <si>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</si>
  <si>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</si>
  <si>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</si>
  <si>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</si>
  <si>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</si>
  <si>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</si>
  <si>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</si>
  <si>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</si>
  <si>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</si>
  <si>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</si>
  <si>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</si>
  <si>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</si>
  <si>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</si>
  <si>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</si>
  <si>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</si>
  <si>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</si>
  <si>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</si>
  <si>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</si>
  <si>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</si>
  <si>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</si>
  <si>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</si>
  <si>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</si>
  <si>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</si>
  <si>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</si>
  <si>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</si>
  <si>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</si>
  <si>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</si>
  <si>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</si>
  <si>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</si>
  <si>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</si>
  <si>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</si>
  <si>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</si>
  <si>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</si>
  <si>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</si>
  <si>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</si>
  <si>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</si>
  <si>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</si>
  <si>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</si>
  <si>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</si>
  <si>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</si>
  <si>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</si>
  <si>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</si>
  <si>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</si>
  <si>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</si>
  <si>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</si>
  <si>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</si>
  <si>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</si>
  <si>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</si>
  <si>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</si>
  <si>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</si>
  <si>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</si>
  <si>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</si>
  <si>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</si>
  <si>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</si>
  <si>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</si>
  <si>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</si>
  <si>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</si>
  <si>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</si>
  <si>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</si>
  <si>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</si>
  <si>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</si>
  <si>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</si>
  <si>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</si>
  <si>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</si>
  <si>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</si>
  <si>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</si>
  <si>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</si>
  <si>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</si>
  <si>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</si>
  <si>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</si>
  <si>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</si>
  <si>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</si>
  <si>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</si>
  <si>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</si>
  <si>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</si>
  <si>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</si>
  <si>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</si>
  <si>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</si>
  <si>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</si>
  <si>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</si>
  <si>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</si>
  <si>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</si>
  <si>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</si>
  <si>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</si>
  <si>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</si>
  <si>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</si>
  <si>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</si>
  <si>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</si>
  <si>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</si>
  <si>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</si>
  <si>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</si>
  <si>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</si>
  <si>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</si>
  <si>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</si>
  <si>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</si>
  <si>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</si>
  <si>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</si>
  <si>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</si>
  <si>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</si>
  <si>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</si>
  <si>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</si>
  <si>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</si>
  <si>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</si>
  <si>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</si>
  <si>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</si>
  <si>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</si>
  <si>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</si>
  <si>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</si>
  <si>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</si>
  <si>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</si>
  <si>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</si>
  <si>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</si>
  <si>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</si>
  <si>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上水道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</si>
  <si>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</si>
  <si>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</si>
  <si>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</si>
  <si>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</si>
  <si>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</si>
  <si>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</si>
  <si>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</si>
  <si>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</si>
  <si>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</si>
  <si>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</si>
  <si>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</si>
  <si>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</si>
  <si>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</si>
  <si>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</si>
  <si>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</si>
  <si>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</si>
  <si>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</si>
  <si>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</si>
  <si>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</si>
  <si>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</si>
  <si>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</si>
  <si>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</si>
  <si>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</si>
  <si>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</si>
  <si>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</si>
  <si>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</si>
  <si>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</si>
  <si>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長崎県波佐見町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</si>
  <si>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</si>
  <si>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</si>
  <si>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</si>
  <si>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</si>
  <si>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</si>
  <si>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</si>
  <si>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</si>
  <si>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</si>
  <si>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</si>
  <si>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</si>
  <si>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</si>
  <si>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</si>
  <si>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</si>
  <si>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</si>
  <si>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</si>
  <si>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</si>
  <si>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</si>
  <si>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</si>
  <si>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</si>
  <si>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</si>
  <si>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</si>
  <si>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</si>
  <si>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</si>
  <si>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</si>
  <si>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</si>
  <si>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</si>
  <si>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</si>
  <si>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</si>
  <si>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</si>
  <si>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</si>
  <si>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</si>
  <si>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</si>
  <si>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</si>
  <si>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</si>
  <si>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</si>
  <si>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</si>
  <si>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</si>
  <si>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</si>
  <si>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</si>
  <si>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公共下水道事業特別会計</t>
    <phoneticPr fontId="5"/>
  </si>
  <si>
    <t>法非適用企業</t>
    <phoneticPr fontId="5"/>
  </si>
  <si>
    <t>波佐見町営工業団地整備事業特別会計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</si>
  <si>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</si>
  <si>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</si>
  <si>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</si>
  <si>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</si>
  <si>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</si>
  <si>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</si>
  <si>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</si>
  <si>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</si>
  <si>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</si>
  <si>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</si>
  <si>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</si>
  <si>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</si>
  <si>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</si>
  <si>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</si>
  <si>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</si>
  <si>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</si>
  <si>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</si>
  <si>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</si>
  <si>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</si>
  <si>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</si>
  <si>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</si>
  <si>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</si>
  <si>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</si>
  <si>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</si>
  <si>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</si>
  <si>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</si>
  <si>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</si>
  <si>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</si>
  <si>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</si>
  <si>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</si>
  <si>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</si>
  <si>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</si>
  <si>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</si>
  <si>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</si>
  <si>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</si>
  <si>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</si>
  <si>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</si>
  <si>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</si>
  <si>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</si>
  <si>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</si>
  <si>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</si>
  <si>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</si>
  <si>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</si>
  <si>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</si>
  <si>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</si>
  <si>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</si>
  <si>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</si>
  <si>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</si>
  <si>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</si>
  <si>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</si>
  <si>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</si>
  <si>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</si>
  <si>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</si>
  <si>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</si>
  <si>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</si>
  <si>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</si>
  <si>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</si>
  <si>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</si>
  <si>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</si>
  <si>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</si>
  <si>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</si>
  <si>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</si>
  <si>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</si>
  <si>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</si>
  <si>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</si>
  <si>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</si>
  <si>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</si>
  <si>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</si>
  <si>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</si>
  <si>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</si>
  <si>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</si>
  <si>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</si>
  <si>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</si>
  <si>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</si>
  <si>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</si>
  <si>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</si>
  <si>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</si>
  <si>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</si>
  <si>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</si>
  <si>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</si>
  <si>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</si>
  <si>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</si>
  <si>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</si>
  <si>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</si>
  <si>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</si>
  <si>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</si>
  <si>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</si>
  <si>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</si>
  <si>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</si>
  <si>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</si>
  <si>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</si>
  <si>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</si>
  <si>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</si>
  <si>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</si>
  <si>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</si>
  <si>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</si>
  <si>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</si>
  <si>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</si>
  <si>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</si>
  <si>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</si>
  <si>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</si>
  <si>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</si>
  <si>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</si>
  <si>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</si>
  <si>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</si>
  <si>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</si>
  <si>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</si>
  <si>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</si>
  <si>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</si>
  <si>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</si>
  <si>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</si>
  <si>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</si>
  <si>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</si>
  <si>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</si>
  <si>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</si>
  <si>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</si>
  <si>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</si>
  <si>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</si>
  <si>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</si>
  <si>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</si>
  <si>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</si>
  <si>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</si>
  <si>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</si>
  <si>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</si>
  <si>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</si>
  <si>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</si>
  <si>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</si>
  <si>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</si>
  <si>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</si>
  <si>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</si>
  <si>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</si>
  <si>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</si>
  <si>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</si>
  <si>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</si>
  <si>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</si>
  <si>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</si>
  <si>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</si>
  <si>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0.09</t>
  </si>
  <si>
    <t>▲ 0.82</t>
  </si>
  <si>
    <t>▲ 0.90</t>
  </si>
  <si>
    <t>上水道事業会計</t>
  </si>
  <si>
    <t>一般会計</t>
  </si>
  <si>
    <t>工業用水道事業会計</t>
  </si>
  <si>
    <t>介護保険事業特別会計</t>
  </si>
  <si>
    <t>国民健康保険事業特別会計</t>
  </si>
  <si>
    <t>公共下水道事業特別会計</t>
  </si>
  <si>
    <t>後期高齢者医療特別会計</t>
  </si>
  <si>
    <t>波佐見町営工業団地整備事業特別会計</t>
  </si>
  <si>
    <t>その他会計（赤字）</t>
  </si>
  <si>
    <t>その他会計（黒字）</t>
  </si>
  <si>
    <t>-</t>
    <phoneticPr fontId="2"/>
  </si>
  <si>
    <t>東彼地区保健福祉組合　一般会計</t>
    <rPh sb="0" eb="1">
      <t>ヒガシ</t>
    </rPh>
    <rPh sb="1" eb="2">
      <t>カレ</t>
    </rPh>
    <rPh sb="2" eb="4">
      <t>チク</t>
    </rPh>
    <rPh sb="4" eb="6">
      <t>ホケン</t>
    </rPh>
    <rPh sb="6" eb="8">
      <t>フクシ</t>
    </rPh>
    <rPh sb="8" eb="10">
      <t>クミアイ</t>
    </rPh>
    <rPh sb="11" eb="13">
      <t>イッパン</t>
    </rPh>
    <rPh sb="13" eb="15">
      <t>カイケイ</t>
    </rPh>
    <phoneticPr fontId="30"/>
  </si>
  <si>
    <t>　　〃　　介護保険会計（サービス認定）</t>
    <rPh sb="5" eb="7">
      <t>カイゴ</t>
    </rPh>
    <rPh sb="7" eb="9">
      <t>ホケン</t>
    </rPh>
    <rPh sb="9" eb="11">
      <t>カイケイ</t>
    </rPh>
    <rPh sb="16" eb="18">
      <t>ニンテイ</t>
    </rPh>
    <phoneticPr fontId="3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</si>
  <si>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30"/>
  </si>
  <si>
    <t>　　　　　〃　　　　　（市町村会館管理事業特別会計）</t>
    <rPh sb="12" eb="15">
      <t>シチョウソン</t>
    </rPh>
    <rPh sb="15" eb="17">
      <t>カイカン</t>
    </rPh>
    <rPh sb="17" eb="19">
      <t>カンリ</t>
    </rPh>
    <rPh sb="19" eb="21">
      <t>ジギョウ</t>
    </rPh>
    <rPh sb="21" eb="23">
      <t>トクベツ</t>
    </rPh>
    <rPh sb="23" eb="25">
      <t>カイケイ</t>
    </rPh>
    <phoneticPr fontId="30"/>
  </si>
  <si>
    <t>　　　　　　　〃　　　　　（市町村会館馬町別館管理事業特別会計）</t>
    <rPh sb="14" eb="17">
      <t>シチョウソン</t>
    </rPh>
    <rPh sb="17" eb="19">
      <t>カイカン</t>
    </rPh>
    <rPh sb="19" eb="21">
      <t>ウママチ</t>
    </rPh>
    <rPh sb="21" eb="23">
      <t>ベッカン</t>
    </rPh>
    <rPh sb="23" eb="25">
      <t>カンリ</t>
    </rPh>
    <rPh sb="25" eb="27">
      <t>ジギョウ</t>
    </rPh>
    <rPh sb="27" eb="29">
      <t>トクベツ</t>
    </rPh>
    <rPh sb="29" eb="31">
      <t>カイケイ</t>
    </rPh>
    <phoneticPr fontId="30"/>
  </si>
  <si>
    <t>　　　　　〃　　　　　（公平委員会特別会計）</t>
    <rPh sb="12" eb="14">
      <t>コウヘイ</t>
    </rPh>
    <rPh sb="14" eb="17">
      <t>イインカイ</t>
    </rPh>
    <rPh sb="17" eb="19">
      <t>トクベツ</t>
    </rPh>
    <rPh sb="19" eb="21">
      <t>カイケイ</t>
    </rPh>
    <phoneticPr fontId="30"/>
  </si>
  <si>
    <t>　　　　　　〃　　　　　（交通災害共済事業特別会計）</t>
    <rPh sb="13" eb="15">
      <t>コウツウ</t>
    </rPh>
    <rPh sb="15" eb="17">
      <t>サイガイ</t>
    </rPh>
    <rPh sb="17" eb="19">
      <t>キョウサイ</t>
    </rPh>
    <rPh sb="19" eb="21">
      <t>ジギョウ</t>
    </rPh>
    <rPh sb="21" eb="23">
      <t>トクベツ</t>
    </rPh>
    <rPh sb="23" eb="25">
      <t>カイケイ</t>
    </rPh>
    <phoneticPr fontId="30"/>
  </si>
  <si>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30"/>
  </si>
  <si>
    <t>　　〃　　　　　　　　　　　　　　　　（事業会計）</t>
    <rPh sb="20" eb="22">
      <t>ジギョウ</t>
    </rPh>
    <rPh sb="22" eb="24">
      <t>カイケイ</t>
    </rPh>
    <phoneticPr fontId="30"/>
  </si>
  <si>
    <t>長崎県林業公社</t>
    <rPh sb="0" eb="3">
      <t>ナガサキケン</t>
    </rPh>
    <rPh sb="3" eb="5">
      <t>リンギョウ</t>
    </rPh>
    <rPh sb="5" eb="7">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</si>
  <si>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</si>
  <si>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</si>
  <si>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</si>
  <si>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に比べ、将来負担比率、減価償却率ともに低い状態となっています。将来負担比率については、行財政改革の一環として、起債額の圧縮、交付税措置のある起債の活用、将来の投資を見据えた基金の積立に努めており、その効果が出ている考えられます。減価償却率については、十分な再投資が出来ているとは言えないものの、前述した公営住宅の建て替えなどで押し下げられている状況です。
　今後は、一部事務組合の施設建替や、町施設（庁舎、町営住宅、大規模修繕等）への投資が見込まれ、それに伴う起債額の増や基金の取り崩しも想定されています。そのため、将来負担比率の増加を見込んでいます。</t>
    <rPh sb="1" eb="3">
      <t>ルイジ</t>
    </rPh>
    <rPh sb="3" eb="5">
      <t>ダンタイ</t>
    </rPh>
    <rPh sb="6" eb="7">
      <t>クラ</t>
    </rPh>
    <rPh sb="9" eb="11">
      <t>ショウライ</t>
    </rPh>
    <rPh sb="11" eb="13">
      <t>フタン</t>
    </rPh>
    <rPh sb="13" eb="15">
      <t>ヒリツ</t>
    </rPh>
    <rPh sb="16" eb="18">
      <t>ゲンカ</t>
    </rPh>
    <rPh sb="18" eb="20">
      <t>ショウキャク</t>
    </rPh>
    <rPh sb="20" eb="21">
      <t>リツ</t>
    </rPh>
    <rPh sb="24" eb="25">
      <t>ヒク</t>
    </rPh>
    <rPh sb="26" eb="28">
      <t>ジョウタイ</t>
    </rPh>
    <rPh sb="36" eb="38">
      <t>ショウライ</t>
    </rPh>
    <rPh sb="38" eb="40">
      <t>フタン</t>
    </rPh>
    <rPh sb="40" eb="42">
      <t>ヒリツ</t>
    </rPh>
    <rPh sb="48" eb="51">
      <t>ギョウザイセイ</t>
    </rPh>
    <rPh sb="51" eb="53">
      <t>カイカク</t>
    </rPh>
    <rPh sb="54" eb="56">
      <t>イッカン</t>
    </rPh>
    <rPh sb="60" eb="62">
      <t>キサイ</t>
    </rPh>
    <rPh sb="62" eb="63">
      <t>ガク</t>
    </rPh>
    <rPh sb="64" eb="66">
      <t>アッシュク</t>
    </rPh>
    <rPh sb="67" eb="70">
      <t>コウフゼイ</t>
    </rPh>
    <rPh sb="70" eb="72">
      <t>ソチ</t>
    </rPh>
    <rPh sb="75" eb="77">
      <t>キサイ</t>
    </rPh>
    <rPh sb="78" eb="80">
      <t>カツヨウ</t>
    </rPh>
    <rPh sb="81" eb="83">
      <t>ショウライ</t>
    </rPh>
    <rPh sb="84" eb="86">
      <t>トウシ</t>
    </rPh>
    <rPh sb="87" eb="89">
      <t>ミス</t>
    </rPh>
    <rPh sb="91" eb="93">
      <t>キキン</t>
    </rPh>
    <rPh sb="94" eb="96">
      <t>ツミタテ</t>
    </rPh>
    <rPh sb="97" eb="98">
      <t>ツト</t>
    </rPh>
    <rPh sb="105" eb="107">
      <t>コウカ</t>
    </rPh>
    <rPh sb="108" eb="109">
      <t>デ</t>
    </rPh>
    <rPh sb="112" eb="113">
      <t>カンガ</t>
    </rPh>
    <rPh sb="119" eb="121">
      <t>ゲンカ</t>
    </rPh>
    <rPh sb="121" eb="123">
      <t>ショウキャク</t>
    </rPh>
    <rPh sb="123" eb="124">
      <t>リツ</t>
    </rPh>
    <rPh sb="130" eb="132">
      <t>ジュウブン</t>
    </rPh>
    <rPh sb="133" eb="136">
      <t>サイトウシ</t>
    </rPh>
    <rPh sb="137" eb="139">
      <t>デキ</t>
    </rPh>
    <rPh sb="144" eb="145">
      <t>イ</t>
    </rPh>
    <rPh sb="152" eb="154">
      <t>ゼンジュツ</t>
    </rPh>
    <rPh sb="156" eb="158">
      <t>コウエイ</t>
    </rPh>
    <rPh sb="158" eb="160">
      <t>ジュウタク</t>
    </rPh>
    <rPh sb="161" eb="162">
      <t>タ</t>
    </rPh>
    <rPh sb="163" eb="164">
      <t>カ</t>
    </rPh>
    <rPh sb="168" eb="169">
      <t>オ</t>
    </rPh>
    <rPh sb="170" eb="171">
      <t>サ</t>
    </rPh>
    <rPh sb="177" eb="179">
      <t>ジョウキョウ</t>
    </rPh>
    <rPh sb="184" eb="186">
      <t>コンゴ</t>
    </rPh>
    <rPh sb="188" eb="190">
      <t>イチブ</t>
    </rPh>
    <rPh sb="190" eb="192">
      <t>ジム</t>
    </rPh>
    <rPh sb="192" eb="194">
      <t>クミアイ</t>
    </rPh>
    <rPh sb="195" eb="197">
      <t>シセツ</t>
    </rPh>
    <rPh sb="197" eb="199">
      <t>タテカ</t>
    </rPh>
    <rPh sb="208" eb="210">
      <t>チョウエイ</t>
    </rPh>
    <rPh sb="210" eb="212">
      <t>ジュウタク</t>
    </rPh>
    <rPh sb="213" eb="216">
      <t>ダイキボ</t>
    </rPh>
    <rPh sb="216" eb="218">
      <t>シュウゼン</t>
    </rPh>
    <rPh sb="218" eb="219">
      <t>ナド</t>
    </rPh>
    <rPh sb="222" eb="224">
      <t>トウシ</t>
    </rPh>
    <rPh sb="225" eb="227">
      <t>ミコ</t>
    </rPh>
    <rPh sb="233" eb="234">
      <t>トモナ</t>
    </rPh>
    <rPh sb="235" eb="237">
      <t>キサイ</t>
    </rPh>
    <rPh sb="237" eb="238">
      <t>ガク</t>
    </rPh>
    <rPh sb="239" eb="240">
      <t>ゾウ</t>
    </rPh>
    <rPh sb="241" eb="243">
      <t>キキン</t>
    </rPh>
    <rPh sb="244" eb="245">
      <t>ト</t>
    </rPh>
    <rPh sb="246" eb="247">
      <t>クズ</t>
    </rPh>
    <rPh sb="249" eb="251">
      <t>ソウテイ</t>
    </rPh>
    <rPh sb="263" eb="265">
      <t>ショウライ</t>
    </rPh>
    <rPh sb="265" eb="267">
      <t>フタン</t>
    </rPh>
    <rPh sb="267" eb="269">
      <t>ヒリツ</t>
    </rPh>
    <rPh sb="270" eb="272">
      <t>ゾウカ</t>
    </rPh>
    <rPh sb="273" eb="275">
      <t>ミコ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</si>
  <si>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</si>
  <si>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</si>
  <si>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</si>
  <si>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</si>
  <si>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</si>
  <si>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</si>
  <si>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将来負担比率は、他団体に比べて低い値で推移しているものの、前述のとおり、今後増加していく可能性が高くなっています。
　実質公債費比率は他団体に比べて高くなっていますが、これは財政規模を考慮したうえで、財政運営における起債の償還にかかる負担が他団体より大きいを示しています。前述した行財政改革の取り組みにより、年間の起債償還額は減少傾向にあり数値は改善していますが、過年に行った大規模投資の償還額が依然として大きい状態です。また今後の設備投資においては、多額の起債も予想されることから、今後注視していく必要があります。</t>
    <rPh sb="1" eb="3">
      <t>ショウライ</t>
    </rPh>
    <rPh sb="3" eb="5">
      <t>フタン</t>
    </rPh>
    <rPh sb="5" eb="7">
      <t>ヒリツ</t>
    </rPh>
    <rPh sb="9" eb="10">
      <t>タ</t>
    </rPh>
    <rPh sb="10" eb="12">
      <t>ダンタイ</t>
    </rPh>
    <rPh sb="13" eb="14">
      <t>クラ</t>
    </rPh>
    <rPh sb="16" eb="17">
      <t>ヒク</t>
    </rPh>
    <rPh sb="18" eb="19">
      <t>アタイ</t>
    </rPh>
    <rPh sb="20" eb="22">
      <t>スイイ</t>
    </rPh>
    <rPh sb="37" eb="39">
      <t>コンゴ</t>
    </rPh>
    <rPh sb="39" eb="41">
      <t>ゾウカ</t>
    </rPh>
    <rPh sb="45" eb="48">
      <t>カノウセイ</t>
    </rPh>
    <rPh sb="49" eb="50">
      <t>タカ</t>
    </rPh>
    <rPh sb="60" eb="62">
      <t>ジッシツ</t>
    </rPh>
    <rPh sb="62" eb="65">
      <t>コウサイヒ</t>
    </rPh>
    <rPh sb="65" eb="67">
      <t>ヒリツ</t>
    </rPh>
    <rPh sb="68" eb="69">
      <t>タ</t>
    </rPh>
    <rPh sb="69" eb="71">
      <t>ダンタイ</t>
    </rPh>
    <rPh sb="72" eb="73">
      <t>クラ</t>
    </rPh>
    <rPh sb="75" eb="76">
      <t>タカ</t>
    </rPh>
    <rPh sb="88" eb="90">
      <t>ザイセイ</t>
    </rPh>
    <rPh sb="90" eb="92">
      <t>キボ</t>
    </rPh>
    <rPh sb="93" eb="95">
      <t>コウリョ</t>
    </rPh>
    <rPh sb="101" eb="103">
      <t>ザイセイ</t>
    </rPh>
    <rPh sb="103" eb="105">
      <t>ウンエイ</t>
    </rPh>
    <rPh sb="109" eb="111">
      <t>キサイ</t>
    </rPh>
    <rPh sb="112" eb="114">
      <t>ショウカン</t>
    </rPh>
    <rPh sb="118" eb="120">
      <t>フタン</t>
    </rPh>
    <rPh sb="121" eb="122">
      <t>タ</t>
    </rPh>
    <rPh sb="122" eb="124">
      <t>ダンタイ</t>
    </rPh>
    <rPh sb="126" eb="127">
      <t>オオ</t>
    </rPh>
    <rPh sb="130" eb="131">
      <t>シメ</t>
    </rPh>
    <rPh sb="137" eb="139">
      <t>ゼンジュツ</t>
    </rPh>
    <rPh sb="141" eb="144">
      <t>ギョウザイセイ</t>
    </rPh>
    <rPh sb="144" eb="146">
      <t>カイカク</t>
    </rPh>
    <rPh sb="147" eb="148">
      <t>ト</t>
    </rPh>
    <rPh sb="149" eb="150">
      <t>ク</t>
    </rPh>
    <rPh sb="155" eb="157">
      <t>ネンカン</t>
    </rPh>
    <rPh sb="158" eb="160">
      <t>キサイ</t>
    </rPh>
    <rPh sb="160" eb="162">
      <t>ショウカン</t>
    </rPh>
    <rPh sb="162" eb="163">
      <t>ガク</t>
    </rPh>
    <rPh sb="164" eb="166">
      <t>ゲンショウ</t>
    </rPh>
    <rPh sb="166" eb="168">
      <t>ケイコウ</t>
    </rPh>
    <rPh sb="171" eb="173">
      <t>スウチ</t>
    </rPh>
    <rPh sb="174" eb="176">
      <t>カイゼン</t>
    </rPh>
    <rPh sb="183" eb="185">
      <t>カネン</t>
    </rPh>
    <rPh sb="186" eb="187">
      <t>オコナ</t>
    </rPh>
    <rPh sb="189" eb="192">
      <t>ダイキボ</t>
    </rPh>
    <rPh sb="192" eb="194">
      <t>トウシ</t>
    </rPh>
    <rPh sb="195" eb="197">
      <t>ショウカン</t>
    </rPh>
    <rPh sb="197" eb="198">
      <t>ガク</t>
    </rPh>
    <rPh sb="199" eb="201">
      <t>イゼン</t>
    </rPh>
    <rPh sb="204" eb="205">
      <t>オオ</t>
    </rPh>
    <rPh sb="207" eb="209">
      <t>ジョウタイ</t>
    </rPh>
    <rPh sb="214" eb="216">
      <t>コンゴ</t>
    </rPh>
    <rPh sb="217" eb="219">
      <t>セツビ</t>
    </rPh>
    <rPh sb="219" eb="221">
      <t>トウシ</t>
    </rPh>
    <rPh sb="227" eb="229">
      <t>タガク</t>
    </rPh>
    <rPh sb="230" eb="232">
      <t>キサイ</t>
    </rPh>
    <rPh sb="233" eb="235">
      <t>ヨソウ</t>
    </rPh>
    <rPh sb="243" eb="245">
      <t>コンゴ</t>
    </rPh>
    <rPh sb="245" eb="247">
      <t>チュウシ</t>
    </rPh>
    <rPh sb="251" eb="253">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</si>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</sst>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106092</c:v>
                </c:pt>
                <c:pt idx="4">
                  <c:v>78903</c:v>
                </c:pt>
              </c:numCache>
            </c:numRef>
          </c:val>
          <c:smooth val="0"/>
          <c:extLst>
            <c:ext xmlns:c16="http://schemas.microsoft.com/office/drawing/2014/chart" uri="{C3380CC4-5D6E-409C-BE32-E72D297353CC}">
              <c16:uniqueId val="{00000000-D462-4CEE-B484-67A5340309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75233</c:v>
                </c:pt>
                <c:pt idx="1">
                  <c:v>63768</c:v>
                </c:pt>
                <c:pt idx="2">
                  <c:v>99900</c:v>
                </c:pt>
                <c:pt idx="3">
                  <c:v>50870</c:v>
                </c:pt>
                <c:pt idx="4">
                  <c:v>45628</c:v>
                </c:pt>
              </c:numCache>
            </c:numRef>
          </c:val>
          <c:smooth val="0"/>
          <c:extLst>
            <c:ext xmlns:c16="http://schemas.microsoft.com/office/drawing/2014/chart" uri="{C3380CC4-5D6E-409C-BE32-E72D297353CC}">
              <c16:uniqueId val="{00000001-D462-4CEE-B484-67A534030957}"/>
            </c:ext>
          </c:extLst>
        </c:ser>
        <c:dLbls>
          <c:showLegendKey val="0"/>
          <c:showVal val="0"/>
          <c:showCatName val="0"/>
          <c:showSerName val="0"/>
          <c:showPercent val="0"/>
          <c:showBubbleSize val="0"/>
        </c:dLbls>
        <c:marker val="1"/>
        <c:smooth val="0"/>
        <c:axId val="169888768"/>
        <c:axId val="169909632"/>
      </c:lineChart>
      <c:catAx>
        <c:axId val="169888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909632"/>
        <c:crosses val="autoZero"/>
        <c:auto val="1"/>
        <c:lblAlgn val="ctr"/>
        <c:lblOffset val="100"/>
        <c:tickLblSkip val="1"/>
        <c:tickMarkSkip val="1"/>
        <c:noMultiLvlLbl val="0"/>
      </c:catAx>
      <c:valAx>
        <c:axId val="1699096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88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3.32</c:v>
                </c:pt>
                <c:pt idx="1">
                  <c:v>2.37</c:v>
                </c:pt>
                <c:pt idx="2">
                  <c:v>2.83</c:v>
                </c:pt>
                <c:pt idx="3">
                  <c:v>3.08</c:v>
                </c:pt>
                <c:pt idx="4">
                  <c:v>2.14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16.95</c:v>
                </c:pt>
                <c:pt idx="1">
                  <c:v>16.559999999999999</c:v>
                </c:pt>
                <c:pt idx="2">
                  <c:v>16.510000000000002</c:v>
                </c:pt>
                <c:pt idx="3">
                  <c:v>16.25</c:v>
                </c:pt>
                <c:pt idx="4">
                  <c:v>16.29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884352"/>
        <c:axId val="90994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-0.09</c:v>
                </c:pt>
                <c:pt idx="1">
                  <c:v>-0.82</c:v>
                </c:pt>
                <c:pt idx="2">
                  <c:v>0.51</c:v>
                </c:pt>
                <c:pt idx="3">
                  <c:v>0.39</c:v>
                </c:pt>
                <c:pt idx="4">
                  <c:v>-0.9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884352"/>
        <c:axId val="90994176"/>
      </c:lineChart>
      <c:catAx>
        <c:axId val="9088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94176"/>
        <c:crosses val="autoZero"/>
        <c:auto val="1"/>
        <c:lblAlgn val="ctr"/>
        <c:lblOffset val="100"/>
        <c:tickLblSkip val="1"/>
        <c:tickMarkSkip val="1"/>
        <c:noMultiLvlLbl val="0"/>
      </c:catAx>
      <c:valAx>
        <c:axId val="90994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8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波佐見町営工業団地整備事業特別会計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0.01</c:v>
                </c:pt>
                <c:pt idx="4">
                  <c:v>#N/A</c:v>
                </c:pt>
                <c:pt idx="5">
                  <c:v>0.03</c:v>
                </c:pt>
                <c:pt idx="6">
                  <c:v>#N/A</c:v>
                </c:pt>
                <c:pt idx="7">
                  <c:v>0.03</c:v>
                </c:pt>
                <c:pt idx="8">
                  <c:v>#N/A</c:v>
                </c:pt>
                <c:pt idx="9">
                  <c:v>0.05</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0.09</c:v>
                </c:pt>
                <c:pt idx="2">
                  <c:v>#N/A</c:v>
                </c:pt>
                <c:pt idx="3">
                  <c:v>0.94</c:v>
                </c:pt>
                <c:pt idx="4">
                  <c:v>#N/A</c:v>
                </c:pt>
                <c:pt idx="5">
                  <c:v>1.25</c:v>
                </c:pt>
                <c:pt idx="6">
                  <c:v>#N/A</c:v>
                </c:pt>
                <c:pt idx="7">
                  <c:v>0.97</c:v>
                </c:pt>
                <c:pt idx="8">
                  <c:v>#N/A</c:v>
                </c:pt>
                <c:pt idx="9">
                  <c:v>0.78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0.32</c:v>
                </c:pt>
                <c:pt idx="2">
                  <c:v>#N/A</c:v>
                </c:pt>
                <c:pt idx="3">
                  <c:v>0.46</c:v>
                </c:pt>
                <c:pt idx="4">
                  <c:v>#N/A</c:v>
                </c:pt>
                <c:pt idx="5">
                  <c:v>0.7</c:v>
                </c:pt>
                <c:pt idx="6">
                  <c:v>#N/A</c:v>
                </c:pt>
                <c:pt idx="7">
                  <c:v>0.64</c:v>
                </c:pt>
                <c:pt idx="8">
                  <c:v>#N/A</c:v>
                </c:pt>
                <c:pt idx="9">
                  <c:v>1.05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0.18</c:v>
                </c:pt>
                <c:pt idx="2">
                  <c:v>#N/A</c:v>
                </c:pt>
                <c:pt idx="3">
                  <c:v>0.68</c:v>
                </c:pt>
                <c:pt idx="4">
                  <c:v>#N/A</c:v>
                </c:pt>
                <c:pt idx="5">
                  <c:v>0.94</c:v>
                </c:pt>
                <c:pt idx="6">
                  <c:v>#N/A</c:v>
                </c:pt>
                <c:pt idx="7">
                  <c:v>1.1599999999999999</c:v>
                </c:pt>
                <c:pt idx="8">
                  <c:v>#N/A</c:v>
                </c:pt>
                <c:pt idx="9">
                  <c:v>1.41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3.32</c:v>
                </c:pt>
                <c:pt idx="2">
                  <c:v>#N/A</c:v>
                </c:pt>
                <c:pt idx="3">
                  <c:v>2.37</c:v>
                </c:pt>
                <c:pt idx="4">
                  <c:v>#N/A</c:v>
                </c:pt>
                <c:pt idx="5">
                  <c:v>2.83</c:v>
                </c:pt>
                <c:pt idx="6">
                  <c:v>#N/A</c:v>
                </c:pt>
                <c:pt idx="7">
                  <c:v>3.07</c:v>
                </c:pt>
                <c:pt idx="8">
                  <c:v>#N/A</c:v>
                </c:pt>
                <c:pt idx="9">
                  <c:v>2.13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11.06</c:v>
                </c:pt>
                <c:pt idx="2">
                  <c:v>#N/A</c:v>
                </c:pt>
                <c:pt idx="3">
                  <c:v>10.61</c:v>
                </c:pt>
                <c:pt idx="4">
                  <c:v>#N/A</c:v>
                </c:pt>
                <c:pt idx="5">
                  <c:v>11.45</c:v>
                </c:pt>
                <c:pt idx="6">
                  <c:v>#N/A</c:v>
                </c:pt>
                <c:pt idx="7">
                  <c:v>12.27</c:v>
                </c:pt>
                <c:pt idx="8">
                  <c:v>#N/A</c:v>
                </c:pt>
                <c:pt idx="9">
                  <c:v>13.54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4494336"/>
        <c:axId val="164909824"/>
      </c:barChart>
      <c:catAx>
        <c:axId val="16449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824"/>
        <c:crosses val="autoZero"/>
        <c:auto val="1"/>
        <c:lblAlgn val="ctr"/>
        <c:lblOffset val="100"/>
        <c:tickLblSkip val="1"/>
        <c:tickMarkSkip val="1"/>
        <c:noMultiLvlLbl val="0"/>
      </c:catAx>
      <c:valAx>
        <c:axId val="164909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494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432</c:v>
                </c:pt>
                <c:pt idx="5">
                  <c:v>449</c:v>
                </c:pt>
                <c:pt idx="8">
                  <c:v>488</c:v>
                </c:pt>
                <c:pt idx="11">
                  <c:v>476</c:v>
                </c:pt>
                <c:pt idx="14">
                  <c:v>486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48</c:v>
                </c:pt>
                <c:pt idx="3">
                  <c:v>48</c:v>
                </c:pt>
                <c:pt idx="6">
                  <c:v>35</c:v>
                </c:pt>
                <c:pt idx="9">
                  <c:v>35</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122</c:v>
                </c:pt>
                <c:pt idx="3">
                  <c:v>122</c:v>
                </c:pt>
                <c:pt idx="6">
                  <c:v>142</c:v>
                </c:pt>
                <c:pt idx="9">
                  <c:v>148</c:v>
                </c:pt>
                <c:pt idx="12">
                  <c:v>149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679</c:v>
                </c:pt>
                <c:pt idx="3">
                  <c:v>704</c:v>
                </c:pt>
                <c:pt idx="6">
                  <c:v>709</c:v>
                </c:pt>
                <c:pt idx="9">
                  <c:v>688</c:v>
                </c:pt>
                <c:pt idx="12">
                  <c:v>677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735424"/>
        <c:axId val="16578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417</c:v>
                </c:pt>
                <c:pt idx="2">
                  <c:v>#N/A</c:v>
                </c:pt>
                <c:pt idx="3">
                  <c:v>#N/A</c:v>
                </c:pt>
                <c:pt idx="4">
                  <c:v>425</c:v>
                </c:pt>
                <c:pt idx="5">
                  <c:v>#N/A</c:v>
                </c:pt>
                <c:pt idx="6">
                  <c:v>#N/A</c:v>
                </c:pt>
                <c:pt idx="7">
                  <c:v>398</c:v>
                </c:pt>
                <c:pt idx="8">
                  <c:v>#N/A</c:v>
                </c:pt>
                <c:pt idx="9">
                  <c:v>#N/A</c:v>
                </c:pt>
                <c:pt idx="10">
                  <c:v>395</c:v>
                </c:pt>
                <c:pt idx="11">
                  <c:v>#N/A</c:v>
                </c:pt>
                <c:pt idx="12">
                  <c:v>#N/A</c:v>
                </c:pt>
                <c:pt idx="13">
                  <c:v>340</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735424"/>
        <c:axId val="165781504"/>
      </c:lineChart>
      <c:catAx>
        <c:axId val="16573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81504"/>
        <c:crosses val="autoZero"/>
        <c:auto val="1"/>
        <c:lblAlgn val="ctr"/>
        <c:lblOffset val="100"/>
        <c:tickLblSkip val="1"/>
        <c:tickMarkSkip val="1"/>
        <c:noMultiLvlLbl val="0"/>
      </c:catAx>
      <c:valAx>
        <c:axId val="16578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3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5357</c:v>
                </c:pt>
                <c:pt idx="5">
                  <c:v>5264</c:v>
                </c:pt>
                <c:pt idx="8">
                  <c:v>5066</c:v>
                </c:pt>
                <c:pt idx="11">
                  <c:v>4968</c:v>
                </c:pt>
                <c:pt idx="14">
                  <c:v>5122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715</c:v>
                </c:pt>
                <c:pt idx="5">
                  <c:v>886</c:v>
                </c:pt>
                <c:pt idx="8">
                  <c:v>1234</c:v>
                </c:pt>
                <c:pt idx="11">
                  <c:v>1222</c:v>
                </c:pt>
                <c:pt idx="14">
                  <c:v>1192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2929</c:v>
                </c:pt>
                <c:pt idx="5">
                  <c:v>3059</c:v>
                </c:pt>
                <c:pt idx="8">
                  <c:v>3165</c:v>
                </c:pt>
                <c:pt idx="11">
                  <c:v>3292</c:v>
                </c:pt>
                <c:pt idx="14">
                  <c:v>3385</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c:v>
                </c:pt>
                <c:pt idx="3">
                  <c:v>7</c:v>
                </c:pt>
                <c:pt idx="6">
                  <c:v>7</c:v>
                </c:pt>
                <c:pt idx="9">
                  <c:v>6</c:v>
                </c:pt>
                <c:pt idx="12">
                  <c:v>6</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672</c:v>
                </c:pt>
                <c:pt idx="3">
                  <c:v>683</c:v>
                </c:pt>
                <c:pt idx="6">
                  <c:v>598</c:v>
                </c:pt>
                <c:pt idx="9">
                  <c:v>576</c:v>
                </c:pt>
                <c:pt idx="12">
                  <c:v>571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333</c:v>
                </c:pt>
                <c:pt idx="3">
                  <c:v>211</c:v>
                </c:pt>
                <c:pt idx="6">
                  <c:v>116</c:v>
                </c:pt>
                <c:pt idx="9">
                  <c:v>30</c:v>
                </c:pt>
                <c:pt idx="12">
                  <c:v>174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3059</c:v>
                </c:pt>
                <c:pt idx="3">
                  <c:v>2957</c:v>
                </c:pt>
                <c:pt idx="6">
                  <c:v>2935</c:v>
                </c:pt>
                <c:pt idx="9">
                  <c:v>2683</c:v>
                </c:pt>
                <c:pt idx="12">
                  <c:v>2613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6440</c:v>
                </c:pt>
                <c:pt idx="3">
                  <c:v>6407</c:v>
                </c:pt>
                <c:pt idx="6">
                  <c:v>6546</c:v>
                </c:pt>
                <c:pt idx="9">
                  <c:v>6373</c:v>
                </c:pt>
                <c:pt idx="12">
                  <c:v>6164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7431168"/>
        <c:axId val="167481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1510</c:v>
                </c:pt>
                <c:pt idx="2">
                  <c:v>#N/A</c:v>
                </c:pt>
                <c:pt idx="3">
                  <c:v>#N/A</c:v>
                </c:pt>
                <c:pt idx="4">
                  <c:v>1056</c:v>
                </c:pt>
                <c:pt idx="5">
                  <c:v>#N/A</c:v>
                </c:pt>
                <c:pt idx="6">
                  <c:v>#N/A</c:v>
                </c:pt>
                <c:pt idx="7">
                  <c:v>736</c:v>
                </c:pt>
                <c:pt idx="8">
                  <c:v>#N/A</c:v>
                </c:pt>
                <c:pt idx="9">
                  <c:v>#N/A</c:v>
                </c:pt>
                <c:pt idx="10">
                  <c:v>187</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7431168"/>
        <c:axId val="167481728"/>
      </c:lineChart>
      <c:catAx>
        <c:axId val="16743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481728"/>
        <c:crosses val="autoZero"/>
        <c:auto val="1"/>
        <c:lblAlgn val="ctr"/>
        <c:lblOffset val="100"/>
        <c:tickLblSkip val="1"/>
        <c:tickMarkSkip val="1"/>
        <c:noMultiLvlLbl val="0"/>
      </c:catAx>
      <c:valAx>
        <c:axId val="16748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3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{84F56D3F-0AD9-4DEA-905E-B45EBE4AF644}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1A86-4F62-A9CD-712CDC21530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{13932144-92FD-426E-A85A-65A40E604CFB}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1A86-4F62-A9CD-712CDC21530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{2182269C-C710-4D97-B308-D9380BCEDF3A}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1A86-4F62-A9CD-712CDC215303}"/>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{98A56C5C-4DCB-4A37-AAAA-AF0663EE8C9E}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1A86-4F62-A9CD-712CDC21530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{48A79A9D-00ED-4D15-9805-8C0572D26A2F}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1A86-4F62-A9CD-712CDC2153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50.4</c:v>
                </c:pt>
              </c:numCache>
            </c:numRef>
          </c:xVal>
          <c:yVal>
            <c:numRef>
              <c:f>公会計指標分析・財政指標組合せ分析表!$K$51:$O$51</c:f>
              <c:numCache>
                <c:formatCode>#,##0.0;"▲ "#,##0.0</c:formatCode>
                <c:ptCount val="5"/>
                <c:pt idx="3">
                  <c:v>5.8</c:v>
                </c:pt>
              </c:numCache>
            </c:numRef>
          </c:yVal>
          <c:smooth val="0"/>
          <c:extLst>
            <c:ext xmlns:c16="http://schemas.microsoft.com/office/drawing/2014/chart" uri="{C3380CC4-5D6E-409C-BE32-E72D297353CC}">
              <c16:uniqueId val="{00000005-1A86-4F62-A9CD-712CDC21530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{33F5888A-F82C-4157-8EC8-491546ED8E67}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1A86-4F62-A9CD-712CDC21530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{F6542782-018C-4F08-8F35-D9EB9CF2ABFC}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1A86-4F62-A9CD-712CDC21530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{A7BDE8F0-4044-47AA-9EAD-3BA18B9D4958}</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1A86-4F62-A9CD-712CDC215303}"/>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{BE0F18F7-E94F-4DB6-A8C3-3C38A62B47E8}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1A86-4F62-A9CD-712CDC21530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{3A5BF593-3C6A-4B75-A8D4-7403DB2A054D}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1A86-4F62-A9CD-712CDC2153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c:ext xmlns:c16="http://schemas.microsoft.com/office/drawing/2014/chart" uri="{C3380CC4-5D6E-409C-BE32-E72D297353CC}">
              <c16:uniqueId val="{0000000B-1A86-4F62-A9CD-712CDC215303}"/>
            </c:ext>
          </c:extLst>
        </c:ser>
        <c:dLbls>
          <c:showLegendKey val="0"/>
          <c:showVal val="0"/>
          <c:showCatName val="0"/>
          <c:showSerName val="0"/>
          <c:showPercent val="0"/>
          <c:showBubbleSize val="0"/>
        </c:dLbls>
        <c:axId val="72557312"/>
        <c:axId val="72559232"/>
      </c:scatterChart>
      <c:valAx>
        <c:axId val="72557312"/>
        <c:scaling>
          <c:orientation val="minMax"/>
          <c:max val="56.300000000000004"/>
          <c:min val="50"/>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59232"/>
        <c:crosses val="autoZero"/>
        <c:crossBetween val="midCat"/>
      </c:valAx>
      <c:valAx>
        <c:axId val="72559232"/>
        <c:scaling>
          <c:orientation val="minMax"/>
          <c:max val="2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57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{86F6CEAF-C6D3-4894-9306-7FA7DC72EBD0}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2403-49EC-AED9-216D6E4F229D}"/>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{EA203FD7-A09B-44B0-86EF-F060A574EDDF}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2403-49EC-AED9-216D6E4F229D}"/>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{12BE27B6-18B3-4296-9004-01C7F986F7FF}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2403-49EC-AED9-216D6E4F229D}"/>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{5BCD7987-4337-4B88-90A6-C2778F43C885}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2403-49EC-AED9-216D6E4F229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{C2C2E4F6-E0A3-4C2D-89B0-E6E441389648}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2403-49EC-AED9-216D6E4F22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13.9</c:v>
                </c:pt>
                <c:pt idx="2">
                  <c:v>13.4</c:v>
                </c:pt>
                <c:pt idx="3">
                  <c:v>13</c:v>
                </c:pt>
                <c:pt idx="4">
                  <c:v>12</c:v>
                </c:pt>
              </c:numCache>
            </c:numRef>
          </c:xVal>
          <c:yVal>
            <c:numRef>
              <c:f>公会計指標分析・財政指標組合せ分析表!$K$73:$O$73</c:f>
              <c:numCache>
                <c:formatCode>#,##0.0;"▲ "#,##0.0</c:formatCode>
                <c:ptCount val="5"/>
                <c:pt idx="0">
                  <c:v>49.8</c:v>
                </c:pt>
                <c:pt idx="1">
                  <c:v>34</c:v>
                </c:pt>
                <c:pt idx="2">
                  <c:v>23.8</c:v>
                </c:pt>
                <c:pt idx="3">
                  <c:v>5.8</c:v>
                </c:pt>
              </c:numCache>
            </c:numRef>
          </c:yVal>
          <c:smooth val="0"/>
          <c:extLst>
            <c:ext xmlns:c16="http://schemas.microsoft.com/office/drawing/2014/chart" uri="{C3380CC4-5D6E-409C-BE32-E72D297353CC}">
              <c16:uniqueId val="{00000005-2403-49EC-AED9-216D6E4F229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{360E56EA-D48C-4BEF-9DF1-C52261E19F8A}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2403-49EC-AED9-216D6E4F229D}"/>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{A47F77E5-0017-43BF-A5E7-2679C69B157C}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2403-49EC-AED9-216D6E4F229D}"/>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{7221A744-BD76-4C61-A46C-F8AE34485CBD}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2403-49EC-AED9-216D6E4F229D}"/>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{D27825D2-D381-4D07-99B4-50D2D8A2A661}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2403-49EC-AED9-216D6E4F229D}"/>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{98196B30-327B-445E-87BF-C98701DE824F}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2403-49EC-AED9-216D6E4F22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9.3000000000000007</c:v>
                </c:pt>
                <c:pt idx="4">
                  <c:v>9.1999999999999993</c:v>
                </c:pt>
              </c:numCache>
            </c:numRef>
          </c:xVal>
          <c:yVal>
            <c:numRef>
              <c:f>公会計指標分析・財政指標組合せ分析表!$K$77:$O$77</c:f>
              <c:numCache>
                <c:formatCode>#,##0.0;"▲ "#,##0.0</c:formatCode>
                <c:ptCount val="5"/>
                <c:pt idx="0">
                  <c:v>61.3</c:v>
                </c:pt>
                <c:pt idx="1">
                  <c:v>54.6</c:v>
                </c:pt>
                <c:pt idx="2">
                  <c:v>48.7</c:v>
                </c:pt>
                <c:pt idx="3">
                  <c:v>20.2</c:v>
                </c:pt>
                <c:pt idx="4">
                  <c:v>38.5</c:v>
                </c:pt>
              </c:numCache>
            </c:numRef>
          </c:yVal>
          <c:smooth val="0"/>
          <c:extLst>
            <c:ext xmlns:c16="http://schemas.microsoft.com/office/drawing/2014/chart" uri="{C3380CC4-5D6E-409C-BE32-E72D297353CC}">
              <c16:uniqueId val="{0000000B-2403-49EC-AED9-216D6E4F229D}"/>
            </c:ext>
          </c:extLst>
        </c:ser>
        <c:dLbls>
          <c:showLegendKey val="0"/>
          <c:showVal val="0"/>
          <c:showCatName val="0"/>
          <c:showSerName val="0"/>
          <c:showPercent val="0"/>
          <c:showBubbleSize val="0"/>
        </c:dLbls>
        <c:axId val="72614272"/>
        <c:axId val="72616192"/>
      </c:scatterChart>
      <c:valAx>
        <c:axId val="72614272"/>
        <c:scaling>
          <c:orientation val="minMax"/>
          <c:max val="15.4"/>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16192"/>
        <c:crosses val="autoZero"/>
        <c:crossBetween val="midCat"/>
      </c:valAx>
      <c:valAx>
        <c:axId val="72616192"/>
        <c:scaling>
          <c:orientation val="minMax"/>
          <c:max val="7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614272"/>
        <c:crosses val="autoZero"/>
        <c:crossBetween val="midCat"/>
        <c:majorUnit val="8.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050">
              <a:solidFill>
                <a:sysClr val="windowText" lastClr="000000"/>
              </a:solidFill>
              <a:effectLst/>
              <a:latin typeface="+mn-lt"/>
              <a:ea typeface="+mn-ea"/>
              <a:cs typeface="+mn-cs"/>
            </a:rPr>
            <a:t>　</a:t>
          </a:r>
          <a:r>
            <a:rPr lang="ja-JP" altLang="ja-JP" sz="1050">
              <a:solidFill>
                <a:sysClr val="windowText" lastClr="000000"/>
              </a:solidFill>
              <a:effectLst/>
              <a:latin typeface="+mn-lt"/>
              <a:ea typeface="+mn-ea"/>
              <a:cs typeface="+mn-cs"/>
            </a:rPr>
            <a:t>普通会計の元利償還金は、昨年度</a:t>
          </a:r>
          <a:r>
            <a:rPr lang="en-US" altLang="ja-JP" sz="1050">
              <a:solidFill>
                <a:sysClr val="windowText" lastClr="000000"/>
              </a:solidFill>
              <a:effectLst/>
              <a:latin typeface="+mn-lt"/>
              <a:ea typeface="+mn-ea"/>
              <a:cs typeface="+mn-cs"/>
            </a:rPr>
            <a:t>7</a:t>
          </a:r>
          <a:r>
            <a:rPr lang="ja-JP" altLang="ja-JP" sz="1050">
              <a:solidFill>
                <a:sysClr val="windowText" lastClr="000000"/>
              </a:solidFill>
              <a:effectLst/>
              <a:latin typeface="+mn-lt"/>
              <a:ea typeface="+mn-ea"/>
              <a:cs typeface="+mn-cs"/>
            </a:rPr>
            <a:t>億円を切り減少傾向であ</a:t>
          </a:r>
          <a:r>
            <a:rPr lang="ja-JP" altLang="en-US" sz="1050">
              <a:solidFill>
                <a:sysClr val="windowText" lastClr="000000"/>
              </a:solidFill>
              <a:effectLst/>
              <a:latin typeface="+mn-lt"/>
              <a:ea typeface="+mn-ea"/>
              <a:cs typeface="+mn-cs"/>
            </a:rPr>
            <a:t>るとともに、実質公債費比率についても</a:t>
          </a:r>
          <a:r>
            <a:rPr lang="ja-JP" altLang="ja-JP" sz="1050">
              <a:solidFill>
                <a:sysClr val="windowText" lastClr="000000"/>
              </a:solidFill>
              <a:effectLst/>
              <a:latin typeface="+mn-lt"/>
              <a:ea typeface="+mn-ea"/>
              <a:cs typeface="+mn-cs"/>
            </a:rPr>
            <a:t>平成</a:t>
          </a:r>
          <a:r>
            <a:rPr lang="en-US" altLang="ja-JP" sz="1050">
              <a:solidFill>
                <a:sysClr val="windowText" lastClr="000000"/>
              </a:solidFill>
              <a:effectLst/>
              <a:latin typeface="+mn-lt"/>
              <a:ea typeface="+mn-ea"/>
              <a:cs typeface="+mn-cs"/>
            </a:rPr>
            <a:t>22</a:t>
          </a:r>
          <a:r>
            <a:rPr lang="ja-JP" altLang="ja-JP" sz="1050">
              <a:solidFill>
                <a:sysClr val="windowText" lastClr="000000"/>
              </a:solidFill>
              <a:effectLst/>
              <a:latin typeface="+mn-lt"/>
              <a:ea typeface="+mn-ea"/>
              <a:cs typeface="+mn-cs"/>
            </a:rPr>
            <a:t>年度</a:t>
          </a:r>
          <a:r>
            <a:rPr lang="ja-JP" altLang="en-US" sz="1050">
              <a:solidFill>
                <a:sysClr val="windowText" lastClr="000000"/>
              </a:solidFill>
              <a:effectLst/>
              <a:latin typeface="+mn-lt"/>
              <a:ea typeface="+mn-ea"/>
              <a:cs typeface="+mn-cs"/>
            </a:rPr>
            <a:t>の</a:t>
          </a:r>
          <a:r>
            <a:rPr lang="en-US" altLang="ja-JP" sz="1050">
              <a:solidFill>
                <a:sysClr val="windowText" lastClr="000000"/>
              </a:solidFill>
              <a:effectLst/>
              <a:latin typeface="+mn-lt"/>
              <a:ea typeface="+mn-ea"/>
              <a:cs typeface="+mn-cs"/>
            </a:rPr>
            <a:t>17.2</a:t>
          </a:r>
          <a:r>
            <a:rPr lang="ja-JP" altLang="en-US"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をピークに</a:t>
          </a:r>
          <a:r>
            <a:rPr lang="ja-JP" altLang="en-US" sz="1050">
              <a:solidFill>
                <a:sysClr val="windowText" lastClr="000000"/>
              </a:solidFill>
              <a:effectLst/>
              <a:latin typeface="+mn-lt"/>
              <a:ea typeface="+mn-ea"/>
              <a:cs typeface="+mn-cs"/>
            </a:rPr>
            <a:t>年々改善している。</a:t>
          </a:r>
          <a:endParaRPr lang="en-US" altLang="ja-JP" sz="1050">
            <a:solidFill>
              <a:sysClr val="windowText" lastClr="000000"/>
            </a:solidFill>
            <a:effectLst/>
            <a:latin typeface="+mn-lt"/>
            <a:ea typeface="+mn-ea"/>
            <a:cs typeface="+mn-cs"/>
          </a:endParaRPr>
        </a:p>
        <a:p>
          <a:pPr rtl="0"/>
          <a:r>
            <a:rPr lang="ja-JP" altLang="en-US" sz="1050">
              <a:solidFill>
                <a:sysClr val="windowText" lastClr="000000"/>
              </a:solidFill>
              <a:effectLst/>
              <a:latin typeface="+mn-lt"/>
              <a:ea typeface="+mn-ea"/>
              <a:cs typeface="+mn-cs"/>
            </a:rPr>
            <a:t>　分子については、平成</a:t>
          </a:r>
          <a:r>
            <a:rPr lang="en-US" altLang="ja-JP" sz="1050">
              <a:solidFill>
                <a:sysClr val="windowText" lastClr="000000"/>
              </a:solidFill>
              <a:effectLst/>
              <a:latin typeface="+mn-lt"/>
              <a:ea typeface="+mn-ea"/>
              <a:cs typeface="+mn-cs"/>
            </a:rPr>
            <a:t>6</a:t>
          </a:r>
          <a:r>
            <a:rPr lang="ja-JP" altLang="en-US" sz="1050">
              <a:solidFill>
                <a:sysClr val="windowText" lastClr="000000"/>
              </a:solidFill>
              <a:effectLst/>
              <a:latin typeface="+mn-lt"/>
              <a:ea typeface="+mn-ea"/>
              <a:cs typeface="+mn-cs"/>
            </a:rPr>
            <a:t>年や平成</a:t>
          </a:r>
          <a:r>
            <a:rPr lang="en-US" altLang="ja-JP" sz="1050">
              <a:solidFill>
                <a:sysClr val="windowText" lastClr="000000"/>
              </a:solidFill>
              <a:effectLst/>
              <a:latin typeface="+mn-lt"/>
              <a:ea typeface="+mn-ea"/>
              <a:cs typeface="+mn-cs"/>
            </a:rPr>
            <a:t>7</a:t>
          </a:r>
          <a:r>
            <a:rPr lang="ja-JP" altLang="en-US" sz="1050">
              <a:solidFill>
                <a:sysClr val="windowText" lastClr="000000"/>
              </a:solidFill>
              <a:effectLst/>
              <a:latin typeface="+mn-lt"/>
              <a:ea typeface="+mn-ea"/>
              <a:cs typeface="+mn-cs"/>
            </a:rPr>
            <a:t>年に借り入れた道路改良事業の</a:t>
          </a:r>
          <a:r>
            <a:rPr lang="ja-JP" altLang="ja-JP" sz="1050">
              <a:solidFill>
                <a:sysClr val="windowText" lastClr="000000"/>
              </a:solidFill>
              <a:effectLst/>
              <a:latin typeface="+mn-lt"/>
              <a:ea typeface="+mn-ea"/>
              <a:cs typeface="+mn-cs"/>
            </a:rPr>
            <a:t>償還完了</a:t>
          </a:r>
          <a:r>
            <a:rPr lang="ja-JP" altLang="en-US" sz="1050">
              <a:solidFill>
                <a:sysClr val="windowText" lastClr="000000"/>
              </a:solidFill>
              <a:effectLst/>
              <a:latin typeface="+mn-lt"/>
              <a:ea typeface="+mn-ea"/>
              <a:cs typeface="+mn-cs"/>
            </a:rPr>
            <a:t>に伴って、</a:t>
          </a:r>
          <a:r>
            <a:rPr lang="ja-JP" altLang="ja-JP" sz="1050">
              <a:solidFill>
                <a:sysClr val="windowText" lastClr="000000"/>
              </a:solidFill>
              <a:effectLst/>
              <a:latin typeface="+mn-lt"/>
              <a:ea typeface="+mn-ea"/>
              <a:cs typeface="+mn-cs"/>
            </a:rPr>
            <a:t>普通会計の元利償還金</a:t>
          </a:r>
          <a:r>
            <a:rPr lang="ja-JP" altLang="en-US" sz="1050">
              <a:solidFill>
                <a:sysClr val="windowText" lastClr="000000"/>
              </a:solidFill>
              <a:effectLst/>
              <a:latin typeface="+mn-lt"/>
              <a:ea typeface="+mn-ea"/>
              <a:cs typeface="+mn-cs"/>
            </a:rPr>
            <a:t>が</a:t>
          </a:r>
          <a:r>
            <a:rPr lang="ja-JP" altLang="ja-JP" sz="1050">
              <a:solidFill>
                <a:sysClr val="windowText" lastClr="000000"/>
              </a:solidFill>
              <a:effectLst/>
              <a:latin typeface="+mn-lt"/>
              <a:ea typeface="+mn-ea"/>
              <a:cs typeface="+mn-cs"/>
            </a:rPr>
            <a:t>今年度も減少</a:t>
          </a:r>
          <a:r>
            <a:rPr lang="ja-JP" altLang="en-US" sz="1050">
              <a:solidFill>
                <a:sysClr val="windowText" lastClr="000000"/>
              </a:solidFill>
              <a:effectLst/>
              <a:latin typeface="+mn-lt"/>
              <a:ea typeface="+mn-ea"/>
              <a:cs typeface="+mn-cs"/>
            </a:rPr>
            <a:t>した。一部事務組合（東彼保健福祉組合）のし尿処理施設整備に係る償還が完了し、普通交付税で措置される事業費補正・公債費補正が公債費を上回った</a:t>
          </a:r>
          <a:r>
            <a:rPr lang="ja-JP" altLang="ja-JP" sz="1050">
              <a:solidFill>
                <a:sysClr val="windowText" lastClr="000000"/>
              </a:solidFill>
              <a:effectLst/>
              <a:latin typeface="+mn-lt"/>
              <a:ea typeface="+mn-ea"/>
              <a:cs typeface="+mn-cs"/>
            </a:rPr>
            <a:t>ことから</a:t>
          </a:r>
          <a:r>
            <a:rPr lang="ja-JP" altLang="en-US" sz="1050">
              <a:solidFill>
                <a:sysClr val="windowText" lastClr="000000"/>
              </a:solidFill>
              <a:effectLst/>
              <a:latin typeface="+mn-lt"/>
              <a:ea typeface="+mn-ea"/>
              <a:cs typeface="+mn-cs"/>
            </a:rPr>
            <a:t>一部事務組合に係る準元利償還金は発生しなかったが</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公営企業債である公共下水道事業債が、高度処理施設の元金償還開始により増加傾向</a:t>
          </a:r>
          <a:r>
            <a:rPr lang="ja-JP" altLang="en-US" sz="1050">
              <a:solidFill>
                <a:sysClr val="windowText" lastClr="000000"/>
              </a:solidFill>
              <a:effectLst/>
              <a:latin typeface="+mn-lt"/>
              <a:ea typeface="+mn-ea"/>
              <a:cs typeface="+mn-cs"/>
            </a:rPr>
            <a:t>である</a:t>
          </a:r>
          <a:r>
            <a:rPr lang="ja-JP" altLang="ja-JP" sz="1050">
              <a:solidFill>
                <a:sysClr val="windowText" lastClr="000000"/>
              </a:solidFill>
              <a:effectLst/>
              <a:latin typeface="+mn-lt"/>
              <a:ea typeface="+mn-ea"/>
              <a:cs typeface="+mn-cs"/>
            </a:rPr>
            <a:t>ため、算定分子の大きな改善につなが</a:t>
          </a:r>
          <a:r>
            <a:rPr lang="ja-JP" altLang="en-US" sz="1050">
              <a:solidFill>
                <a:sysClr val="windowText" lastClr="000000"/>
              </a:solidFill>
              <a:effectLst/>
              <a:latin typeface="+mn-lt"/>
              <a:ea typeface="+mn-ea"/>
              <a:cs typeface="+mn-cs"/>
            </a:rPr>
            <a:t>りにくい</a:t>
          </a:r>
          <a:r>
            <a:rPr lang="ja-JP" altLang="ja-JP" sz="1050">
              <a:solidFill>
                <a:sysClr val="windowText" lastClr="000000"/>
              </a:solidFill>
              <a:effectLst/>
              <a:latin typeface="+mn-lt"/>
              <a:ea typeface="+mn-ea"/>
              <a:cs typeface="+mn-cs"/>
            </a:rPr>
            <a:t>状況</a:t>
          </a:r>
          <a:r>
            <a:rPr lang="ja-JP" altLang="en-US" sz="1050">
              <a:solidFill>
                <a:sysClr val="windowText" lastClr="000000"/>
              </a:solidFill>
              <a:effectLst/>
              <a:latin typeface="+mn-lt"/>
              <a:ea typeface="+mn-ea"/>
              <a:cs typeface="+mn-cs"/>
            </a:rPr>
            <a:t>となっている。</a:t>
          </a:r>
          <a:endParaRPr lang="ja-JP" altLang="ja-JP" sz="1050">
            <a:solidFill>
              <a:sysClr val="windowText" lastClr="000000"/>
            </a:solidFill>
            <a:effectLst/>
          </a:endParaRPr>
        </a:p>
        <a:p>
          <a:pPr rtl="0"/>
          <a:r>
            <a:rPr lang="ja-JP" altLang="ja-JP" sz="1050">
              <a:solidFill>
                <a:sysClr val="windowText" lastClr="000000"/>
              </a:solidFill>
              <a:effectLst/>
              <a:latin typeface="+mn-lt"/>
              <a:ea typeface="+mn-ea"/>
              <a:cs typeface="+mn-cs"/>
            </a:rPr>
            <a:t>　また、過去の大型事業で借り入れた旧地域総合整備事業債について、交付税措置</a:t>
          </a:r>
          <a:r>
            <a:rPr lang="ja-JP" altLang="en-US" sz="1050">
              <a:solidFill>
                <a:sysClr val="windowText" lastClr="000000"/>
              </a:solidFill>
              <a:effectLst/>
              <a:latin typeface="+mn-lt"/>
              <a:ea typeface="+mn-ea"/>
              <a:cs typeface="+mn-cs"/>
            </a:rPr>
            <a:t>の</a:t>
          </a:r>
          <a:r>
            <a:rPr lang="ja-JP" altLang="ja-JP" sz="1050">
              <a:solidFill>
                <a:sysClr val="windowText" lastClr="000000"/>
              </a:solidFill>
              <a:effectLst/>
              <a:latin typeface="+mn-lt"/>
              <a:ea typeface="+mn-ea"/>
              <a:cs typeface="+mn-cs"/>
            </a:rPr>
            <a:t>算入</a:t>
          </a:r>
          <a:r>
            <a:rPr lang="ja-JP" altLang="en-US" sz="1050">
              <a:solidFill>
                <a:sysClr val="windowText" lastClr="000000"/>
              </a:solidFill>
              <a:effectLst/>
              <a:latin typeface="+mn-lt"/>
              <a:ea typeface="+mn-ea"/>
              <a:cs typeface="+mn-cs"/>
            </a:rPr>
            <a:t>期間が</a:t>
          </a:r>
          <a:r>
            <a:rPr lang="ja-JP" altLang="ja-JP" sz="1050">
              <a:solidFill>
                <a:sysClr val="windowText" lastClr="000000"/>
              </a:solidFill>
              <a:effectLst/>
              <a:latin typeface="+mn-lt"/>
              <a:ea typeface="+mn-ea"/>
              <a:cs typeface="+mn-cs"/>
            </a:rPr>
            <a:t>終了した後も償還が続いて</a:t>
          </a:r>
          <a:r>
            <a:rPr lang="ja-JP" altLang="en-US" sz="1050">
              <a:solidFill>
                <a:sysClr val="windowText" lastClr="000000"/>
              </a:solidFill>
              <a:effectLst/>
              <a:latin typeface="+mn-lt"/>
              <a:ea typeface="+mn-ea"/>
              <a:cs typeface="+mn-cs"/>
            </a:rPr>
            <a:t>いることが指数改善につながらない要因の</a:t>
          </a:r>
          <a:r>
            <a:rPr lang="en-US" altLang="ja-JP" sz="1050">
              <a:solidFill>
                <a:sysClr val="windowText" lastClr="000000"/>
              </a:solidFill>
              <a:effectLst/>
              <a:latin typeface="+mn-lt"/>
              <a:ea typeface="+mn-ea"/>
              <a:cs typeface="+mn-cs"/>
            </a:rPr>
            <a:t>1</a:t>
          </a:r>
          <a:r>
            <a:rPr lang="ja-JP" altLang="en-US" sz="1050">
              <a:solidFill>
                <a:sysClr val="windowText" lastClr="000000"/>
              </a:solidFill>
              <a:effectLst/>
              <a:latin typeface="+mn-lt"/>
              <a:ea typeface="+mn-ea"/>
              <a:cs typeface="+mn-cs"/>
            </a:rPr>
            <a:t>つでもあるため、数年間は現在の指数で推移すると見込んでいる。</a:t>
          </a:r>
          <a:endParaRPr lang="ja-JP" altLang="ja-JP" sz="105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年々改善傾向</a:t>
          </a:r>
          <a:r>
            <a:rPr lang="ja-JP" altLang="en-US" sz="1100">
              <a:solidFill>
                <a:sysClr val="windowText" lastClr="000000"/>
              </a:solidFill>
              <a:effectLst/>
              <a:latin typeface="+mn-lt"/>
              <a:ea typeface="+mn-ea"/>
              <a:cs typeface="+mn-cs"/>
            </a:rPr>
            <a:t>に</a:t>
          </a:r>
          <a:r>
            <a:rPr lang="ja-JP" altLang="ja-JP" sz="1100">
              <a:solidFill>
                <a:sysClr val="windowText" lastClr="000000"/>
              </a:solidFill>
              <a:effectLst/>
              <a:latin typeface="+mn-lt"/>
              <a:ea typeface="+mn-ea"/>
              <a:cs typeface="+mn-cs"/>
            </a:rPr>
            <a:t>あった将来負担比率については、</a:t>
          </a:r>
          <a:r>
            <a:rPr lang="en-US" altLang="ja-JP" sz="1100">
              <a:solidFill>
                <a:sysClr val="windowText" lastClr="000000"/>
              </a:solidFill>
              <a:effectLst/>
              <a:latin typeface="+mn-lt"/>
              <a:ea typeface="+mn-ea"/>
              <a:cs typeface="+mn-cs"/>
            </a:rPr>
            <a:t>0</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H27</a:t>
          </a:r>
          <a:r>
            <a:rPr lang="ja-JP" altLang="ja-JP" sz="1100">
              <a:solidFill>
                <a:sysClr val="windowText" lastClr="000000"/>
              </a:solidFill>
              <a:effectLst/>
              <a:latin typeface="+mn-lt"/>
              <a:ea typeface="+mn-ea"/>
              <a:cs typeface="+mn-cs"/>
            </a:rPr>
            <a:t>年度</a:t>
          </a:r>
          <a:r>
            <a:rPr lang="en-US" altLang="ja-JP" sz="1100">
              <a:solidFill>
                <a:sysClr val="windowText" lastClr="000000"/>
              </a:solidFill>
              <a:effectLst/>
              <a:latin typeface="+mn-lt"/>
              <a:ea typeface="+mn-ea"/>
              <a:cs typeface="+mn-cs"/>
            </a:rPr>
            <a:t>5.8</a:t>
          </a:r>
          <a:r>
            <a:rPr lang="ja-JP" altLang="ja-JP" sz="1100">
              <a:solidFill>
                <a:sysClr val="windowText" lastClr="000000"/>
              </a:solidFill>
              <a:effectLst/>
              <a:latin typeface="+mn-lt"/>
              <a:ea typeface="+mn-ea"/>
              <a:cs typeface="+mn-cs"/>
            </a:rPr>
            <a:t>、</a:t>
          </a:r>
          <a:r>
            <a:rPr lang="en-US" altLang="ja-JP" sz="1100">
              <a:solidFill>
                <a:sysClr val="windowText" lastClr="000000"/>
              </a:solidFill>
              <a:effectLst/>
              <a:latin typeface="+mn-lt"/>
              <a:ea typeface="+mn-ea"/>
              <a:cs typeface="+mn-cs"/>
            </a:rPr>
            <a:t>H26</a:t>
          </a:r>
          <a:r>
            <a:rPr lang="ja-JP" altLang="ja-JP" sz="1100">
              <a:solidFill>
                <a:sysClr val="windowText" lastClr="000000"/>
              </a:solidFill>
              <a:effectLst/>
              <a:latin typeface="+mn-lt"/>
              <a:ea typeface="+mn-ea"/>
              <a:cs typeface="+mn-cs"/>
            </a:rPr>
            <a:t>年度</a:t>
          </a:r>
          <a:r>
            <a:rPr lang="en-US" altLang="ja-JP" sz="1100">
              <a:solidFill>
                <a:sysClr val="windowText" lastClr="000000"/>
              </a:solidFill>
              <a:effectLst/>
              <a:latin typeface="+mn-lt"/>
              <a:ea typeface="+mn-ea"/>
              <a:cs typeface="+mn-cs"/>
            </a:rPr>
            <a:t>23.8</a:t>
          </a:r>
          <a:r>
            <a:rPr lang="ja-JP" altLang="ja-JP" sz="1100">
              <a:solidFill>
                <a:sysClr val="windowText" lastClr="000000"/>
              </a:solidFill>
              <a:effectLst/>
              <a:latin typeface="+mn-lt"/>
              <a:ea typeface="+mn-ea"/>
              <a:cs typeface="+mn-cs"/>
            </a:rPr>
            <a:t>）にまで改善できた。</a:t>
          </a:r>
          <a:endParaRPr lang="ja-JP" altLang="ja-JP" sz="1100">
            <a:solidFill>
              <a:sysClr val="windowText" lastClr="000000"/>
            </a:solidFill>
            <a:effectLst/>
          </a:endParaRPr>
        </a:p>
        <a:p>
          <a:pPr rtl="0"/>
          <a:r>
            <a:rPr lang="ja-JP" altLang="ja-JP" sz="1100">
              <a:solidFill>
                <a:sysClr val="windowText" lastClr="000000"/>
              </a:solidFill>
              <a:effectLst/>
              <a:latin typeface="+mn-lt"/>
              <a:ea typeface="+mn-ea"/>
              <a:cs typeface="+mn-cs"/>
            </a:rPr>
            <a:t>　これは、一部事務組合の</a:t>
          </a:r>
          <a:r>
            <a:rPr lang="ja-JP" altLang="en-US" sz="1100">
              <a:solidFill>
                <a:sysClr val="windowText" lastClr="000000"/>
              </a:solidFill>
              <a:effectLst/>
              <a:latin typeface="+mn-lt"/>
              <a:ea typeface="+mn-ea"/>
              <a:cs typeface="+mn-cs"/>
            </a:rPr>
            <a:t>清掃工場建替に伴う地方債発行額が</a:t>
          </a:r>
          <a:r>
            <a:rPr lang="en-US" altLang="ja-JP" sz="1100">
              <a:solidFill>
                <a:sysClr val="windowText" lastClr="000000"/>
              </a:solidFill>
              <a:effectLst/>
              <a:latin typeface="+mn-lt"/>
              <a:ea typeface="+mn-ea"/>
              <a:cs typeface="+mn-cs"/>
            </a:rPr>
            <a:t>4</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57</a:t>
          </a:r>
          <a:r>
            <a:rPr lang="ja-JP" altLang="en-US" sz="1100">
              <a:solidFill>
                <a:sysClr val="windowText" lastClr="000000"/>
              </a:solidFill>
              <a:effectLst/>
              <a:latin typeface="+mn-lt"/>
              <a:ea typeface="+mn-ea"/>
              <a:cs typeface="+mn-cs"/>
            </a:rPr>
            <a:t>百万円と多額であり、組合基金残高を除いて本町の賦課率を乗じた額で</a:t>
          </a:r>
          <a:r>
            <a:rPr lang="en-US" altLang="ja-JP" sz="1100">
              <a:solidFill>
                <a:sysClr val="windowText" lastClr="000000"/>
              </a:solidFill>
              <a:effectLst/>
              <a:latin typeface="+mn-lt"/>
              <a:ea typeface="+mn-ea"/>
              <a:cs typeface="+mn-cs"/>
            </a:rPr>
            <a:t>1</a:t>
          </a:r>
          <a:r>
            <a:rPr lang="ja-JP" altLang="en-US"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44</a:t>
          </a:r>
          <a:r>
            <a:rPr lang="ja-JP" altLang="en-US" sz="1100">
              <a:solidFill>
                <a:sysClr val="windowText" lastClr="000000"/>
              </a:solidFill>
              <a:effectLst/>
              <a:latin typeface="+mn-lt"/>
              <a:ea typeface="+mn-ea"/>
              <a:cs typeface="+mn-cs"/>
            </a:rPr>
            <a:t>百万円増加したが、</a:t>
          </a:r>
          <a:r>
            <a:rPr lang="ja-JP" altLang="ja-JP" sz="1100">
              <a:solidFill>
                <a:sysClr val="windowText" lastClr="000000"/>
              </a:solidFill>
              <a:effectLst/>
              <a:latin typeface="+mn-lt"/>
              <a:ea typeface="+mn-ea"/>
              <a:cs typeface="+mn-cs"/>
            </a:rPr>
            <a:t>償還進捗によって</a:t>
          </a:r>
          <a:r>
            <a:rPr lang="ja-JP" altLang="en-US" sz="1100">
              <a:solidFill>
                <a:sysClr val="windowText" lastClr="000000"/>
              </a:solidFill>
              <a:effectLst/>
              <a:latin typeface="+mn-lt"/>
              <a:ea typeface="+mn-ea"/>
              <a:cs typeface="+mn-cs"/>
            </a:rPr>
            <a:t>一般</a:t>
          </a:r>
          <a:r>
            <a:rPr lang="ja-JP" altLang="ja-JP" sz="1100">
              <a:solidFill>
                <a:sysClr val="windowText" lastClr="000000"/>
              </a:solidFill>
              <a:effectLst/>
              <a:latin typeface="+mn-lt"/>
              <a:ea typeface="+mn-ea"/>
              <a:cs typeface="+mn-cs"/>
            </a:rPr>
            <a:t>会計</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地方債残高</a:t>
          </a:r>
          <a:r>
            <a:rPr lang="ja-JP" altLang="en-US" sz="1100">
              <a:solidFill>
                <a:sysClr val="windowText" lastClr="000000"/>
              </a:solidFill>
              <a:effectLst/>
              <a:latin typeface="+mn-lt"/>
              <a:ea typeface="+mn-ea"/>
              <a:cs typeface="+mn-cs"/>
            </a:rPr>
            <a:t>が</a:t>
          </a:r>
          <a:r>
            <a:rPr lang="en-US" altLang="ja-JP" sz="1100">
              <a:solidFill>
                <a:sysClr val="windowText" lastClr="000000"/>
              </a:solidFill>
              <a:effectLst/>
              <a:latin typeface="+mn-lt"/>
              <a:ea typeface="+mn-ea"/>
              <a:cs typeface="+mn-cs"/>
            </a:rPr>
            <a:t>2</a:t>
          </a:r>
          <a:r>
            <a:rPr lang="ja-JP" altLang="ja-JP" sz="1100">
              <a:solidFill>
                <a:sysClr val="windowText" lastClr="000000"/>
              </a:solidFill>
              <a:effectLst/>
              <a:latin typeface="+mn-lt"/>
              <a:ea typeface="+mn-ea"/>
              <a:cs typeface="+mn-cs"/>
            </a:rPr>
            <a:t>億</a:t>
          </a:r>
          <a:r>
            <a:rPr lang="en-US" altLang="ja-JP" sz="1100">
              <a:solidFill>
                <a:sysClr val="windowText" lastClr="000000"/>
              </a:solidFill>
              <a:effectLst/>
              <a:latin typeface="+mn-lt"/>
              <a:ea typeface="+mn-ea"/>
              <a:cs typeface="+mn-cs"/>
            </a:rPr>
            <a:t>9</a:t>
          </a:r>
          <a:r>
            <a:rPr lang="ja-JP" altLang="ja-JP" sz="1100">
              <a:solidFill>
                <a:sysClr val="windowText" lastClr="000000"/>
              </a:solidFill>
              <a:effectLst/>
              <a:latin typeface="+mn-lt"/>
              <a:ea typeface="+mn-ea"/>
              <a:cs typeface="+mn-cs"/>
            </a:rPr>
            <a:t>百万円減、町営工業団地や公共下水道事業債残高の減少に伴って、公営企業債等への繰入見込額</a:t>
          </a:r>
          <a:r>
            <a:rPr lang="ja-JP" altLang="en-US" sz="1100">
              <a:solidFill>
                <a:sysClr val="windowText" lastClr="000000"/>
              </a:solidFill>
              <a:effectLst/>
              <a:latin typeface="+mn-lt"/>
              <a:ea typeface="+mn-ea"/>
              <a:cs typeface="+mn-cs"/>
            </a:rPr>
            <a:t>も</a:t>
          </a:r>
          <a:r>
            <a:rPr lang="en-US" altLang="ja-JP" sz="1100">
              <a:solidFill>
                <a:sysClr val="windowText" lastClr="000000"/>
              </a:solidFill>
              <a:effectLst/>
              <a:latin typeface="+mn-lt"/>
              <a:ea typeface="+mn-ea"/>
              <a:cs typeface="+mn-cs"/>
            </a:rPr>
            <a:t>70</a:t>
          </a:r>
          <a:r>
            <a:rPr lang="ja-JP" altLang="ja-JP" sz="1100">
              <a:solidFill>
                <a:sysClr val="windowText" lastClr="000000"/>
              </a:solidFill>
              <a:effectLst/>
              <a:latin typeface="+mn-lt"/>
              <a:ea typeface="+mn-ea"/>
              <a:cs typeface="+mn-cs"/>
            </a:rPr>
            <a:t>百万円減、さらに</a:t>
          </a:r>
          <a:r>
            <a:rPr lang="ja-JP" altLang="en-US" sz="1100">
              <a:solidFill>
                <a:sysClr val="windowText" lastClr="000000"/>
              </a:solidFill>
              <a:effectLst/>
              <a:latin typeface="+mn-lt"/>
              <a:ea typeface="+mn-ea"/>
              <a:cs typeface="+mn-cs"/>
            </a:rPr>
            <a:t>は</a:t>
          </a:r>
          <a:r>
            <a:rPr lang="ja-JP" altLang="ja-JP" sz="1100">
              <a:solidFill>
                <a:sysClr val="windowText" lastClr="000000"/>
              </a:solidFill>
              <a:effectLst/>
              <a:latin typeface="+mn-lt"/>
              <a:ea typeface="+mn-ea"/>
              <a:cs typeface="+mn-cs"/>
            </a:rPr>
            <a:t>、将来負担額から差し引かれる充当可能特定財源等について、順調に基金積立を行っていることで充当可能基金が</a:t>
          </a:r>
          <a:r>
            <a:rPr lang="en-US" altLang="ja-JP" sz="1100">
              <a:solidFill>
                <a:sysClr val="windowText" lastClr="000000"/>
              </a:solidFill>
              <a:effectLst/>
              <a:latin typeface="+mn-lt"/>
              <a:ea typeface="+mn-ea"/>
              <a:cs typeface="+mn-cs"/>
            </a:rPr>
            <a:t>93</a:t>
          </a:r>
          <a:r>
            <a:rPr lang="ja-JP" altLang="ja-JP" sz="1100">
              <a:solidFill>
                <a:sysClr val="windowText" lastClr="000000"/>
              </a:solidFill>
              <a:effectLst/>
              <a:latin typeface="+mn-lt"/>
              <a:ea typeface="+mn-ea"/>
              <a:cs typeface="+mn-cs"/>
            </a:rPr>
            <a:t>百万円増えた</a:t>
          </a:r>
          <a:r>
            <a:rPr lang="ja-JP" altLang="en-US" sz="1100">
              <a:solidFill>
                <a:sysClr val="windowText" lastClr="000000"/>
              </a:solidFill>
              <a:effectLst/>
              <a:latin typeface="+mn-lt"/>
              <a:ea typeface="+mn-ea"/>
              <a:cs typeface="+mn-cs"/>
            </a:rPr>
            <a:t>ため、</a:t>
          </a:r>
          <a:r>
            <a:rPr lang="ja-JP" altLang="ja-JP" sz="1100">
              <a:solidFill>
                <a:sysClr val="windowText" lastClr="000000"/>
              </a:solidFill>
              <a:effectLst/>
              <a:latin typeface="+mn-lt"/>
              <a:ea typeface="+mn-ea"/>
              <a:cs typeface="+mn-cs"/>
            </a:rPr>
            <a:t>将来負担比率の分子となる額を減少させた。</a:t>
          </a:r>
          <a:endParaRPr lang="ja-JP" altLang="ja-JP" sz="1100">
            <a:solidFill>
              <a:sysClr val="windowText" lastClr="000000"/>
            </a:solidFill>
            <a:effectLst/>
          </a:endParaRPr>
        </a:p>
        <a:p>
          <a:pPr rtl="0"/>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今後において、地</a:t>
          </a:r>
          <a:r>
            <a:rPr lang="ja-JP" altLang="ja-JP" sz="1100">
              <a:solidFill>
                <a:sysClr val="windowText" lastClr="000000"/>
              </a:solidFill>
              <a:effectLst/>
              <a:latin typeface="+mn-lt"/>
              <a:ea typeface="+mn-ea"/>
              <a:cs typeface="+mn-cs"/>
            </a:rPr>
            <a:t>方債残高は</a:t>
          </a:r>
          <a:r>
            <a:rPr lang="ja-JP" altLang="en-US" sz="1100">
              <a:solidFill>
                <a:sysClr val="windowText" lastClr="000000"/>
              </a:solidFill>
              <a:effectLst/>
              <a:latin typeface="+mn-lt"/>
              <a:ea typeface="+mn-ea"/>
              <a:cs typeface="+mn-cs"/>
            </a:rPr>
            <a:t>さらに</a:t>
          </a:r>
          <a:r>
            <a:rPr lang="ja-JP" altLang="ja-JP" sz="1100">
              <a:solidFill>
                <a:sysClr val="windowText" lastClr="000000"/>
              </a:solidFill>
              <a:effectLst/>
              <a:latin typeface="+mn-lt"/>
              <a:ea typeface="+mn-ea"/>
              <a:cs typeface="+mn-cs"/>
            </a:rPr>
            <a:t>減少</a:t>
          </a:r>
          <a:r>
            <a:rPr lang="ja-JP" altLang="en-US" sz="1100">
              <a:solidFill>
                <a:sysClr val="windowText" lastClr="000000"/>
              </a:solidFill>
              <a:effectLst/>
              <a:latin typeface="+mn-lt"/>
              <a:ea typeface="+mn-ea"/>
              <a:cs typeface="+mn-cs"/>
            </a:rPr>
            <a:t>見込みである</a:t>
          </a:r>
          <a:r>
            <a:rPr lang="ja-JP" altLang="ja-JP" sz="1100">
              <a:solidFill>
                <a:sysClr val="windowText" lastClr="000000"/>
              </a:solidFill>
              <a:effectLst/>
              <a:latin typeface="+mn-lt"/>
              <a:ea typeface="+mn-ea"/>
              <a:cs typeface="+mn-cs"/>
            </a:rPr>
            <a:t>が、老朽化に伴う施設改修への基金充当と近年の社会保障関連の著しい伸びによる基金積立</a:t>
          </a:r>
          <a:r>
            <a:rPr lang="ja-JP" altLang="en-US" sz="1100">
              <a:solidFill>
                <a:sysClr val="windowText" lastClr="000000"/>
              </a:solidFill>
              <a:effectLst/>
              <a:latin typeface="+mn-lt"/>
              <a:ea typeface="+mn-ea"/>
              <a:cs typeface="+mn-cs"/>
            </a:rPr>
            <a:t>額</a:t>
          </a:r>
          <a:r>
            <a:rPr lang="ja-JP" altLang="ja-JP" sz="1100">
              <a:solidFill>
                <a:sysClr val="windowText" lastClr="000000"/>
              </a:solidFill>
              <a:effectLst/>
              <a:latin typeface="+mn-lt"/>
              <a:ea typeface="+mn-ea"/>
              <a:cs typeface="+mn-cs"/>
            </a:rPr>
            <a:t>の鈍化、普通交付税で措置されている公債費補正等</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減少</a:t>
          </a:r>
          <a:r>
            <a:rPr lang="ja-JP" altLang="en-US" sz="1100">
              <a:solidFill>
                <a:sysClr val="windowText" lastClr="000000"/>
              </a:solidFill>
              <a:effectLst/>
              <a:latin typeface="+mn-lt"/>
              <a:ea typeface="+mn-ea"/>
              <a:cs typeface="+mn-cs"/>
            </a:rPr>
            <a:t>、職員数の増加に伴う退職手当見込み額増など状況は変化していくと</a:t>
          </a:r>
          <a:r>
            <a:rPr lang="ja-JP" altLang="ja-JP" sz="1100">
              <a:solidFill>
                <a:sysClr val="windowText" lastClr="000000"/>
              </a:solidFill>
              <a:effectLst/>
              <a:latin typeface="+mn-lt"/>
              <a:ea typeface="+mn-ea"/>
              <a:cs typeface="+mn-cs"/>
            </a:rPr>
            <a:t>考えられるため、将来負担比率は</a:t>
          </a:r>
          <a:r>
            <a:rPr lang="ja-JP" altLang="en-US" sz="1100">
              <a:solidFill>
                <a:sysClr val="windowText" lastClr="000000"/>
              </a:solidFill>
              <a:effectLst/>
              <a:latin typeface="+mn-lt"/>
              <a:ea typeface="+mn-ea"/>
              <a:cs typeface="+mn-cs"/>
            </a:rPr>
            <a:t>発生し、増加していく可能性がある</a:t>
          </a:r>
          <a:r>
            <a:rPr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4" name="正方形/長方形 23"/>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2" name="テキスト ボックス 31"/>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3" name="テキスト ボックス 32"/>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4" name="テキスト ボックス 33"/>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5" name="テキスト ボックス 34"/>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類似団体より減価償却率が低</a:t>
          </a:r>
          <a:r>
            <a:rPr kumimoji="1" lang="ja-JP" altLang="en-US" sz="1100">
              <a:solidFill>
                <a:schemeClr val="dk1"/>
              </a:solidFill>
              <a:effectLst/>
              <a:latin typeface="+mn-lt"/>
              <a:ea typeface="+mn-ea"/>
              <a:cs typeface="+mn-cs"/>
            </a:rPr>
            <a:t>い状況で</a:t>
          </a:r>
          <a:r>
            <a:rPr kumimoji="1" lang="ja-JP" altLang="ja-JP" sz="1100">
              <a:solidFill>
                <a:schemeClr val="dk1"/>
              </a:solidFill>
              <a:effectLst/>
              <a:latin typeface="+mn-lt"/>
              <a:ea typeface="+mn-ea"/>
              <a:cs typeface="+mn-cs"/>
            </a:rPr>
            <a:t>すが、近年、町営住宅の建替え等を行っており、償却率を押し下げる影響が出ています。</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年度時点で</a:t>
          </a:r>
          <a:r>
            <a:rPr kumimoji="1" lang="en-US" altLang="ja-JP" sz="1100">
              <a:latin typeface="ＭＳ Ｐゴシック"/>
            </a:rPr>
            <a:t>50.4</a:t>
          </a:r>
          <a:r>
            <a:rPr kumimoji="1" lang="ja-JP" altLang="en-US" sz="1100">
              <a:latin typeface="ＭＳ Ｐゴシック"/>
            </a:rPr>
            <a:t>％ということで、およそ適当なペースで償却、再投資が進んでいるといえます。</a:t>
          </a:r>
          <a:r>
            <a:rPr kumimoji="1" lang="en-US" altLang="ja-JP" sz="1100">
              <a:latin typeface="ＭＳ Ｐゴシック"/>
            </a:rPr>
            <a:t/>
          </a:r>
          <a:br>
            <a:rPr kumimoji="1" lang="en-US" altLang="ja-JP" sz="1100">
              <a:latin typeface="ＭＳ Ｐゴシック"/>
            </a:rPr>
          </a:br>
          <a:r>
            <a:rPr kumimoji="1" lang="ja-JP" altLang="en-US" sz="1100">
              <a:latin typeface="ＭＳ Ｐゴシック"/>
            </a:rPr>
            <a:t>　ただし今後、老朽化とともに減価償却が進む一方で、財政運営の厳しさから十分な再投資が出来ない可能性があります。</a:t>
          </a:r>
          <a:r>
            <a:rPr kumimoji="1" lang="en-US" altLang="ja-JP" sz="1100">
              <a:latin typeface="ＭＳ Ｐゴシック"/>
            </a:rPr>
            <a:t/>
          </a:r>
          <a:br>
            <a:rPr kumimoji="1" lang="en-US" altLang="ja-JP" sz="1100">
              <a:latin typeface="ＭＳ Ｐゴシック"/>
            </a:rPr>
          </a:br>
          <a:r>
            <a:rPr kumimoji="1" lang="ja-JP" altLang="en-US" sz="1100">
              <a:latin typeface="ＭＳ Ｐゴシック"/>
            </a:rPr>
            <a:t>　効果的な再投資、施設の維持・管理・活用方法について、十分な検討を行っていく必要があります。</a:t>
          </a:r>
        </a:p>
      </xdr:txBody>
    </xdr:sp>
    <xdr:clientData/>
  </xdr:twoCellAnchor>
  <xdr:oneCellAnchor>
    <xdr:from>
      <xdr:col>1</xdr:col>
      <xdr:colOff>746125</xdr:colOff>
      <xdr:row>23</xdr:row>
      <xdr:rowOff>38100</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1" name="テキスト ボックス 50"/>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3" name="テキスト ボックス 52"/>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5" name="テキスト ボックス 54"/>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7" name="テキスト ボックス 56"/>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9" name="テキスト ボックス 58"/>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1" name="テキスト ボックス 60"/>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3" name="テキスト ボックス 62"/>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30117</xdr:rowOff>
    </xdr:from>
    <xdr:to>
      <xdr:col>3</xdr:col>
      <xdr:colOff>1170940</xdr:colOff>
      <xdr:row>35</xdr:row>
      <xdr:rowOff>181</xdr:rowOff>
    </xdr:to>
    <xdr:cxnSp macro="">
      <xdr:nvCxnSpPr>
        <xdr:cNvPr id="67" name="直線コネクタ 66"/>
        <xdr:cNvCxnSpPr/>
      </xdr:nvCxnSpPr>
      <xdr:spPr>
        <a:xfrm flipV="1">
          <a:off x="4760595" y="544031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4008</xdr:rowOff>
    </xdr:from>
    <xdr:ext cx="405111" cy="259045"/>
    <xdr:sp macro="" textlink="">
      <xdr:nvSpPr>
        <xdr:cNvPr id="68" name="有形固定資産減価償却率最小値テキスト"/>
        <xdr:cNvSpPr txBox="1"/>
      </xdr:nvSpPr>
      <xdr:spPr>
        <a:xfrm>
          <a:off x="4813300" y="678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a:t>
          </a:r>
          <a:endParaRPr kumimoji="1" lang="ja-JP" altLang="en-US" sz="1000" b="1">
            <a:latin typeface="ＭＳ Ｐゴシック"/>
          </a:endParaRPr>
        </a:p>
      </xdr:txBody>
    </xdr:sp>
    <xdr:clientData/>
  </xdr:oneCellAnchor>
  <xdr:twoCellAnchor>
    <xdr:from>
      <xdr:col>3</xdr:col>
      <xdr:colOff>1082675</xdr:colOff>
      <xdr:row>35</xdr:row>
      <xdr:rowOff>181</xdr:rowOff>
    </xdr:from>
    <xdr:to>
      <xdr:col>3</xdr:col>
      <xdr:colOff>1260475</xdr:colOff>
      <xdr:row>35</xdr:row>
      <xdr:rowOff>181</xdr:rowOff>
    </xdr:to>
    <xdr:cxnSp macro="">
      <xdr:nvCxnSpPr>
        <xdr:cNvPr id="69" name="直線コネクタ 68"/>
        <xdr:cNvCxnSpPr/>
      </xdr:nvCxnSpPr>
      <xdr:spPr>
        <a:xfrm>
          <a:off x="4673600" y="678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148244</xdr:rowOff>
    </xdr:from>
    <xdr:ext cx="405111" cy="259045"/>
    <xdr:sp macro="" textlink="">
      <xdr:nvSpPr>
        <xdr:cNvPr id="70" name="有形固定資産減価償却率最大値テキスト"/>
        <xdr:cNvSpPr txBox="1"/>
      </xdr:nvSpPr>
      <xdr:spPr>
        <a:xfrm>
          <a:off x="4813300" y="521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3</xdr:col>
      <xdr:colOff>1082675</xdr:colOff>
      <xdr:row>27</xdr:row>
      <xdr:rowOff>30117</xdr:rowOff>
    </xdr:from>
    <xdr:to>
      <xdr:col>3</xdr:col>
      <xdr:colOff>1260475</xdr:colOff>
      <xdr:row>27</xdr:row>
      <xdr:rowOff>30117</xdr:rowOff>
    </xdr:to>
    <xdr:cxnSp macro="">
      <xdr:nvCxnSpPr>
        <xdr:cNvPr id="71" name="直線コネクタ 70"/>
        <xdr:cNvCxnSpPr/>
      </xdr:nvCxnSpPr>
      <xdr:spPr>
        <a:xfrm>
          <a:off x="4673600" y="544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35577</xdr:rowOff>
    </xdr:from>
    <xdr:ext cx="405111" cy="259045"/>
    <xdr:sp macro="" textlink="">
      <xdr:nvSpPr>
        <xdr:cNvPr id="72"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57150</xdr:rowOff>
    </xdr:from>
    <xdr:to>
      <xdr:col>3</xdr:col>
      <xdr:colOff>1222375</xdr:colOff>
      <xdr:row>30</xdr:row>
      <xdr:rowOff>158750</xdr:rowOff>
    </xdr:to>
    <xdr:sp macro="" textlink="">
      <xdr:nvSpPr>
        <xdr:cNvPr id="73" name="フローチャート : 判断 72"/>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32476</xdr:rowOff>
    </xdr:from>
    <xdr:to>
      <xdr:col>3</xdr:col>
      <xdr:colOff>511175</xdr:colOff>
      <xdr:row>30</xdr:row>
      <xdr:rowOff>134076</xdr:rowOff>
    </xdr:to>
    <xdr:sp macro="" textlink="">
      <xdr:nvSpPr>
        <xdr:cNvPr id="74" name="フローチャート : 判断 73"/>
        <xdr:cNvSpPr/>
      </xdr:nvSpPr>
      <xdr:spPr>
        <a:xfrm>
          <a:off x="4000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27577</xdr:rowOff>
    </xdr:from>
    <xdr:to>
      <xdr:col>3</xdr:col>
      <xdr:colOff>511175</xdr:colOff>
      <xdr:row>31</xdr:row>
      <xdr:rowOff>129177</xdr:rowOff>
    </xdr:to>
    <xdr:sp macro="" textlink="">
      <xdr:nvSpPr>
        <xdr:cNvPr id="80" name="円/楕円 79"/>
        <xdr:cNvSpPr/>
      </xdr:nvSpPr>
      <xdr:spPr>
        <a:xfrm>
          <a:off x="4000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150603</xdr:rowOff>
    </xdr:from>
    <xdr:ext cx="405111" cy="259045"/>
    <xdr:sp macro="" textlink="">
      <xdr:nvSpPr>
        <xdr:cNvPr id="81" name="n_1aveValue有形固定資産減価償却率"/>
        <xdr:cNvSpPr txBox="1"/>
      </xdr:nvSpPr>
      <xdr:spPr>
        <a:xfrm>
          <a:off x="3836043"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120304</xdr:rowOff>
    </xdr:from>
    <xdr:ext cx="405111" cy="259045"/>
    <xdr:sp macro="" textlink="">
      <xdr:nvSpPr>
        <xdr:cNvPr id="82" name="n_1mainValue有形固定資産減価償却率"/>
        <xdr:cNvSpPr txBox="1"/>
      </xdr:nvSpPr>
      <xdr:spPr>
        <a:xfrm>
          <a:off x="3836043" y="62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60198</xdr:rowOff>
    </xdr:from>
    <xdr:to>
      <xdr:col>6</xdr:col>
      <xdr:colOff>510540</xdr:colOff>
      <xdr:row>42</xdr:row>
      <xdr:rowOff>53340</xdr:rowOff>
    </xdr:to>
    <xdr:cxnSp macro="">
      <xdr:nvCxnSpPr>
        <xdr:cNvPr id="55" name="直線コネクタ 54"/>
        <xdr:cNvCxnSpPr/>
      </xdr:nvCxnSpPr>
      <xdr:spPr>
        <a:xfrm flipV="1">
          <a:off x="4634865" y="588949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6875</xdr:rowOff>
    </xdr:from>
    <xdr:ext cx="405111" cy="259045"/>
    <xdr:sp macro="" textlink="">
      <xdr:nvSpPr>
        <xdr:cNvPr id="58" name="【道路】&#10;有形固定資産減価償却率最大値テキスト"/>
        <xdr:cNvSpPr txBox="1"/>
      </xdr:nvSpPr>
      <xdr:spPr>
        <a:xfrm>
          <a:off x="47244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6</xdr:col>
      <xdr:colOff>422275</xdr:colOff>
      <xdr:row>34</xdr:row>
      <xdr:rowOff>60198</xdr:rowOff>
    </xdr:from>
    <xdr:to>
      <xdr:col>6</xdr:col>
      <xdr:colOff>600075</xdr:colOff>
      <xdr:row>34</xdr:row>
      <xdr:rowOff>60198</xdr:rowOff>
    </xdr:to>
    <xdr:cxnSp macro="">
      <xdr:nvCxnSpPr>
        <xdr:cNvPr id="59" name="直線コネクタ 58"/>
        <xdr:cNvCxnSpPr/>
      </xdr:nvCxnSpPr>
      <xdr:spPr>
        <a:xfrm>
          <a:off x="4546600" y="588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106697</xdr:rowOff>
    </xdr:from>
    <xdr:ext cx="405111" cy="259045"/>
    <xdr:sp macro="" textlink="">
      <xdr:nvSpPr>
        <xdr:cNvPr id="60" name="【道路】&#10;有形固定資産減価償却率平均値テキスト"/>
        <xdr:cNvSpPr txBox="1"/>
      </xdr:nvSpPr>
      <xdr:spPr>
        <a:xfrm>
          <a:off x="4724400" y="679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128270</xdr:rowOff>
    </xdr:from>
    <xdr:to>
      <xdr:col>6</xdr:col>
      <xdr:colOff>561975</xdr:colOff>
      <xdr:row>40</xdr:row>
      <xdr:rowOff>58420</xdr:rowOff>
    </xdr:to>
    <xdr:sp macro="" textlink="">
      <xdr:nvSpPr>
        <xdr:cNvPr id="61" name="フローチャート : 判断 60"/>
        <xdr:cNvSpPr/>
      </xdr:nvSpPr>
      <xdr:spPr>
        <a:xfrm>
          <a:off x="45847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114554</xdr:rowOff>
    </xdr:from>
    <xdr:to>
      <xdr:col>5</xdr:col>
      <xdr:colOff>409575</xdr:colOff>
      <xdr:row>39</xdr:row>
      <xdr:rowOff>44704</xdr:rowOff>
    </xdr:to>
    <xdr:sp macro="" textlink="">
      <xdr:nvSpPr>
        <xdr:cNvPr id="68" name="円/楕円 67"/>
        <xdr:cNvSpPr/>
      </xdr:nvSpPr>
      <xdr:spPr>
        <a:xfrm>
          <a:off x="3746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38117</xdr:rowOff>
    </xdr:from>
    <xdr:ext cx="405111" cy="259045"/>
    <xdr:sp macro="" textlink="">
      <xdr:nvSpPr>
        <xdr:cNvPr id="69" name="n_1aveValue【道路】&#10;有形固定資産減価償却率"/>
        <xdr:cNvSpPr txBox="1"/>
      </xdr:nvSpPr>
      <xdr:spPr>
        <a:xfrm>
          <a:off x="3582043"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61231</xdr:rowOff>
    </xdr:from>
    <xdr:ext cx="405111" cy="259045"/>
    <xdr:sp macro="" textlink="">
      <xdr:nvSpPr>
        <xdr:cNvPr id="70" name="n_1mainValue【道路】&#10;有形固定資産減価償却率"/>
        <xdr:cNvSpPr txBox="1"/>
      </xdr:nvSpPr>
      <xdr:spPr>
        <a:xfrm>
          <a:off x="3582043" y="640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42870</xdr:rowOff>
    </xdr:from>
    <xdr:to>
      <xdr:col>15</xdr:col>
      <xdr:colOff>180340</xdr:colOff>
      <xdr:row>39</xdr:row>
      <xdr:rowOff>155090</xdr:rowOff>
    </xdr:to>
    <xdr:cxnSp macro="">
      <xdr:nvCxnSpPr>
        <xdr:cNvPr id="92" name="直線コネクタ 91"/>
        <xdr:cNvCxnSpPr/>
      </xdr:nvCxnSpPr>
      <xdr:spPr>
        <a:xfrm flipV="1">
          <a:off x="10476865" y="5700720"/>
          <a:ext cx="0" cy="114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158917</xdr:rowOff>
    </xdr:from>
    <xdr:ext cx="534377" cy="259045"/>
    <xdr:sp macro="" textlink="">
      <xdr:nvSpPr>
        <xdr:cNvPr id="93" name="【道路】&#10;一人当たり延長最小値テキスト"/>
        <xdr:cNvSpPr txBox="1"/>
      </xdr:nvSpPr>
      <xdr:spPr>
        <a:xfrm>
          <a:off x="10566400" y="684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14.049</a:t>
          </a:r>
          <a:endParaRPr kumimoji="1" lang="ja-JP" altLang="en-US" sz="1000" b="1">
            <a:latin typeface="ＭＳ Ｐゴシック"/>
          </a:endParaRPr>
        </a:p>
      </xdr:txBody>
    </xdr:sp>
    <xdr:clientData/>
  </xdr:oneCellAnchor>
  <xdr:twoCellAnchor>
    <xdr:from>
      <xdr:col>15</xdr:col>
      <xdr:colOff>92075</xdr:colOff>
      <xdr:row>39</xdr:row>
      <xdr:rowOff>155090</xdr:rowOff>
    </xdr:from>
    <xdr:to>
      <xdr:col>15</xdr:col>
      <xdr:colOff>269875</xdr:colOff>
      <xdr:row>39</xdr:row>
      <xdr:rowOff>155090</xdr:rowOff>
    </xdr:to>
    <xdr:cxnSp macro="">
      <xdr:nvCxnSpPr>
        <xdr:cNvPr id="94" name="直線コネクタ 93"/>
        <xdr:cNvCxnSpPr/>
      </xdr:nvCxnSpPr>
      <xdr:spPr>
        <a:xfrm>
          <a:off x="10388600" y="68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160997</xdr:rowOff>
    </xdr:from>
    <xdr:ext cx="534377" cy="259045"/>
    <xdr:sp macro="" textlink="">
      <xdr:nvSpPr>
        <xdr:cNvPr id="95" name="【道路】&#10;一人当たり延長最大値テキスト"/>
        <xdr:cNvSpPr txBox="1"/>
      </xdr:nvSpPr>
      <xdr:spPr>
        <a:xfrm>
          <a:off x="10566400" y="547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63.958</a:t>
          </a:r>
          <a:endParaRPr kumimoji="1" lang="ja-JP" altLang="en-US" sz="1000" b="1">
            <a:latin typeface="ＭＳ Ｐゴシック"/>
          </a:endParaRPr>
        </a:p>
      </xdr:txBody>
    </xdr:sp>
    <xdr:clientData/>
  </xdr:oneCellAnchor>
  <xdr:twoCellAnchor>
    <xdr:from>
      <xdr:col>15</xdr:col>
      <xdr:colOff>92075</xdr:colOff>
      <xdr:row>33</xdr:row>
      <xdr:rowOff>42870</xdr:rowOff>
    </xdr:from>
    <xdr:to>
      <xdr:col>15</xdr:col>
      <xdr:colOff>269875</xdr:colOff>
      <xdr:row>33</xdr:row>
      <xdr:rowOff>42870</xdr:rowOff>
    </xdr:to>
    <xdr:cxnSp macro="">
      <xdr:nvCxnSpPr>
        <xdr:cNvPr id="96" name="直線コネクタ 95"/>
        <xdr:cNvCxnSpPr/>
      </xdr:nvCxnSpPr>
      <xdr:spPr>
        <a:xfrm>
          <a:off x="10388600" y="570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43878</xdr:rowOff>
    </xdr:from>
    <xdr:ext cx="534377" cy="259045"/>
    <xdr:sp macro="" textlink="">
      <xdr:nvSpPr>
        <xdr:cNvPr id="97" name="【道路】&#10;一人当たり延長平均値テキスト"/>
        <xdr:cNvSpPr txBox="1"/>
      </xdr:nvSpPr>
      <xdr:spPr>
        <a:xfrm>
          <a:off x="10566400" y="638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30.748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65451</xdr:rowOff>
    </xdr:from>
    <xdr:to>
      <xdr:col>15</xdr:col>
      <xdr:colOff>231775</xdr:colOff>
      <xdr:row>37</xdr:row>
      <xdr:rowOff>167050</xdr:rowOff>
    </xdr:to>
    <xdr:sp macro="" textlink="">
      <xdr:nvSpPr>
        <xdr:cNvPr id="98" name="フローチャート : 判断 97"/>
        <xdr:cNvSpPr/>
      </xdr:nvSpPr>
      <xdr:spPr>
        <a:xfrm>
          <a:off x="10426700" y="64091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13764</xdr:rowOff>
    </xdr:from>
    <xdr:to>
      <xdr:col>14</xdr:col>
      <xdr:colOff>79375</xdr:colOff>
      <xdr:row>38</xdr:row>
      <xdr:rowOff>115364</xdr:rowOff>
    </xdr:to>
    <xdr:sp macro="" textlink="">
      <xdr:nvSpPr>
        <xdr:cNvPr id="99" name="フローチャート : 判断 98"/>
        <xdr:cNvSpPr/>
      </xdr:nvSpPr>
      <xdr:spPr>
        <a:xfrm>
          <a:off x="9588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143426</xdr:rowOff>
    </xdr:from>
    <xdr:to>
      <xdr:col>14</xdr:col>
      <xdr:colOff>79375</xdr:colOff>
      <xdr:row>40</xdr:row>
      <xdr:rowOff>73576</xdr:rowOff>
    </xdr:to>
    <xdr:sp macro="" textlink="">
      <xdr:nvSpPr>
        <xdr:cNvPr id="105" name="円/楕円 104"/>
        <xdr:cNvSpPr/>
      </xdr:nvSpPr>
      <xdr:spPr>
        <a:xfrm>
          <a:off x="9588500" y="68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131891</xdr:rowOff>
    </xdr:from>
    <xdr:ext cx="534377" cy="259045"/>
    <xdr:sp macro="" textlink="">
      <xdr:nvSpPr>
        <xdr:cNvPr id="106" name="n_1aveValue【道路】&#10;一人当たり延長"/>
        <xdr:cNvSpPr txBox="1"/>
      </xdr:nvSpPr>
      <xdr:spPr>
        <a:xfrm>
          <a:off x="9359410"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64703</xdr:rowOff>
    </xdr:from>
    <xdr:ext cx="534377" cy="259045"/>
    <xdr:sp macro="" textlink="">
      <xdr:nvSpPr>
        <xdr:cNvPr id="107" name="n_1mainValue【道路】&#10;一人当たり延長"/>
        <xdr:cNvSpPr txBox="1"/>
      </xdr:nvSpPr>
      <xdr:spPr>
        <a:xfrm>
          <a:off x="9359410" y="69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8" name="テキスト ボックス 11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75438</xdr:rowOff>
    </xdr:from>
    <xdr:to>
      <xdr:col>6</xdr:col>
      <xdr:colOff>510540</xdr:colOff>
      <xdr:row>63</xdr:row>
      <xdr:rowOff>54864</xdr:rowOff>
    </xdr:to>
    <xdr:cxnSp macro="">
      <xdr:nvCxnSpPr>
        <xdr:cNvPr id="130" name="直線コネクタ 129"/>
        <xdr:cNvCxnSpPr/>
      </xdr:nvCxnSpPr>
      <xdr:spPr>
        <a:xfrm flipV="1">
          <a:off x="4634865" y="950518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58691</xdr:rowOff>
    </xdr:from>
    <xdr:ext cx="405111" cy="259045"/>
    <xdr:sp macro="" textlink="">
      <xdr:nvSpPr>
        <xdr:cNvPr id="131" name="【橋りょう・トンネル】&#10;有形固定資産減価償却率最小値テキスト"/>
        <xdr:cNvSpPr txBox="1"/>
      </xdr:nvSpPr>
      <xdr:spPr>
        <a:xfrm>
          <a:off x="4724400" y="1086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6</xdr:col>
      <xdr:colOff>422275</xdr:colOff>
      <xdr:row>63</xdr:row>
      <xdr:rowOff>54864</xdr:rowOff>
    </xdr:from>
    <xdr:to>
      <xdr:col>6</xdr:col>
      <xdr:colOff>600075</xdr:colOff>
      <xdr:row>63</xdr:row>
      <xdr:rowOff>54864</xdr:rowOff>
    </xdr:to>
    <xdr:cxnSp macro="">
      <xdr:nvCxnSpPr>
        <xdr:cNvPr id="132" name="直線コネクタ 131"/>
        <xdr:cNvCxnSpPr/>
      </xdr:nvCxnSpPr>
      <xdr:spPr>
        <a:xfrm>
          <a:off x="4546600" y="1085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22115</xdr:rowOff>
    </xdr:from>
    <xdr:ext cx="405111" cy="259045"/>
    <xdr:sp macro="" textlink="">
      <xdr:nvSpPr>
        <xdr:cNvPr id="133" name="【橋りょう・トンネル】&#10;有形固定資産減価償却率最大値テキスト"/>
        <xdr:cNvSpPr txBox="1"/>
      </xdr:nvSpPr>
      <xdr:spPr>
        <a:xfrm>
          <a:off x="4724400" y="928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55</xdr:row>
      <xdr:rowOff>75438</xdr:rowOff>
    </xdr:from>
    <xdr:to>
      <xdr:col>6</xdr:col>
      <xdr:colOff>600075</xdr:colOff>
      <xdr:row>55</xdr:row>
      <xdr:rowOff>75438</xdr:rowOff>
    </xdr:to>
    <xdr:cxnSp macro="">
      <xdr:nvCxnSpPr>
        <xdr:cNvPr id="134" name="直線コネクタ 133"/>
        <xdr:cNvCxnSpPr/>
      </xdr:nvCxnSpPr>
      <xdr:spPr>
        <a:xfrm>
          <a:off x="4546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32783</xdr:rowOff>
    </xdr:from>
    <xdr:ext cx="405111" cy="259045"/>
    <xdr:sp macro="" textlink="">
      <xdr:nvSpPr>
        <xdr:cNvPr id="135" name="【橋りょう・トンネル】&#10;有形固定資産減価償却率平均値テキスト"/>
        <xdr:cNvSpPr txBox="1"/>
      </xdr:nvSpPr>
      <xdr:spPr>
        <a:xfrm>
          <a:off x="4724400" y="997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54356</xdr:rowOff>
    </xdr:from>
    <xdr:to>
      <xdr:col>6</xdr:col>
      <xdr:colOff>561975</xdr:colOff>
      <xdr:row>58</xdr:row>
      <xdr:rowOff>155956</xdr:rowOff>
    </xdr:to>
    <xdr:sp macro="" textlink="">
      <xdr:nvSpPr>
        <xdr:cNvPr id="136" name="フローチャート : 判断 135"/>
        <xdr:cNvSpPr/>
      </xdr:nvSpPr>
      <xdr:spPr>
        <a:xfrm>
          <a:off x="45847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37" name="フローチャート : 判断 136"/>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36068</xdr:rowOff>
    </xdr:from>
    <xdr:to>
      <xdr:col>5</xdr:col>
      <xdr:colOff>409575</xdr:colOff>
      <xdr:row>59</xdr:row>
      <xdr:rowOff>137668</xdr:rowOff>
    </xdr:to>
    <xdr:sp macro="" textlink="">
      <xdr:nvSpPr>
        <xdr:cNvPr id="143" name="円/楕円 142"/>
        <xdr:cNvSpPr/>
      </xdr:nvSpPr>
      <xdr:spPr>
        <a:xfrm>
          <a:off x="3746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85615</xdr:rowOff>
    </xdr:from>
    <xdr:ext cx="405111" cy="259045"/>
    <xdr:sp macro="" textlink="">
      <xdr:nvSpPr>
        <xdr:cNvPr id="144" name="n_1aveValue【橋りょう・トンネル】&#10;有形固定資産減価償却率"/>
        <xdr:cNvSpPr txBox="1"/>
      </xdr:nvSpPr>
      <xdr:spPr>
        <a:xfrm>
          <a:off x="3582043"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128795</xdr:rowOff>
    </xdr:from>
    <xdr:ext cx="405111" cy="259045"/>
    <xdr:sp macro="" textlink="">
      <xdr:nvSpPr>
        <xdr:cNvPr id="145" name="n_1mainValue【橋りょう・トンネル】&#10;有形固定資産減価償却率"/>
        <xdr:cNvSpPr txBox="1"/>
      </xdr:nvSpPr>
      <xdr:spPr>
        <a:xfrm>
          <a:off x="3582043"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87380</xdr:rowOff>
    </xdr:from>
    <xdr:to>
      <xdr:col>15</xdr:col>
      <xdr:colOff>180340</xdr:colOff>
      <xdr:row>64</xdr:row>
      <xdr:rowOff>78830</xdr:rowOff>
    </xdr:to>
    <xdr:cxnSp macro="">
      <xdr:nvCxnSpPr>
        <xdr:cNvPr id="171" name="直線コネクタ 170"/>
        <xdr:cNvCxnSpPr/>
      </xdr:nvCxnSpPr>
      <xdr:spPr>
        <a:xfrm flipV="1">
          <a:off x="10476865" y="9517130"/>
          <a:ext cx="0" cy="1534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82657</xdr:rowOff>
    </xdr:from>
    <xdr:ext cx="534377" cy="259045"/>
    <xdr:sp macro="" textlink="">
      <xdr:nvSpPr>
        <xdr:cNvPr id="172" name="【橋りょう・トンネル】&#10;一人当たり有形固定資産（償却資産）額最小値テキスト"/>
        <xdr:cNvSpPr txBox="1"/>
      </xdr:nvSpPr>
      <xdr:spPr>
        <a:xfrm>
          <a:off x="10566400" y="110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47,584</a:t>
          </a:r>
          <a:endParaRPr kumimoji="1" lang="ja-JP" altLang="en-US" sz="1000" b="1">
            <a:latin typeface="ＭＳ Ｐゴシック"/>
          </a:endParaRPr>
        </a:p>
      </xdr:txBody>
    </xdr:sp>
    <xdr:clientData/>
  </xdr:oneCellAnchor>
  <xdr:twoCellAnchor>
    <xdr:from>
      <xdr:col>15</xdr:col>
      <xdr:colOff>92075</xdr:colOff>
      <xdr:row>64</xdr:row>
      <xdr:rowOff>78830</xdr:rowOff>
    </xdr:from>
    <xdr:to>
      <xdr:col>15</xdr:col>
      <xdr:colOff>269875</xdr:colOff>
      <xdr:row>64</xdr:row>
      <xdr:rowOff>78830</xdr:rowOff>
    </xdr:to>
    <xdr:cxnSp macro="">
      <xdr:nvCxnSpPr>
        <xdr:cNvPr id="173" name="直線コネクタ 172"/>
        <xdr:cNvCxnSpPr/>
      </xdr:nvCxnSpPr>
      <xdr:spPr>
        <a:xfrm>
          <a:off x="10388600" y="1105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34057</xdr:rowOff>
    </xdr:from>
    <xdr:ext cx="690189" cy="259045"/>
    <xdr:sp macro="" textlink="">
      <xdr:nvSpPr>
        <xdr:cNvPr id="174" name="【橋りょう・トンネル】&#10;一人当たり有形固定資産（償却資産）額最大値テキスト"/>
        <xdr:cNvSpPr txBox="1"/>
      </xdr:nvSpPr>
      <xdr:spPr>
        <a:xfrm>
          <a:off x="10566400" y="92923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1,457,230</a:t>
          </a:r>
          <a:endParaRPr kumimoji="1" lang="ja-JP" altLang="en-US" sz="1000" b="1">
            <a:latin typeface="ＭＳ Ｐゴシック"/>
          </a:endParaRPr>
        </a:p>
      </xdr:txBody>
    </xdr:sp>
    <xdr:clientData/>
  </xdr:oneCellAnchor>
  <xdr:twoCellAnchor>
    <xdr:from>
      <xdr:col>15</xdr:col>
      <xdr:colOff>92075</xdr:colOff>
      <xdr:row>55</xdr:row>
      <xdr:rowOff>87380</xdr:rowOff>
    </xdr:from>
    <xdr:to>
      <xdr:col>15</xdr:col>
      <xdr:colOff>269875</xdr:colOff>
      <xdr:row>55</xdr:row>
      <xdr:rowOff>87380</xdr:rowOff>
    </xdr:to>
    <xdr:cxnSp macro="">
      <xdr:nvCxnSpPr>
        <xdr:cNvPr id="175" name="直線コネクタ 174"/>
        <xdr:cNvCxnSpPr/>
      </xdr:nvCxnSpPr>
      <xdr:spPr>
        <a:xfrm>
          <a:off x="10388600" y="951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116178</xdr:rowOff>
    </xdr:from>
    <xdr:ext cx="599010" cy="259045"/>
    <xdr:sp macro="" textlink="">
      <xdr:nvSpPr>
        <xdr:cNvPr id="176" name="【橋りょう・トンネル】&#10;一人当たり有形固定資産（償却資産）額平均値テキスト"/>
        <xdr:cNvSpPr txBox="1"/>
      </xdr:nvSpPr>
      <xdr:spPr>
        <a:xfrm>
          <a:off x="10566400" y="10574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419,290</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137751</xdr:rowOff>
    </xdr:from>
    <xdr:to>
      <xdr:col>15</xdr:col>
      <xdr:colOff>231775</xdr:colOff>
      <xdr:row>62</xdr:row>
      <xdr:rowOff>67901</xdr:rowOff>
    </xdr:to>
    <xdr:sp macro="" textlink="">
      <xdr:nvSpPr>
        <xdr:cNvPr id="177" name="フローチャート : 判断 176"/>
        <xdr:cNvSpPr/>
      </xdr:nvSpPr>
      <xdr:spPr>
        <a:xfrm>
          <a:off x="10426700" y="1059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105142</xdr:rowOff>
    </xdr:from>
    <xdr:to>
      <xdr:col>14</xdr:col>
      <xdr:colOff>79375</xdr:colOff>
      <xdr:row>63</xdr:row>
      <xdr:rowOff>35292</xdr:rowOff>
    </xdr:to>
    <xdr:sp macro="" textlink="">
      <xdr:nvSpPr>
        <xdr:cNvPr id="178" name="フローチャート : 判断 177"/>
        <xdr:cNvSpPr/>
      </xdr:nvSpPr>
      <xdr:spPr>
        <a:xfrm>
          <a:off x="9588500" y="10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79416</xdr:rowOff>
    </xdr:from>
    <xdr:to>
      <xdr:col>14</xdr:col>
      <xdr:colOff>79375</xdr:colOff>
      <xdr:row>65</xdr:row>
      <xdr:rowOff>9566</xdr:rowOff>
    </xdr:to>
    <xdr:sp macro="" textlink="">
      <xdr:nvSpPr>
        <xdr:cNvPr id="184" name="円/楕円 183"/>
        <xdr:cNvSpPr/>
      </xdr:nvSpPr>
      <xdr:spPr>
        <a:xfrm>
          <a:off x="9588500" y="110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51819</xdr:rowOff>
    </xdr:from>
    <xdr:ext cx="599010" cy="259045"/>
    <xdr:sp macro="" textlink="">
      <xdr:nvSpPr>
        <xdr:cNvPr id="185" name="n_1aveValue【橋りょう・トンネル】&#10;一人当たり有形固定資産（償却資産）額"/>
        <xdr:cNvSpPr txBox="1"/>
      </xdr:nvSpPr>
      <xdr:spPr>
        <a:xfrm>
          <a:off x="9327094" y="1051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512392</xdr:colOff>
      <xdr:row>65</xdr:row>
      <xdr:rowOff>693</xdr:rowOff>
    </xdr:from>
    <xdr:ext cx="378565" cy="259045"/>
    <xdr:sp macro="" textlink="">
      <xdr:nvSpPr>
        <xdr:cNvPr id="186" name="n_1mainValue【橋りょう・トンネル】&#10;一人当たり有形固定資産（償却資産）額"/>
        <xdr:cNvSpPr txBox="1"/>
      </xdr:nvSpPr>
      <xdr:spPr>
        <a:xfrm>
          <a:off x="9437317" y="11144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197" name="直線コネクタ 19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198" name="テキスト ボックス 19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9" name="直線コネクタ 19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0" name="テキスト ボックス 19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1" name="直線コネクタ 20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2" name="テキスト ボックス 20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3" name="直線コネクタ 20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4" name="テキスト ボックス 20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5" name="直線コネクタ 20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6" name="テキスト ボックス 20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43814</xdr:rowOff>
    </xdr:from>
    <xdr:to>
      <xdr:col>6</xdr:col>
      <xdr:colOff>510540</xdr:colOff>
      <xdr:row>85</xdr:row>
      <xdr:rowOff>3811</xdr:rowOff>
    </xdr:to>
    <xdr:cxnSp macro="">
      <xdr:nvCxnSpPr>
        <xdr:cNvPr id="210" name="直線コネクタ 209"/>
        <xdr:cNvCxnSpPr/>
      </xdr:nvCxnSpPr>
      <xdr:spPr>
        <a:xfrm flipV="1">
          <a:off x="4634865" y="13245464"/>
          <a:ext cx="0" cy="133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7638</xdr:rowOff>
    </xdr:from>
    <xdr:ext cx="405111" cy="259045"/>
    <xdr:sp macro="" textlink="">
      <xdr:nvSpPr>
        <xdr:cNvPr id="211" name="【公営住宅】&#10;有形固定資産減価償却率最小値テキスト"/>
        <xdr:cNvSpPr txBox="1"/>
      </xdr:nvSpPr>
      <xdr:spPr>
        <a:xfrm>
          <a:off x="47244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422275</xdr:colOff>
      <xdr:row>85</xdr:row>
      <xdr:rowOff>3811</xdr:rowOff>
    </xdr:from>
    <xdr:to>
      <xdr:col>6</xdr:col>
      <xdr:colOff>600075</xdr:colOff>
      <xdr:row>85</xdr:row>
      <xdr:rowOff>3811</xdr:rowOff>
    </xdr:to>
    <xdr:cxnSp macro="">
      <xdr:nvCxnSpPr>
        <xdr:cNvPr id="212" name="直線コネクタ 211"/>
        <xdr:cNvCxnSpPr/>
      </xdr:nvCxnSpPr>
      <xdr:spPr>
        <a:xfrm>
          <a:off x="4546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161941</xdr:rowOff>
    </xdr:from>
    <xdr:ext cx="405111" cy="259045"/>
    <xdr:sp macro="" textlink="">
      <xdr:nvSpPr>
        <xdr:cNvPr id="213" name="【公営住宅】&#10;有形固定資産減価償却率最大値テキスト"/>
        <xdr:cNvSpPr txBox="1"/>
      </xdr:nvSpPr>
      <xdr:spPr>
        <a:xfrm>
          <a:off x="47244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a:t>
          </a:r>
          <a:endParaRPr kumimoji="1" lang="ja-JP" altLang="en-US" sz="1000" b="1">
            <a:latin typeface="ＭＳ Ｐゴシック"/>
          </a:endParaRPr>
        </a:p>
      </xdr:txBody>
    </xdr:sp>
    <xdr:clientData/>
  </xdr:oneCellAnchor>
  <xdr:twoCellAnchor>
    <xdr:from>
      <xdr:col>6</xdr:col>
      <xdr:colOff>422275</xdr:colOff>
      <xdr:row>77</xdr:row>
      <xdr:rowOff>43814</xdr:rowOff>
    </xdr:from>
    <xdr:to>
      <xdr:col>6</xdr:col>
      <xdr:colOff>600075</xdr:colOff>
      <xdr:row>77</xdr:row>
      <xdr:rowOff>43814</xdr:rowOff>
    </xdr:to>
    <xdr:cxnSp macro="">
      <xdr:nvCxnSpPr>
        <xdr:cNvPr id="214" name="直線コネクタ 213"/>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80027</xdr:rowOff>
    </xdr:from>
    <xdr:ext cx="405111" cy="259045"/>
    <xdr:sp macro="" textlink="">
      <xdr:nvSpPr>
        <xdr:cNvPr id="215" name="【公営住宅】&#10;有形固定資産減価償却率平均値テキスト"/>
        <xdr:cNvSpPr txBox="1"/>
      </xdr:nvSpPr>
      <xdr:spPr>
        <a:xfrm>
          <a:off x="4724400" y="13624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101600</xdr:rowOff>
    </xdr:from>
    <xdr:to>
      <xdr:col>6</xdr:col>
      <xdr:colOff>561975</xdr:colOff>
      <xdr:row>80</xdr:row>
      <xdr:rowOff>31750</xdr:rowOff>
    </xdr:to>
    <xdr:sp macro="" textlink="">
      <xdr:nvSpPr>
        <xdr:cNvPr id="216" name="フローチャート : 判断 215"/>
        <xdr:cNvSpPr/>
      </xdr:nvSpPr>
      <xdr:spPr>
        <a:xfrm>
          <a:off x="45847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130175</xdr:rowOff>
    </xdr:from>
    <xdr:to>
      <xdr:col>5</xdr:col>
      <xdr:colOff>409575</xdr:colOff>
      <xdr:row>80</xdr:row>
      <xdr:rowOff>60325</xdr:rowOff>
    </xdr:to>
    <xdr:sp macro="" textlink="">
      <xdr:nvSpPr>
        <xdr:cNvPr id="217" name="フローチャート : 判断 216"/>
        <xdr:cNvSpPr/>
      </xdr:nvSpPr>
      <xdr:spPr>
        <a:xfrm>
          <a:off x="3746500" y="1367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80645</xdr:rowOff>
    </xdr:from>
    <xdr:to>
      <xdr:col>5</xdr:col>
      <xdr:colOff>409575</xdr:colOff>
      <xdr:row>82</xdr:row>
      <xdr:rowOff>10795</xdr:rowOff>
    </xdr:to>
    <xdr:sp macro="" textlink="">
      <xdr:nvSpPr>
        <xdr:cNvPr id="223" name="円/楕円 222"/>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76852</xdr:rowOff>
    </xdr:from>
    <xdr:ext cx="405111" cy="259045"/>
    <xdr:sp macro="" textlink="">
      <xdr:nvSpPr>
        <xdr:cNvPr id="224" name="n_1aveValue【公営住宅】&#10;有形固定資産減価償却率"/>
        <xdr:cNvSpPr txBox="1"/>
      </xdr:nvSpPr>
      <xdr:spPr>
        <a:xfrm>
          <a:off x="3582043"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1922</xdr:rowOff>
    </xdr:from>
    <xdr:ext cx="405111" cy="259045"/>
    <xdr:sp macro="" textlink="">
      <xdr:nvSpPr>
        <xdr:cNvPr id="225" name="n_1mainValue【公営住宅】&#10;有形固定資産減価償却率"/>
        <xdr:cNvSpPr txBox="1"/>
      </xdr:nvSpPr>
      <xdr:spPr>
        <a:xfrm>
          <a:off x="3582043"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3353</xdr:rowOff>
    </xdr:from>
    <xdr:to>
      <xdr:col>15</xdr:col>
      <xdr:colOff>180340</xdr:colOff>
      <xdr:row>86</xdr:row>
      <xdr:rowOff>14326</xdr:rowOff>
    </xdr:to>
    <xdr:cxnSp macro="">
      <xdr:nvCxnSpPr>
        <xdr:cNvPr id="247" name="直線コネクタ 246"/>
        <xdr:cNvCxnSpPr/>
      </xdr:nvCxnSpPr>
      <xdr:spPr>
        <a:xfrm flipV="1">
          <a:off x="10476865" y="13376453"/>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18153</xdr:rowOff>
    </xdr:from>
    <xdr:ext cx="469744" cy="259045"/>
    <xdr:sp macro="" textlink="">
      <xdr:nvSpPr>
        <xdr:cNvPr id="248" name="【公営住宅】&#10;一人当たり面積最小値テキスト"/>
        <xdr:cNvSpPr txBox="1"/>
      </xdr:nvSpPr>
      <xdr:spPr>
        <a:xfrm>
          <a:off x="10566400" y="1476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15</xdr:col>
      <xdr:colOff>92075</xdr:colOff>
      <xdr:row>86</xdr:row>
      <xdr:rowOff>14326</xdr:rowOff>
    </xdr:from>
    <xdr:to>
      <xdr:col>15</xdr:col>
      <xdr:colOff>269875</xdr:colOff>
      <xdr:row>86</xdr:row>
      <xdr:rowOff>14326</xdr:rowOff>
    </xdr:to>
    <xdr:cxnSp macro="">
      <xdr:nvCxnSpPr>
        <xdr:cNvPr id="249" name="直線コネクタ 248"/>
        <xdr:cNvCxnSpPr/>
      </xdr:nvCxnSpPr>
      <xdr:spPr>
        <a:xfrm>
          <a:off x="10388600" y="1475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121480</xdr:rowOff>
    </xdr:from>
    <xdr:ext cx="469744" cy="259045"/>
    <xdr:sp macro="" textlink="">
      <xdr:nvSpPr>
        <xdr:cNvPr id="250" name="【公営住宅】&#10;一人当たり面積最大値テキスト"/>
        <xdr:cNvSpPr txBox="1"/>
      </xdr:nvSpPr>
      <xdr:spPr>
        <a:xfrm>
          <a:off x="10566400" y="131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3.076</a:t>
          </a:r>
          <a:endParaRPr kumimoji="1" lang="ja-JP" altLang="en-US" sz="1000" b="1">
            <a:latin typeface="ＭＳ Ｐゴシック"/>
          </a:endParaRPr>
        </a:p>
      </xdr:txBody>
    </xdr:sp>
    <xdr:clientData/>
  </xdr:oneCellAnchor>
  <xdr:twoCellAnchor>
    <xdr:from>
      <xdr:col>15</xdr:col>
      <xdr:colOff>92075</xdr:colOff>
      <xdr:row>78</xdr:row>
      <xdr:rowOff>3353</xdr:rowOff>
    </xdr:from>
    <xdr:to>
      <xdr:col>15</xdr:col>
      <xdr:colOff>269875</xdr:colOff>
      <xdr:row>78</xdr:row>
      <xdr:rowOff>3353</xdr:rowOff>
    </xdr:to>
    <xdr:cxnSp macro="">
      <xdr:nvCxnSpPr>
        <xdr:cNvPr id="251" name="直線コネクタ 250"/>
        <xdr:cNvCxnSpPr/>
      </xdr:nvCxnSpPr>
      <xdr:spPr>
        <a:xfrm>
          <a:off x="10388600" y="1337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45738</xdr:rowOff>
    </xdr:from>
    <xdr:ext cx="469744" cy="259045"/>
    <xdr:sp macro="" textlink="">
      <xdr:nvSpPr>
        <xdr:cNvPr id="252" name="【公営住宅】&#10;一人当たり面積平均値テキスト"/>
        <xdr:cNvSpPr txBox="1"/>
      </xdr:nvSpPr>
      <xdr:spPr>
        <a:xfrm>
          <a:off x="10566400" y="1444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67311</xdr:rowOff>
    </xdr:from>
    <xdr:to>
      <xdr:col>15</xdr:col>
      <xdr:colOff>231775</xdr:colOff>
      <xdr:row>84</xdr:row>
      <xdr:rowOff>168911</xdr:rowOff>
    </xdr:to>
    <xdr:sp macro="" textlink="">
      <xdr:nvSpPr>
        <xdr:cNvPr id="253" name="フローチャート : 判断 252"/>
        <xdr:cNvSpPr/>
      </xdr:nvSpPr>
      <xdr:spPr>
        <a:xfrm>
          <a:off x="104267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54" name="フローチャート : 判断 253"/>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128575</xdr:rowOff>
    </xdr:from>
    <xdr:to>
      <xdr:col>14</xdr:col>
      <xdr:colOff>79375</xdr:colOff>
      <xdr:row>83</xdr:row>
      <xdr:rowOff>58725</xdr:rowOff>
    </xdr:to>
    <xdr:sp macro="" textlink="">
      <xdr:nvSpPr>
        <xdr:cNvPr id="260" name="円/楕円 259"/>
        <xdr:cNvSpPr/>
      </xdr:nvSpPr>
      <xdr:spPr>
        <a:xfrm>
          <a:off x="9588500" y="141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61"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75252</xdr:rowOff>
    </xdr:from>
    <xdr:ext cx="469744" cy="259045"/>
    <xdr:sp macro="" textlink="">
      <xdr:nvSpPr>
        <xdr:cNvPr id="262" name="n_1mainValue【公営住宅】&#10;一人当たり面積"/>
        <xdr:cNvSpPr txBox="1"/>
      </xdr:nvSpPr>
      <xdr:spPr>
        <a:xfrm>
          <a:off x="9391727" y="1396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4" name="正方形/長方形 2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5" name="正方形/長方形 2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6" name="正方形/長方形 2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7" name="正方形/長方形 2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0" name="正方形/長方形 26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1" name="正方形/長方形 27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2" name="正方形/長方形 27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3" name="正方形/長方形 27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2" name="正方形/長方形 28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3" name="正方形/長方形 2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4" name="正方形/長方形 2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5" name="正方形/長方形 2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6" name="正方形/長方形 2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7" name="正方形/長方形 2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8" name="正方形/長方形 2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9" name="正方形/長方形 2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0" name="正方形/長方形 28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1" name="正方形/長方形 29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2" name="正方形/長方形 2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3" name="正方形/長方形 2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4" name="正方形/長方形 2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5" name="正方形/長方形 2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6" name="正方形/長方形 2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7" name="正方形/長方形 2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8" name="正方形/長方形 29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9" name="テキスト ボックス 2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0" name="直線コネクタ 2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1" name="テキスト ボックス 3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02" name="直線コネクタ 3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03" name="テキスト ボックス 30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04" name="直線コネクタ 3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05" name="テキスト ボックス 3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06" name="直線コネクタ 3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07" name="テキスト ボックス 3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08" name="直線コネクタ 3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09" name="テキスト ボックス 3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0" name="直線コネクタ 3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1" name="テキスト ボックス 3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12" name="直線コネクタ 3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13" name="テキスト ボックス 31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4" name="直線コネクタ 3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5" name="テキスト ボックス 31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89807</xdr:rowOff>
    </xdr:from>
    <xdr:to>
      <xdr:col>23</xdr:col>
      <xdr:colOff>516889</xdr:colOff>
      <xdr:row>64</xdr:row>
      <xdr:rowOff>0</xdr:rowOff>
    </xdr:to>
    <xdr:cxnSp macro="">
      <xdr:nvCxnSpPr>
        <xdr:cNvPr id="317" name="直線コネクタ 316"/>
        <xdr:cNvCxnSpPr/>
      </xdr:nvCxnSpPr>
      <xdr:spPr>
        <a:xfrm flipV="1">
          <a:off x="16318864" y="95195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318" name="【学校施設】&#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319" name="直線コネクタ 31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36484</xdr:rowOff>
    </xdr:from>
    <xdr:ext cx="405111" cy="259045"/>
    <xdr:sp macro="" textlink="">
      <xdr:nvSpPr>
        <xdr:cNvPr id="320" name="【学校施設】&#10;有形固定資産減価償却率最大値テキスト"/>
        <xdr:cNvSpPr txBox="1"/>
      </xdr:nvSpPr>
      <xdr:spPr>
        <a:xfrm>
          <a:off x="164084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23</xdr:col>
      <xdr:colOff>428625</xdr:colOff>
      <xdr:row>55</xdr:row>
      <xdr:rowOff>89807</xdr:rowOff>
    </xdr:from>
    <xdr:to>
      <xdr:col>23</xdr:col>
      <xdr:colOff>606425</xdr:colOff>
      <xdr:row>55</xdr:row>
      <xdr:rowOff>89807</xdr:rowOff>
    </xdr:to>
    <xdr:cxnSp macro="">
      <xdr:nvCxnSpPr>
        <xdr:cNvPr id="321" name="直線コネクタ 320"/>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50092</xdr:rowOff>
    </xdr:from>
    <xdr:ext cx="405111" cy="259045"/>
    <xdr:sp macro="" textlink="">
      <xdr:nvSpPr>
        <xdr:cNvPr id="322" name="【学校施設】&#10;有形固定資産減価償却率平均値テキスト"/>
        <xdr:cNvSpPr txBox="1"/>
      </xdr:nvSpPr>
      <xdr:spPr>
        <a:xfrm>
          <a:off x="16408400" y="1016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71665</xdr:rowOff>
    </xdr:from>
    <xdr:to>
      <xdr:col>23</xdr:col>
      <xdr:colOff>568325</xdr:colOff>
      <xdr:row>60</xdr:row>
      <xdr:rowOff>1815</xdr:rowOff>
    </xdr:to>
    <xdr:sp macro="" textlink="">
      <xdr:nvSpPr>
        <xdr:cNvPr id="323" name="フローチャート : 判断 322"/>
        <xdr:cNvSpPr/>
      </xdr:nvSpPr>
      <xdr:spPr>
        <a:xfrm>
          <a:off x="16268700" y="101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104322</xdr:rowOff>
    </xdr:from>
    <xdr:to>
      <xdr:col>22</xdr:col>
      <xdr:colOff>415925</xdr:colOff>
      <xdr:row>60</xdr:row>
      <xdr:rowOff>34472</xdr:rowOff>
    </xdr:to>
    <xdr:sp macro="" textlink="">
      <xdr:nvSpPr>
        <xdr:cNvPr id="324" name="フローチャート : 判断 32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5" name="テキスト ボックス 32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6" name="テキスト ボックス 32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7" name="テキスト ボックス 32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8" name="テキスト ボックス 32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9" name="テキスト ボックス 32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140244</xdr:rowOff>
    </xdr:from>
    <xdr:to>
      <xdr:col>22</xdr:col>
      <xdr:colOff>415925</xdr:colOff>
      <xdr:row>58</xdr:row>
      <xdr:rowOff>70394</xdr:rowOff>
    </xdr:to>
    <xdr:sp macro="" textlink="">
      <xdr:nvSpPr>
        <xdr:cNvPr id="330" name="円/楕円 329"/>
        <xdr:cNvSpPr/>
      </xdr:nvSpPr>
      <xdr:spPr>
        <a:xfrm>
          <a:off x="15430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25599</xdr:rowOff>
    </xdr:from>
    <xdr:ext cx="405111" cy="259045"/>
    <xdr:sp macro="" textlink="">
      <xdr:nvSpPr>
        <xdr:cNvPr id="331" name="n_1aveValue【学校施設】&#10;有形固定資産減価償却率"/>
        <xdr:cNvSpPr txBox="1"/>
      </xdr:nvSpPr>
      <xdr:spPr>
        <a:xfrm>
          <a:off x="15266043"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86921</xdr:rowOff>
    </xdr:from>
    <xdr:ext cx="405111" cy="259045"/>
    <xdr:sp macro="" textlink="">
      <xdr:nvSpPr>
        <xdr:cNvPr id="332" name="n_1mainValue【学校施設】&#10;有形固定資産減価償却率"/>
        <xdr:cNvSpPr txBox="1"/>
      </xdr:nvSpPr>
      <xdr:spPr>
        <a:xfrm>
          <a:off x="15266043"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3" name="正方形/長方形 3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4" name="正方形/長方形 3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5" name="正方形/長方形 3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6" name="正方形/長方形 3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7" name="正方形/長方形 3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8" name="正方形/長方形 3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9" name="正方形/長方形 3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0" name="正方形/長方形 3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1" name="テキスト ボックス 3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2" name="直線コネクタ 3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3" name="テキスト ボックス 3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44" name="直線コネクタ 3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5" name="テキスト ボックス 3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6" name="直線コネクタ 3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7" name="テキスト ボックス 3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8" name="直線コネクタ 3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49" name="テキスト ボックス 3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0" name="直線コネクタ 3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1" name="テキスト ボックス 3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2" name="直線コネクタ 3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3" name="テキスト ボックス 3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4" name="直線コネクタ 3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5" name="テキスト ボックス 3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35378</xdr:rowOff>
    </xdr:from>
    <xdr:to>
      <xdr:col>32</xdr:col>
      <xdr:colOff>186689</xdr:colOff>
      <xdr:row>64</xdr:row>
      <xdr:rowOff>91440</xdr:rowOff>
    </xdr:to>
    <xdr:cxnSp macro="">
      <xdr:nvCxnSpPr>
        <xdr:cNvPr id="359" name="直線コネクタ 358"/>
        <xdr:cNvCxnSpPr/>
      </xdr:nvCxnSpPr>
      <xdr:spPr>
        <a:xfrm flipV="1">
          <a:off x="22160864" y="9465128"/>
          <a:ext cx="0" cy="159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95267</xdr:rowOff>
    </xdr:from>
    <xdr:ext cx="469744" cy="259045"/>
    <xdr:sp macro="" textlink="">
      <xdr:nvSpPr>
        <xdr:cNvPr id="360" name="【学校施設】&#10;一人当たり面積最小値テキスト"/>
        <xdr:cNvSpPr txBox="1"/>
      </xdr:nvSpPr>
      <xdr:spPr>
        <a:xfrm>
          <a:off x="222504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a:t>
          </a:r>
          <a:endParaRPr kumimoji="1" lang="ja-JP" altLang="en-US" sz="1000" b="1">
            <a:latin typeface="ＭＳ Ｐゴシック"/>
          </a:endParaRPr>
        </a:p>
      </xdr:txBody>
    </xdr:sp>
    <xdr:clientData/>
  </xdr:oneCellAnchor>
  <xdr:twoCellAnchor>
    <xdr:from>
      <xdr:col>32</xdr:col>
      <xdr:colOff>98425</xdr:colOff>
      <xdr:row>64</xdr:row>
      <xdr:rowOff>91440</xdr:rowOff>
    </xdr:from>
    <xdr:to>
      <xdr:col>32</xdr:col>
      <xdr:colOff>276225</xdr:colOff>
      <xdr:row>64</xdr:row>
      <xdr:rowOff>91440</xdr:rowOff>
    </xdr:to>
    <xdr:cxnSp macro="">
      <xdr:nvCxnSpPr>
        <xdr:cNvPr id="361" name="直線コネクタ 360"/>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153505</xdr:rowOff>
    </xdr:from>
    <xdr:ext cx="469744" cy="259045"/>
    <xdr:sp macro="" textlink="">
      <xdr:nvSpPr>
        <xdr:cNvPr id="362" name="【学校施設】&#10;一人当たり面積最大値テキスト"/>
        <xdr:cNvSpPr txBox="1"/>
      </xdr:nvSpPr>
      <xdr:spPr>
        <a:xfrm>
          <a:off x="222504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3.005</a:t>
          </a:r>
          <a:endParaRPr kumimoji="1" lang="ja-JP" altLang="en-US" sz="1000" b="1">
            <a:latin typeface="ＭＳ Ｐゴシック"/>
          </a:endParaRPr>
        </a:p>
      </xdr:txBody>
    </xdr:sp>
    <xdr:clientData/>
  </xdr:oneCellAnchor>
  <xdr:twoCellAnchor>
    <xdr:from>
      <xdr:col>32</xdr:col>
      <xdr:colOff>98425</xdr:colOff>
      <xdr:row>55</xdr:row>
      <xdr:rowOff>35378</xdr:rowOff>
    </xdr:from>
    <xdr:to>
      <xdr:col>32</xdr:col>
      <xdr:colOff>276225</xdr:colOff>
      <xdr:row>55</xdr:row>
      <xdr:rowOff>35378</xdr:rowOff>
    </xdr:to>
    <xdr:cxnSp macro="">
      <xdr:nvCxnSpPr>
        <xdr:cNvPr id="363" name="直線コネクタ 362"/>
        <xdr:cNvCxnSpPr/>
      </xdr:nvCxnSpPr>
      <xdr:spPr>
        <a:xfrm>
          <a:off x="22072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125747</xdr:rowOff>
    </xdr:from>
    <xdr:ext cx="469744" cy="259045"/>
    <xdr:sp macro="" textlink="">
      <xdr:nvSpPr>
        <xdr:cNvPr id="364" name="【学校施設】&#10;一人当たり面積平均値テキスト"/>
        <xdr:cNvSpPr txBox="1"/>
      </xdr:nvSpPr>
      <xdr:spPr>
        <a:xfrm>
          <a:off x="22250400" y="1041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147320</xdr:rowOff>
    </xdr:from>
    <xdr:to>
      <xdr:col>32</xdr:col>
      <xdr:colOff>238125</xdr:colOff>
      <xdr:row>61</xdr:row>
      <xdr:rowOff>77470</xdr:rowOff>
    </xdr:to>
    <xdr:sp macro="" textlink="">
      <xdr:nvSpPr>
        <xdr:cNvPr id="365" name="フローチャート : 判断 364"/>
        <xdr:cNvSpPr/>
      </xdr:nvSpPr>
      <xdr:spPr>
        <a:xfrm>
          <a:off x="22110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23767</xdr:rowOff>
    </xdr:from>
    <xdr:to>
      <xdr:col>31</xdr:col>
      <xdr:colOff>85725</xdr:colOff>
      <xdr:row>61</xdr:row>
      <xdr:rowOff>125367</xdr:rowOff>
    </xdr:to>
    <xdr:sp macro="" textlink="">
      <xdr:nvSpPr>
        <xdr:cNvPr id="366" name="フローチャート : 判断 365"/>
        <xdr:cNvSpPr/>
      </xdr:nvSpPr>
      <xdr:spPr>
        <a:xfrm>
          <a:off x="212725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7" name="テキスト ボックス 3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8" name="テキスト ボックス 3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9" name="テキスト ボックス 3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0" name="テキスト ボックス 3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1" name="テキスト ボックス 3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31931</xdr:rowOff>
    </xdr:from>
    <xdr:to>
      <xdr:col>31</xdr:col>
      <xdr:colOff>85725</xdr:colOff>
      <xdr:row>62</xdr:row>
      <xdr:rowOff>133531</xdr:rowOff>
    </xdr:to>
    <xdr:sp macro="" textlink="">
      <xdr:nvSpPr>
        <xdr:cNvPr id="372" name="円/楕円 371"/>
        <xdr:cNvSpPr/>
      </xdr:nvSpPr>
      <xdr:spPr>
        <a:xfrm>
          <a:off x="21272500" y="1066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141894</xdr:rowOff>
    </xdr:from>
    <xdr:ext cx="469744" cy="259045"/>
    <xdr:sp macro="" textlink="">
      <xdr:nvSpPr>
        <xdr:cNvPr id="373" name="n_1aveValue【学校施設】&#10;一人当たり面積"/>
        <xdr:cNvSpPr txBox="1"/>
      </xdr:nvSpPr>
      <xdr:spPr>
        <a:xfrm>
          <a:off x="21075727"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124658</xdr:rowOff>
    </xdr:from>
    <xdr:ext cx="469744" cy="259045"/>
    <xdr:sp macro="" textlink="">
      <xdr:nvSpPr>
        <xdr:cNvPr id="374" name="n_1mainValue【学校施設】&#10;一人当たり面積"/>
        <xdr:cNvSpPr txBox="1"/>
      </xdr:nvSpPr>
      <xdr:spPr>
        <a:xfrm>
          <a:off x="21075727" y="107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3" name="正方形/長方形 3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4" name="正方形/長方形 3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5" name="正方形/長方形 3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6" name="正方形/長方形 3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7" name="正方形/長方形 3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8" name="正方形/長方形 3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9" name="正方形/長方形 3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0" name="正方形/長方形 3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1" name="正方形/長方形 3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2" name="正方形/長方形 3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3" name="正方形/長方形 3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4" name="正方形/長方形 3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5" name="正方形/長方形 3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6" name="正方形/長方形 3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7" name="正方形/長方形 3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8" name="正方形/長方形 39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399" name="正方形/長方形 3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00" name="正方形/長方形 3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1" name="正方形/長方形 4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2" name="正方形/長方形 4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3" name="正方形/長方形 4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4" name="正方形/長方形 4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5" name="正方形/長方形 4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6" name="正方形/長方形 40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07" name="正方形/長方形 4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8" name="正方形/長方形 4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09" name="テキスト ボックス 4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道路、学校については、他団体よりも減価償却率が高くなっています。学校については最も新しい校舎でも２</a:t>
          </a:r>
          <a:r>
            <a:rPr kumimoji="1" lang="en-US" altLang="ja-JP" sz="1300">
              <a:latin typeface="ＭＳ Ｐゴシック"/>
            </a:rPr>
            <a:t>0</a:t>
          </a:r>
          <a:r>
            <a:rPr kumimoji="1" lang="ja-JP" altLang="en-US" sz="1300">
              <a:latin typeface="ＭＳ Ｐゴシック"/>
            </a:rPr>
            <a:t>年が経過し、町でも特に減価償却が進んでいる施設といえます。そのため、様々な不具合が出てきており、今後突発的な改修工事や大規模修繕が予想されています。道路については、近年の厳しい財政運営の中で、必要最低限の投資にとどめられる傾向にあり、再投資がなかなか進まず、償却率が上昇している状況で鵜で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一方、公営住宅においては、長寿命化計画等に基づき、建替えや維持改修を行っています。特に直近で行った鹿山住宅の建て替え工事は金額も大きく、償却率を引き下げる方向で大きな影響を与えています。今後の改修等においては、その必要性を慎重に検討し、行っていく必要があります。</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49" name="テキスト ボックス 4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51" name="直線コネクタ 5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52" name="テキスト ボックス 5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53" name="直線コネクタ 5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54" name="テキスト ボックス 5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55" name="直線コネクタ 5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56" name="テキスト ボックス 5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57" name="直線コネクタ 5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58" name="テキスト ボックス 5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59" name="直線コネクタ 5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60" name="テキスト ボックス 5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6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3048</xdr:rowOff>
    </xdr:from>
    <xdr:to>
      <xdr:col>15</xdr:col>
      <xdr:colOff>180340</xdr:colOff>
      <xdr:row>41</xdr:row>
      <xdr:rowOff>96774</xdr:rowOff>
    </xdr:to>
    <xdr:cxnSp macro="">
      <xdr:nvCxnSpPr>
        <xdr:cNvPr id="62" name="直線コネクタ 61"/>
        <xdr:cNvCxnSpPr/>
      </xdr:nvCxnSpPr>
      <xdr:spPr>
        <a:xfrm flipV="1">
          <a:off x="10476865" y="583234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100601</xdr:rowOff>
    </xdr:from>
    <xdr:ext cx="469744" cy="259045"/>
    <xdr:sp macro="" textlink="">
      <xdr:nvSpPr>
        <xdr:cNvPr id="63" name="【図書館】&#10;一人当たり面積最小値テキスト"/>
        <xdr:cNvSpPr txBox="1"/>
      </xdr:nvSpPr>
      <xdr:spPr>
        <a:xfrm>
          <a:off x="10566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96774</xdr:rowOff>
    </xdr:from>
    <xdr:to>
      <xdr:col>15</xdr:col>
      <xdr:colOff>269875</xdr:colOff>
      <xdr:row>41</xdr:row>
      <xdr:rowOff>96774</xdr:rowOff>
    </xdr:to>
    <xdr:cxnSp macro="">
      <xdr:nvCxnSpPr>
        <xdr:cNvPr id="64" name="直線コネクタ 63"/>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121175</xdr:rowOff>
    </xdr:from>
    <xdr:ext cx="469744" cy="259045"/>
    <xdr:sp macro="" textlink="">
      <xdr:nvSpPr>
        <xdr:cNvPr id="65" name="【図書館】&#10;一人当たり面積最大値テキスト"/>
        <xdr:cNvSpPr txBox="1"/>
      </xdr:nvSpPr>
      <xdr:spPr>
        <a:xfrm>
          <a:off x="105664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0.291</a:t>
          </a:r>
          <a:endParaRPr kumimoji="1" lang="ja-JP" altLang="en-US" sz="1000" b="1">
            <a:latin typeface="ＭＳ Ｐゴシック"/>
          </a:endParaRPr>
        </a:p>
      </xdr:txBody>
    </xdr:sp>
    <xdr:clientData/>
  </xdr:oneCellAnchor>
  <xdr:twoCellAnchor>
    <xdr:from>
      <xdr:col>15</xdr:col>
      <xdr:colOff>92075</xdr:colOff>
      <xdr:row>34</xdr:row>
      <xdr:rowOff>3048</xdr:rowOff>
    </xdr:from>
    <xdr:to>
      <xdr:col>15</xdr:col>
      <xdr:colOff>269875</xdr:colOff>
      <xdr:row>34</xdr:row>
      <xdr:rowOff>3048</xdr:rowOff>
    </xdr:to>
    <xdr:cxnSp macro="">
      <xdr:nvCxnSpPr>
        <xdr:cNvPr id="66" name="直線コネクタ 65"/>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65549</xdr:rowOff>
    </xdr:from>
    <xdr:ext cx="469744" cy="259045"/>
    <xdr:sp macro="" textlink="">
      <xdr:nvSpPr>
        <xdr:cNvPr id="67" name="【図書館】&#10;一人当たり面積平均値テキスト"/>
        <xdr:cNvSpPr txBox="1"/>
      </xdr:nvSpPr>
      <xdr:spPr>
        <a:xfrm>
          <a:off x="10566400" y="64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87122</xdr:rowOff>
    </xdr:from>
    <xdr:to>
      <xdr:col>15</xdr:col>
      <xdr:colOff>231775</xdr:colOff>
      <xdr:row>38</xdr:row>
      <xdr:rowOff>17272</xdr:rowOff>
    </xdr:to>
    <xdr:sp macro="" textlink="">
      <xdr:nvSpPr>
        <xdr:cNvPr id="68" name="フローチャート : 判断 67"/>
        <xdr:cNvSpPr/>
      </xdr:nvSpPr>
      <xdr:spPr>
        <a:xfrm>
          <a:off x="10426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4826</xdr:rowOff>
    </xdr:from>
    <xdr:to>
      <xdr:col>14</xdr:col>
      <xdr:colOff>79375</xdr:colOff>
      <xdr:row>39</xdr:row>
      <xdr:rowOff>106426</xdr:rowOff>
    </xdr:to>
    <xdr:sp macro="" textlink="">
      <xdr:nvSpPr>
        <xdr:cNvPr id="69" name="フローチャート : 判断 68"/>
        <xdr:cNvSpPr/>
      </xdr:nvSpPr>
      <xdr:spPr>
        <a:xfrm>
          <a:off x="9588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122953</xdr:rowOff>
    </xdr:from>
    <xdr:ext cx="469744" cy="259045"/>
    <xdr:sp macro="" textlink="">
      <xdr:nvSpPr>
        <xdr:cNvPr id="70" name="n_1aveValue【図書館】&#10;一人当たり面積"/>
        <xdr:cNvSpPr txBox="1"/>
      </xdr:nvSpPr>
      <xdr:spPr>
        <a:xfrm>
          <a:off x="9391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71" name="テキスト ボックス 7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72" name="テキスト ボックス 7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3" name="テキスト ボックス 7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4" name="テキスト ボックス 7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5" name="テキスト ボックス 7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254</xdr:rowOff>
    </xdr:from>
    <xdr:to>
      <xdr:col>14</xdr:col>
      <xdr:colOff>79375</xdr:colOff>
      <xdr:row>41</xdr:row>
      <xdr:rowOff>101854</xdr:rowOff>
    </xdr:to>
    <xdr:sp macro="" textlink="">
      <xdr:nvSpPr>
        <xdr:cNvPr id="76" name="円/楕円 75"/>
        <xdr:cNvSpPr/>
      </xdr:nvSpPr>
      <xdr:spPr>
        <a:xfrm>
          <a:off x="9588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92981</xdr:rowOff>
    </xdr:from>
    <xdr:ext cx="469744" cy="259045"/>
    <xdr:sp macro="" textlink="">
      <xdr:nvSpPr>
        <xdr:cNvPr id="77" name="n_1mainValue【図書館】&#10;一人当たり面積"/>
        <xdr:cNvSpPr txBox="1"/>
      </xdr:nvSpPr>
      <xdr:spPr>
        <a:xfrm>
          <a:off x="9391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78" name="正方形/長方形 7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79" name="正方形/長方形 7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80" name="正方形/長方形 7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81" name="正方形/長方形 8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82" name="正方形/長方形 8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83" name="正方形/長方形 8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84" name="正方形/長方形 8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85" name="正方形/長方形 8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6" name="テキスト ボックス 8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87" name="直線コネクタ 8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88" name="テキスト ボックス 8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89" name="直線コネクタ 8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90" name="テキスト ボックス 89"/>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91" name="直線コネクタ 9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92" name="テキスト ボックス 9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93" name="直線コネクタ 9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94" name="テキスト ボックス 9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95" name="直線コネクタ 9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96" name="テキスト ボックス 9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97" name="直線コネクタ 9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98" name="テキスト ボックス 9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99" name="直線コネクタ 9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00" name="テキスト ボックス 9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01" name="直線コネクタ 10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02" name="テキスト ボックス 10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0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47353</xdr:rowOff>
    </xdr:from>
    <xdr:to>
      <xdr:col>6</xdr:col>
      <xdr:colOff>510540</xdr:colOff>
      <xdr:row>63</xdr:row>
      <xdr:rowOff>86541</xdr:rowOff>
    </xdr:to>
    <xdr:cxnSp macro="">
      <xdr:nvCxnSpPr>
        <xdr:cNvPr id="104" name="直線コネクタ 103"/>
        <xdr:cNvCxnSpPr/>
      </xdr:nvCxnSpPr>
      <xdr:spPr>
        <a:xfrm flipV="1">
          <a:off x="4634865" y="9477103"/>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05"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06" name="直線コネクタ 105"/>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165480</xdr:rowOff>
    </xdr:from>
    <xdr:ext cx="405111" cy="259045"/>
    <xdr:sp macro="" textlink="">
      <xdr:nvSpPr>
        <xdr:cNvPr id="107" name="【体育館・プール】&#10;有形固定資産減価償却率最大値テキスト"/>
        <xdr:cNvSpPr txBox="1"/>
      </xdr:nvSpPr>
      <xdr:spPr>
        <a:xfrm>
          <a:off x="4724400" y="925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55</xdr:row>
      <xdr:rowOff>47353</xdr:rowOff>
    </xdr:from>
    <xdr:to>
      <xdr:col>6</xdr:col>
      <xdr:colOff>600075</xdr:colOff>
      <xdr:row>55</xdr:row>
      <xdr:rowOff>47353</xdr:rowOff>
    </xdr:to>
    <xdr:cxnSp macro="">
      <xdr:nvCxnSpPr>
        <xdr:cNvPr id="108" name="直線コネクタ 107"/>
        <xdr:cNvCxnSpPr/>
      </xdr:nvCxnSpPr>
      <xdr:spPr>
        <a:xfrm>
          <a:off x="4546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2739</xdr:rowOff>
    </xdr:from>
    <xdr:ext cx="405111" cy="259045"/>
    <xdr:sp macro="" textlink="">
      <xdr:nvSpPr>
        <xdr:cNvPr id="109" name="【体育館・プール】&#10;有形固定資産減価償却率平均値テキスト"/>
        <xdr:cNvSpPr txBox="1"/>
      </xdr:nvSpPr>
      <xdr:spPr>
        <a:xfrm>
          <a:off x="4724400" y="1028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24312</xdr:rowOff>
    </xdr:from>
    <xdr:to>
      <xdr:col>6</xdr:col>
      <xdr:colOff>561975</xdr:colOff>
      <xdr:row>60</xdr:row>
      <xdr:rowOff>125912</xdr:rowOff>
    </xdr:to>
    <xdr:sp macro="" textlink="">
      <xdr:nvSpPr>
        <xdr:cNvPr id="110" name="フローチャート : 判断 109"/>
        <xdr:cNvSpPr/>
      </xdr:nvSpPr>
      <xdr:spPr>
        <a:xfrm>
          <a:off x="45847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127181</xdr:rowOff>
    </xdr:from>
    <xdr:to>
      <xdr:col>5</xdr:col>
      <xdr:colOff>409575</xdr:colOff>
      <xdr:row>62</xdr:row>
      <xdr:rowOff>57331</xdr:rowOff>
    </xdr:to>
    <xdr:sp macro="" textlink="">
      <xdr:nvSpPr>
        <xdr:cNvPr id="111" name="フローチャート : 判断 110"/>
        <xdr:cNvSpPr/>
      </xdr:nvSpPr>
      <xdr:spPr>
        <a:xfrm>
          <a:off x="3746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48458</xdr:rowOff>
    </xdr:from>
    <xdr:ext cx="405111" cy="259045"/>
    <xdr:sp macro="" textlink="">
      <xdr:nvSpPr>
        <xdr:cNvPr id="112" name="n_1aveValue【体育館・プール】&#10;有形固定資産減価償却率"/>
        <xdr:cNvSpPr txBox="1"/>
      </xdr:nvSpPr>
      <xdr:spPr>
        <a:xfrm>
          <a:off x="3582043"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13" name="テキスト ボックス 11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14" name="テキスト ボックス 11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15" name="テキスト ボックス 11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16" name="テキスト ボックス 11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17" name="テキスト ボックス 11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171269</xdr:rowOff>
    </xdr:from>
    <xdr:to>
      <xdr:col>5</xdr:col>
      <xdr:colOff>409575</xdr:colOff>
      <xdr:row>61</xdr:row>
      <xdr:rowOff>101419</xdr:rowOff>
    </xdr:to>
    <xdr:sp macro="" textlink="">
      <xdr:nvSpPr>
        <xdr:cNvPr id="118" name="円/楕円 117"/>
        <xdr:cNvSpPr/>
      </xdr:nvSpPr>
      <xdr:spPr>
        <a:xfrm>
          <a:off x="3746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117946</xdr:rowOff>
    </xdr:from>
    <xdr:ext cx="405111" cy="259045"/>
    <xdr:sp macro="" textlink="">
      <xdr:nvSpPr>
        <xdr:cNvPr id="119" name="n_1mainValue【体育館・プール】&#10;有形固定資産減価償却率"/>
        <xdr:cNvSpPr txBox="1"/>
      </xdr:nvSpPr>
      <xdr:spPr>
        <a:xfrm>
          <a:off x="3582043"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20" name="正方形/長方形 11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1" name="正方形/長方形 12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2" name="正方形/長方形 12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3" name="正方形/長方形 12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4" name="正方形/長方形 12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5" name="正方形/長方形 12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6" name="正方形/長方形 12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7" name="正方形/長方形 12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28" name="テキスト ボックス 12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29" name="直線コネクタ 12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30" name="直線コネクタ 12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31" name="テキスト ボックス 13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32" name="直線コネクタ 13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33" name="テキスト ボックス 13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34" name="直線コネクタ 13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35" name="テキスト ボックス 13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36" name="直線コネクタ 13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37" name="テキスト ボックス 13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38" name="直線コネクタ 13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39" name="テキスト ボックス 13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40" name="直線コネクタ 13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41" name="テキスト ボックス 14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4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167640</xdr:rowOff>
    </xdr:from>
    <xdr:to>
      <xdr:col>15</xdr:col>
      <xdr:colOff>180340</xdr:colOff>
      <xdr:row>63</xdr:row>
      <xdr:rowOff>70485</xdr:rowOff>
    </xdr:to>
    <xdr:cxnSp macro="">
      <xdr:nvCxnSpPr>
        <xdr:cNvPr id="143" name="直線コネクタ 142"/>
        <xdr:cNvCxnSpPr/>
      </xdr:nvCxnSpPr>
      <xdr:spPr>
        <a:xfrm flipV="1">
          <a:off x="10476865" y="959739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74312</xdr:rowOff>
    </xdr:from>
    <xdr:ext cx="469744" cy="259045"/>
    <xdr:sp macro="" textlink="">
      <xdr:nvSpPr>
        <xdr:cNvPr id="144" name="【体育館・プール】&#10;一人当たり面積最小値テキスト"/>
        <xdr:cNvSpPr txBox="1"/>
      </xdr:nvSpPr>
      <xdr:spPr>
        <a:xfrm>
          <a:off x="105664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0.093</a:t>
          </a:r>
          <a:endParaRPr kumimoji="1" lang="ja-JP" altLang="en-US" sz="1000" b="1">
            <a:latin typeface="ＭＳ Ｐゴシック"/>
          </a:endParaRPr>
        </a:p>
      </xdr:txBody>
    </xdr:sp>
    <xdr:clientData/>
  </xdr:oneCellAnchor>
  <xdr:twoCellAnchor>
    <xdr:from>
      <xdr:col>15</xdr:col>
      <xdr:colOff>92075</xdr:colOff>
      <xdr:row>63</xdr:row>
      <xdr:rowOff>70485</xdr:rowOff>
    </xdr:from>
    <xdr:to>
      <xdr:col>15</xdr:col>
      <xdr:colOff>269875</xdr:colOff>
      <xdr:row>63</xdr:row>
      <xdr:rowOff>70485</xdr:rowOff>
    </xdr:to>
    <xdr:cxnSp macro="">
      <xdr:nvCxnSpPr>
        <xdr:cNvPr id="145" name="直線コネクタ 144"/>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114317</xdr:rowOff>
    </xdr:from>
    <xdr:ext cx="469744" cy="259045"/>
    <xdr:sp macro="" textlink="">
      <xdr:nvSpPr>
        <xdr:cNvPr id="146" name="【体育館・プール】&#10;一人当たり面積最大値テキスト"/>
        <xdr:cNvSpPr txBox="1"/>
      </xdr:nvSpPr>
      <xdr:spPr>
        <a:xfrm>
          <a:off x="10566400" y="937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0.762</a:t>
          </a:r>
          <a:endParaRPr kumimoji="1" lang="ja-JP" altLang="en-US" sz="1000" b="1">
            <a:latin typeface="ＭＳ Ｐゴシック"/>
          </a:endParaRPr>
        </a:p>
      </xdr:txBody>
    </xdr:sp>
    <xdr:clientData/>
  </xdr:oneCellAnchor>
  <xdr:twoCellAnchor>
    <xdr:from>
      <xdr:col>15</xdr:col>
      <xdr:colOff>92075</xdr:colOff>
      <xdr:row>55</xdr:row>
      <xdr:rowOff>167640</xdr:rowOff>
    </xdr:from>
    <xdr:to>
      <xdr:col>15</xdr:col>
      <xdr:colOff>269875</xdr:colOff>
      <xdr:row>55</xdr:row>
      <xdr:rowOff>167640</xdr:rowOff>
    </xdr:to>
    <xdr:cxnSp macro="">
      <xdr:nvCxnSpPr>
        <xdr:cNvPr id="147" name="直線コネクタ 146"/>
        <xdr:cNvCxnSpPr/>
      </xdr:nvCxnSpPr>
      <xdr:spPr>
        <a:xfrm>
          <a:off x="10388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142892</xdr:rowOff>
    </xdr:from>
    <xdr:ext cx="469744" cy="259045"/>
    <xdr:sp macro="" textlink="">
      <xdr:nvSpPr>
        <xdr:cNvPr id="148" name="【体育館・プール】&#10;一人当たり面積平均値テキスト"/>
        <xdr:cNvSpPr txBox="1"/>
      </xdr:nvSpPr>
      <xdr:spPr>
        <a:xfrm>
          <a:off x="10566400" y="1025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164465</xdr:rowOff>
    </xdr:from>
    <xdr:to>
      <xdr:col>15</xdr:col>
      <xdr:colOff>231775</xdr:colOff>
      <xdr:row>60</xdr:row>
      <xdr:rowOff>94615</xdr:rowOff>
    </xdr:to>
    <xdr:sp macro="" textlink="">
      <xdr:nvSpPr>
        <xdr:cNvPr id="149" name="フローチャート : 判断 148"/>
        <xdr:cNvSpPr/>
      </xdr:nvSpPr>
      <xdr:spPr>
        <a:xfrm>
          <a:off x="10426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50" name="フローチャート : 判断 149"/>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149242</xdr:rowOff>
    </xdr:from>
    <xdr:ext cx="469744" cy="259045"/>
    <xdr:sp macro="" textlink="">
      <xdr:nvSpPr>
        <xdr:cNvPr id="151" name="n_1aveValue【体育館・プール】&#10;一人当たり面積"/>
        <xdr:cNvSpPr txBox="1"/>
      </xdr:nvSpPr>
      <xdr:spPr>
        <a:xfrm>
          <a:off x="93917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52" name="テキスト ボックス 15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53" name="テキスト ボックス 15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54" name="テキスト ボックス 15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55" name="テキスト ボックス 15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56" name="テキスト ボックス 15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95885</xdr:rowOff>
    </xdr:from>
    <xdr:to>
      <xdr:col>14</xdr:col>
      <xdr:colOff>79375</xdr:colOff>
      <xdr:row>63</xdr:row>
      <xdr:rowOff>26035</xdr:rowOff>
    </xdr:to>
    <xdr:sp macro="" textlink="">
      <xdr:nvSpPr>
        <xdr:cNvPr id="157" name="円/楕円 156"/>
        <xdr:cNvSpPr/>
      </xdr:nvSpPr>
      <xdr:spPr>
        <a:xfrm>
          <a:off x="9588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17162</xdr:rowOff>
    </xdr:from>
    <xdr:ext cx="469744" cy="259045"/>
    <xdr:sp macro="" textlink="">
      <xdr:nvSpPr>
        <xdr:cNvPr id="158" name="n_1mainValue【体育館・プール】&#10;一人当たり面積"/>
        <xdr:cNvSpPr txBox="1"/>
      </xdr:nvSpPr>
      <xdr:spPr>
        <a:xfrm>
          <a:off x="9391727" y="1081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66" name="正方形/長方形 1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4" name="正方形/長方形 1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75" name="正方形/長方形 1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76" name="正方形/長方形 1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77" name="正方形/長方形 1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78" name="正方形/長方形 1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79" name="正方形/長方形 1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80" name="正方形/長方形 1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81" name="正方形/長方形 1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82" name="正方形/長方形 1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83" name="テキスト ボックス 1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84" name="直線コネクタ 1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85" name="テキスト ボックス 18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186" name="直線コネクタ 1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187" name="テキスト ボックス 18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88" name="直線コネクタ 1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89" name="テキスト ボックス 1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90" name="直線コネクタ 1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91" name="テキスト ボックス 1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92" name="直線コネクタ 1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93" name="テキスト ボックス 1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94" name="直線コネクタ 1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195" name="テキスト ボックス 1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196" name="直線コネクタ 1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197" name="テキスト ボックス 19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98" name="直線コネクタ 1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99" name="テキスト ボックス 19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115388</xdr:rowOff>
    </xdr:from>
    <xdr:to>
      <xdr:col>6</xdr:col>
      <xdr:colOff>510540</xdr:colOff>
      <xdr:row>108</xdr:row>
      <xdr:rowOff>10886</xdr:rowOff>
    </xdr:to>
    <xdr:cxnSp macro="">
      <xdr:nvCxnSpPr>
        <xdr:cNvPr id="201" name="直線コネクタ 200"/>
        <xdr:cNvCxnSpPr/>
      </xdr:nvCxnSpPr>
      <xdr:spPr>
        <a:xfrm flipV="1">
          <a:off x="4634865" y="17260388"/>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14713</xdr:rowOff>
    </xdr:from>
    <xdr:ext cx="405111" cy="259045"/>
    <xdr:sp macro="" textlink="">
      <xdr:nvSpPr>
        <xdr:cNvPr id="202" name="【市民会館】&#10;有形固定資産減価償却率最小値テキスト"/>
        <xdr:cNvSpPr txBox="1"/>
      </xdr:nvSpPr>
      <xdr:spPr>
        <a:xfrm>
          <a:off x="47244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108</xdr:row>
      <xdr:rowOff>10886</xdr:rowOff>
    </xdr:from>
    <xdr:to>
      <xdr:col>6</xdr:col>
      <xdr:colOff>600075</xdr:colOff>
      <xdr:row>108</xdr:row>
      <xdr:rowOff>10886</xdr:rowOff>
    </xdr:to>
    <xdr:cxnSp macro="">
      <xdr:nvCxnSpPr>
        <xdr:cNvPr id="203" name="直線コネクタ 202"/>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62065</xdr:rowOff>
    </xdr:from>
    <xdr:ext cx="405111" cy="259045"/>
    <xdr:sp macro="" textlink="">
      <xdr:nvSpPr>
        <xdr:cNvPr id="204" name="【市民会館】&#10;有形固定資産減価償却率最大値テキスト"/>
        <xdr:cNvSpPr txBox="1"/>
      </xdr:nvSpPr>
      <xdr:spPr>
        <a:xfrm>
          <a:off x="4724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100</xdr:row>
      <xdr:rowOff>115388</xdr:rowOff>
    </xdr:from>
    <xdr:to>
      <xdr:col>6</xdr:col>
      <xdr:colOff>600075</xdr:colOff>
      <xdr:row>100</xdr:row>
      <xdr:rowOff>115388</xdr:rowOff>
    </xdr:to>
    <xdr:cxnSp macro="">
      <xdr:nvCxnSpPr>
        <xdr:cNvPr id="205" name="直線コネクタ 204"/>
        <xdr:cNvCxnSpPr/>
      </xdr:nvCxnSpPr>
      <xdr:spPr>
        <a:xfrm>
          <a:off x="4546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113228</xdr:rowOff>
    </xdr:from>
    <xdr:ext cx="405111" cy="259045"/>
    <xdr:sp macro="" textlink="">
      <xdr:nvSpPr>
        <xdr:cNvPr id="206" name="【市民会館】&#10;有形固定資産減価償却率平均値テキスト"/>
        <xdr:cNvSpPr txBox="1"/>
      </xdr:nvSpPr>
      <xdr:spPr>
        <a:xfrm>
          <a:off x="4724400" y="1811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134801</xdr:rowOff>
    </xdr:from>
    <xdr:to>
      <xdr:col>6</xdr:col>
      <xdr:colOff>561975</xdr:colOff>
      <xdr:row>106</xdr:row>
      <xdr:rowOff>64951</xdr:rowOff>
    </xdr:to>
    <xdr:sp macro="" textlink="">
      <xdr:nvSpPr>
        <xdr:cNvPr id="207" name="フローチャート : 判断 206"/>
        <xdr:cNvSpPr/>
      </xdr:nvSpPr>
      <xdr:spPr>
        <a:xfrm>
          <a:off x="45847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160927</xdr:rowOff>
    </xdr:from>
    <xdr:to>
      <xdr:col>5</xdr:col>
      <xdr:colOff>409575</xdr:colOff>
      <xdr:row>106</xdr:row>
      <xdr:rowOff>91077</xdr:rowOff>
    </xdr:to>
    <xdr:sp macro="" textlink="">
      <xdr:nvSpPr>
        <xdr:cNvPr id="208" name="フローチャート : 判断 207"/>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107604</xdr:rowOff>
    </xdr:from>
    <xdr:ext cx="405111" cy="259045"/>
    <xdr:sp macro="" textlink="">
      <xdr:nvSpPr>
        <xdr:cNvPr id="209" name="n_1aveValue【市民会館】&#10;有形固定資産減価償却率"/>
        <xdr:cNvSpPr txBox="1"/>
      </xdr:nvSpPr>
      <xdr:spPr>
        <a:xfrm>
          <a:off x="3582043"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10" name="テキスト ボックス 2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11" name="テキスト ボックス 2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12" name="テキスト ボックス 2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13" name="テキスト ボックス 2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14" name="テキスト ボックス 2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128270</xdr:rowOff>
    </xdr:from>
    <xdr:to>
      <xdr:col>5</xdr:col>
      <xdr:colOff>409575</xdr:colOff>
      <xdr:row>108</xdr:row>
      <xdr:rowOff>58420</xdr:rowOff>
    </xdr:to>
    <xdr:sp macro="" textlink="">
      <xdr:nvSpPr>
        <xdr:cNvPr id="215" name="円/楕円 214"/>
        <xdr:cNvSpPr/>
      </xdr:nvSpPr>
      <xdr:spPr>
        <a:xfrm>
          <a:off x="3746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49547</xdr:rowOff>
    </xdr:from>
    <xdr:ext cx="405111" cy="259045"/>
    <xdr:sp macro="" textlink="">
      <xdr:nvSpPr>
        <xdr:cNvPr id="216" name="n_1mainValue【市民会館】&#10;有形固定資産減価償却率"/>
        <xdr:cNvSpPr txBox="1"/>
      </xdr:nvSpPr>
      <xdr:spPr>
        <a:xfrm>
          <a:off x="3582043"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17" name="正方形/長方形 2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8" name="正方形/長方形 2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9" name="正方形/長方形 2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0" name="正方形/長方形 2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1" name="正方形/長方形 2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2" name="正方形/長方形 2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3" name="正方形/長方形 2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4" name="正方形/長方形 2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25" name="テキスト ボックス 2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26" name="直線コネクタ 2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27" name="テキスト ボックス 22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28" name="直線コネクタ 22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29" name="テキスト ボックス 228"/>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30" name="直線コネクタ 2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31" name="テキスト ボックス 23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32" name="直線コネクタ 23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33" name="テキスト ボックス 232"/>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34" name="直線コネクタ 2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35" name="テキスト ボックス 2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107</xdr:row>
      <xdr:rowOff>1905</xdr:rowOff>
    </xdr:to>
    <xdr:cxnSp macro="">
      <xdr:nvCxnSpPr>
        <xdr:cNvPr id="237" name="直線コネクタ 236"/>
        <xdr:cNvCxnSpPr/>
      </xdr:nvCxnSpPr>
      <xdr:spPr>
        <a:xfrm flipV="1">
          <a:off x="10476865" y="1717548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5732</xdr:rowOff>
    </xdr:from>
    <xdr:ext cx="469744" cy="259045"/>
    <xdr:sp macro="" textlink="">
      <xdr:nvSpPr>
        <xdr:cNvPr id="238" name="【市民会館】&#10;一人当たり面積最小値テキスト"/>
        <xdr:cNvSpPr txBox="1"/>
      </xdr:nvSpPr>
      <xdr:spPr>
        <a:xfrm>
          <a:off x="10566400"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15</xdr:col>
      <xdr:colOff>92075</xdr:colOff>
      <xdr:row>107</xdr:row>
      <xdr:rowOff>1905</xdr:rowOff>
    </xdr:from>
    <xdr:to>
      <xdr:col>15</xdr:col>
      <xdr:colOff>269875</xdr:colOff>
      <xdr:row>107</xdr:row>
      <xdr:rowOff>1905</xdr:rowOff>
    </xdr:to>
    <xdr:cxnSp macro="">
      <xdr:nvCxnSpPr>
        <xdr:cNvPr id="239" name="直線コネクタ 238"/>
        <xdr:cNvCxnSpPr/>
      </xdr:nvCxnSpPr>
      <xdr:spPr>
        <a:xfrm>
          <a:off x="10388600" y="1834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40"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41" name="直線コネクタ 240"/>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135272</xdr:rowOff>
    </xdr:from>
    <xdr:ext cx="469744" cy="259045"/>
    <xdr:sp macro="" textlink="">
      <xdr:nvSpPr>
        <xdr:cNvPr id="242" name="【市民会館】&#10;一人当たり面積平均値テキスト"/>
        <xdr:cNvSpPr txBox="1"/>
      </xdr:nvSpPr>
      <xdr:spPr>
        <a:xfrm>
          <a:off x="10566400" y="17623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0.237</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156845</xdr:rowOff>
    </xdr:from>
    <xdr:to>
      <xdr:col>15</xdr:col>
      <xdr:colOff>231775</xdr:colOff>
      <xdr:row>103</xdr:row>
      <xdr:rowOff>86995</xdr:rowOff>
    </xdr:to>
    <xdr:sp macro="" textlink="">
      <xdr:nvSpPr>
        <xdr:cNvPr id="243" name="フローチャート : 判断 242"/>
        <xdr:cNvSpPr/>
      </xdr:nvSpPr>
      <xdr:spPr>
        <a:xfrm>
          <a:off x="104267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102</xdr:row>
      <xdr:rowOff>122555</xdr:rowOff>
    </xdr:from>
    <xdr:to>
      <xdr:col>14</xdr:col>
      <xdr:colOff>79375</xdr:colOff>
      <xdr:row>103</xdr:row>
      <xdr:rowOff>52705</xdr:rowOff>
    </xdr:to>
    <xdr:sp macro="" textlink="">
      <xdr:nvSpPr>
        <xdr:cNvPr id="244" name="フローチャート : 判断 243"/>
        <xdr:cNvSpPr/>
      </xdr:nvSpPr>
      <xdr:spPr>
        <a:xfrm>
          <a:off x="9588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43832</xdr:rowOff>
    </xdr:from>
    <xdr:ext cx="469744" cy="259045"/>
    <xdr:sp macro="" textlink="">
      <xdr:nvSpPr>
        <xdr:cNvPr id="245" name="n_1aveValue【市民会館】&#10;一人当たり面積"/>
        <xdr:cNvSpPr txBox="1"/>
      </xdr:nvSpPr>
      <xdr:spPr>
        <a:xfrm>
          <a:off x="93917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46" name="テキスト ボックス 2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47" name="テキスト ボックス 2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48" name="テキスト ボックス 2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49" name="テキスト ボックス 2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50" name="テキスト ボックス 2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99695</xdr:rowOff>
    </xdr:from>
    <xdr:to>
      <xdr:col>14</xdr:col>
      <xdr:colOff>79375</xdr:colOff>
      <xdr:row>102</xdr:row>
      <xdr:rowOff>29845</xdr:rowOff>
    </xdr:to>
    <xdr:sp macro="" textlink="">
      <xdr:nvSpPr>
        <xdr:cNvPr id="251" name="円/楕円 250"/>
        <xdr:cNvSpPr/>
      </xdr:nvSpPr>
      <xdr:spPr>
        <a:xfrm>
          <a:off x="9588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46372</xdr:rowOff>
    </xdr:from>
    <xdr:ext cx="469744" cy="259045"/>
    <xdr:sp macro="" textlink="">
      <xdr:nvSpPr>
        <xdr:cNvPr id="252" name="n_1mainValue【市民会館】&#10;一人当たり面積"/>
        <xdr:cNvSpPr txBox="1"/>
      </xdr:nvSpPr>
      <xdr:spPr>
        <a:xfrm>
          <a:off x="9391727" y="1719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0.277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53" name="正方形/長方形 2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54" name="正方形/長方形 2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55" name="正方形/長方形 2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56" name="正方形/長方形 2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57" name="正方形/長方形 2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58" name="正方形/長方形 2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59" name="正方形/長方形 2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60" name="正方形/長方形 2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61" name="テキスト ボックス 2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62" name="直線コネクタ 2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63" name="テキスト ボックス 26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64" name="直線コネクタ 2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65" name="テキスト ボックス 2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66" name="直線コネクタ 2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67" name="テキスト ボックス 2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68" name="直線コネクタ 2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69" name="テキスト ボックス 2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70" name="直線コネクタ 2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71" name="テキスト ボックス 2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72" name="直線コネクタ 2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73" name="テキスト ボックス 2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74" name="直線コネクタ 2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75" name="テキスト ボックス 27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40</xdr:row>
      <xdr:rowOff>25400</xdr:rowOff>
    </xdr:from>
    <xdr:to>
      <xdr:col>23</xdr:col>
      <xdr:colOff>516889</xdr:colOff>
      <xdr:row>40</xdr:row>
      <xdr:rowOff>101600</xdr:rowOff>
    </xdr:to>
    <xdr:cxnSp macro="">
      <xdr:nvCxnSpPr>
        <xdr:cNvPr id="277" name="直線コネクタ 276"/>
        <xdr:cNvCxnSpPr/>
      </xdr:nvCxnSpPr>
      <xdr:spPr>
        <a:xfrm flipV="1">
          <a:off x="16318864" y="6883400"/>
          <a:ext cx="0" cy="7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118127</xdr:rowOff>
    </xdr:from>
    <xdr:ext cx="405111" cy="259045"/>
    <xdr:sp macro="" textlink="">
      <xdr:nvSpPr>
        <xdr:cNvPr id="278" name="【一般廃棄物処理施設】&#10;有形固定資産減価償却率最小値テキスト"/>
        <xdr:cNvSpPr txBox="1"/>
      </xdr:nvSpPr>
      <xdr:spPr>
        <a:xfrm>
          <a:off x="16408400"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56.2</a:t>
          </a:r>
          <a:endParaRPr kumimoji="1" lang="ja-JP" altLang="en-US" sz="1000" b="1">
            <a:latin typeface="ＭＳ Ｐゴシック"/>
          </a:endParaRPr>
        </a:p>
      </xdr:txBody>
    </xdr:sp>
    <xdr:clientData/>
  </xdr:oneCellAnchor>
  <xdr:twoCellAnchor>
    <xdr:from>
      <xdr:col>23</xdr:col>
      <xdr:colOff>428625</xdr:colOff>
      <xdr:row>40</xdr:row>
      <xdr:rowOff>101600</xdr:rowOff>
    </xdr:from>
    <xdr:to>
      <xdr:col>23</xdr:col>
      <xdr:colOff>606425</xdr:colOff>
      <xdr:row>40</xdr:row>
      <xdr:rowOff>101600</xdr:rowOff>
    </xdr:to>
    <xdr:cxnSp macro="">
      <xdr:nvCxnSpPr>
        <xdr:cNvPr id="279" name="直線コネクタ 278"/>
        <xdr:cNvCxnSpPr/>
      </xdr:nvCxnSpPr>
      <xdr:spPr>
        <a:xfrm>
          <a:off x="162306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143527</xdr:rowOff>
    </xdr:from>
    <xdr:ext cx="405111" cy="259045"/>
    <xdr:sp macro="" textlink="">
      <xdr:nvSpPr>
        <xdr:cNvPr id="280" name="【一般廃棄物処理施設】&#10;有形固定資産減価償却率最大値テキスト"/>
        <xdr:cNvSpPr txBox="1"/>
      </xdr:nvSpPr>
      <xdr:spPr>
        <a:xfrm>
          <a:off x="16408400"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40</xdr:row>
      <xdr:rowOff>25400</xdr:rowOff>
    </xdr:from>
    <xdr:to>
      <xdr:col>23</xdr:col>
      <xdr:colOff>606425</xdr:colOff>
      <xdr:row>40</xdr:row>
      <xdr:rowOff>25400</xdr:rowOff>
    </xdr:to>
    <xdr:cxnSp macro="">
      <xdr:nvCxnSpPr>
        <xdr:cNvPr id="281" name="直線コネクタ 280"/>
        <xdr:cNvCxnSpPr/>
      </xdr:nvCxnSpPr>
      <xdr:spPr>
        <a:xfrm>
          <a:off x="16230600" y="688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162577</xdr:rowOff>
    </xdr:from>
    <xdr:ext cx="405111" cy="259045"/>
    <xdr:sp macro="" textlink="">
      <xdr:nvSpPr>
        <xdr:cNvPr id="282" name="【一般廃棄物処理施設】&#10;有形固定資産減価償却率平均値テキスト"/>
        <xdr:cNvSpPr txBox="1"/>
      </xdr:nvSpPr>
      <xdr:spPr>
        <a:xfrm>
          <a:off x="16408400" y="6849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23</xdr:col>
      <xdr:colOff>466725</xdr:colOff>
      <xdr:row>40</xdr:row>
      <xdr:rowOff>12700</xdr:rowOff>
    </xdr:from>
    <xdr:to>
      <xdr:col>23</xdr:col>
      <xdr:colOff>568325</xdr:colOff>
      <xdr:row>40</xdr:row>
      <xdr:rowOff>114300</xdr:rowOff>
    </xdr:to>
    <xdr:sp macro="" textlink="">
      <xdr:nvSpPr>
        <xdr:cNvPr id="283" name="フローチャート : 判断 282"/>
        <xdr:cNvSpPr/>
      </xdr:nvSpPr>
      <xdr:spPr>
        <a:xfrm>
          <a:off x="16268700" y="68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88900</xdr:rowOff>
    </xdr:from>
    <xdr:to>
      <xdr:col>22</xdr:col>
      <xdr:colOff>415925</xdr:colOff>
      <xdr:row>37</xdr:row>
      <xdr:rowOff>19050</xdr:rowOff>
    </xdr:to>
    <xdr:sp macro="" textlink="">
      <xdr:nvSpPr>
        <xdr:cNvPr id="284" name="フローチャート : 判断 283"/>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10177</xdr:rowOff>
    </xdr:from>
    <xdr:ext cx="405111" cy="259045"/>
    <xdr:sp macro="" textlink="">
      <xdr:nvSpPr>
        <xdr:cNvPr id="285" name="n_1aveValue【一般廃棄物処理施設】&#10;有形固定資産減価償却率"/>
        <xdr:cNvSpPr txBox="1"/>
      </xdr:nvSpPr>
      <xdr:spPr>
        <a:xfrm>
          <a:off x="15266043"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86" name="テキスト ボックス 2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87" name="テキスト ボックス 2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88" name="テキスト ボックス 2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89" name="テキスト ボックス 2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90" name="テキスト ボックス 2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32</xdr:row>
      <xdr:rowOff>114300</xdr:rowOff>
    </xdr:from>
    <xdr:to>
      <xdr:col>22</xdr:col>
      <xdr:colOff>415925</xdr:colOff>
      <xdr:row>33</xdr:row>
      <xdr:rowOff>44450</xdr:rowOff>
    </xdr:to>
    <xdr:sp macro="" textlink="">
      <xdr:nvSpPr>
        <xdr:cNvPr id="291" name="円/楕円 290"/>
        <xdr:cNvSpPr/>
      </xdr:nvSpPr>
      <xdr:spPr>
        <a:xfrm>
          <a:off x="154305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60977</xdr:rowOff>
    </xdr:from>
    <xdr:ext cx="405111" cy="259045"/>
    <xdr:sp macro="" textlink="">
      <xdr:nvSpPr>
        <xdr:cNvPr id="292" name="n_1mainValue【一般廃棄物処理施設】&#10;有形固定資産減価償却率"/>
        <xdr:cNvSpPr txBox="1"/>
      </xdr:nvSpPr>
      <xdr:spPr>
        <a:xfrm>
          <a:off x="15266043"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93" name="正方形/長方形 2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4" name="正方形/長方形 2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5" name="正方形/長方形 2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6" name="正方形/長方形 2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7" name="正方形/長方形 2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8" name="正方形/長方形 2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9" name="正方形/長方形 2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0" name="正方形/長方形 2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01" name="テキスト ボックス 3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02" name="直線コネクタ 3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03" name="テキスト ボックス 302"/>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04" name="直線コネクタ 3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05" name="テキスト ボックス 304"/>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06" name="直線コネクタ 3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07" name="テキスト ボックス 30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08" name="直線コネクタ 3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09" name="テキスト ボックス 30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10" name="直線コネクタ 3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11" name="テキスト ボックス 31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12" name="直線コネクタ 3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13" name="テキスト ボックス 3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14" name="直線コネクタ 3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15" name="テキスト ボックス 3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41</xdr:row>
      <xdr:rowOff>155753</xdr:rowOff>
    </xdr:from>
    <xdr:to>
      <xdr:col>32</xdr:col>
      <xdr:colOff>186689</xdr:colOff>
      <xdr:row>41</xdr:row>
      <xdr:rowOff>159220</xdr:rowOff>
    </xdr:to>
    <xdr:cxnSp macro="">
      <xdr:nvCxnSpPr>
        <xdr:cNvPr id="317" name="直線コネクタ 316"/>
        <xdr:cNvCxnSpPr/>
      </xdr:nvCxnSpPr>
      <xdr:spPr>
        <a:xfrm flipV="1">
          <a:off x="22160864" y="7185203"/>
          <a:ext cx="0" cy="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40911</xdr:rowOff>
    </xdr:from>
    <xdr:ext cx="534377" cy="259045"/>
    <xdr:sp macro="" textlink="">
      <xdr:nvSpPr>
        <xdr:cNvPr id="318" name="【一般廃棄物処理施設】&#10;一人当たり有形固定資産（償却資産）額最小値テキスト"/>
        <xdr:cNvSpPr txBox="1"/>
      </xdr:nvSpPr>
      <xdr:spPr>
        <a:xfrm>
          <a:off x="22250400" y="72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22,642</a:t>
          </a:r>
          <a:endParaRPr kumimoji="1" lang="ja-JP" altLang="en-US" sz="1000" b="1">
            <a:latin typeface="ＭＳ Ｐゴシック"/>
          </a:endParaRPr>
        </a:p>
      </xdr:txBody>
    </xdr:sp>
    <xdr:clientData/>
  </xdr:oneCellAnchor>
  <xdr:twoCellAnchor>
    <xdr:from>
      <xdr:col>32</xdr:col>
      <xdr:colOff>98425</xdr:colOff>
      <xdr:row>41</xdr:row>
      <xdr:rowOff>159220</xdr:rowOff>
    </xdr:from>
    <xdr:to>
      <xdr:col>32</xdr:col>
      <xdr:colOff>276225</xdr:colOff>
      <xdr:row>41</xdr:row>
      <xdr:rowOff>159220</xdr:rowOff>
    </xdr:to>
    <xdr:cxnSp macro="">
      <xdr:nvCxnSpPr>
        <xdr:cNvPr id="319" name="直線コネクタ 318"/>
        <xdr:cNvCxnSpPr/>
      </xdr:nvCxnSpPr>
      <xdr:spPr>
        <a:xfrm>
          <a:off x="22072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102430</xdr:rowOff>
    </xdr:from>
    <xdr:ext cx="534377" cy="259045"/>
    <xdr:sp macro="" textlink="">
      <xdr:nvSpPr>
        <xdr:cNvPr id="320" name="【一般廃棄物処理施設】&#10;一人当たり有形固定資産（償却資産）額最大値テキスト"/>
        <xdr:cNvSpPr txBox="1"/>
      </xdr:nvSpPr>
      <xdr:spPr>
        <a:xfrm>
          <a:off x="22250400" y="696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22,824</a:t>
          </a:r>
          <a:endParaRPr kumimoji="1" lang="ja-JP" altLang="en-US" sz="1000" b="1">
            <a:latin typeface="ＭＳ Ｐゴシック"/>
          </a:endParaRPr>
        </a:p>
      </xdr:txBody>
    </xdr:sp>
    <xdr:clientData/>
  </xdr:oneCellAnchor>
  <xdr:twoCellAnchor>
    <xdr:from>
      <xdr:col>32</xdr:col>
      <xdr:colOff>98425</xdr:colOff>
      <xdr:row>41</xdr:row>
      <xdr:rowOff>155753</xdr:rowOff>
    </xdr:from>
    <xdr:to>
      <xdr:col>32</xdr:col>
      <xdr:colOff>276225</xdr:colOff>
      <xdr:row>41</xdr:row>
      <xdr:rowOff>155753</xdr:rowOff>
    </xdr:to>
    <xdr:cxnSp macro="">
      <xdr:nvCxnSpPr>
        <xdr:cNvPr id="321" name="直線コネクタ 320"/>
        <xdr:cNvCxnSpPr/>
      </xdr:nvCxnSpPr>
      <xdr:spPr>
        <a:xfrm>
          <a:off x="22072600" y="718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85361</xdr:rowOff>
    </xdr:from>
    <xdr:ext cx="534377" cy="259045"/>
    <xdr:sp macro="" textlink="">
      <xdr:nvSpPr>
        <xdr:cNvPr id="322" name="【一般廃棄物処理施設】&#10;一人当たり有形固定資産（償却資産）額平均値テキスト"/>
        <xdr:cNvSpPr txBox="1"/>
      </xdr:nvSpPr>
      <xdr:spPr>
        <a:xfrm>
          <a:off x="22250400" y="7114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22,720</a:t>
          </a:r>
          <a:endParaRPr kumimoji="1" lang="ja-JP" altLang="en-US" sz="1000" b="1">
            <a:solidFill>
              <a:srgbClr val="000080"/>
            </a:solidFill>
            <a:latin typeface="ＭＳ Ｐゴシック"/>
          </a:endParaRPr>
        </a:p>
      </xdr:txBody>
    </xdr:sp>
    <xdr:clientData/>
  </xdr:oneCellAnchor>
  <xdr:twoCellAnchor>
    <xdr:from>
      <xdr:col>32</xdr:col>
      <xdr:colOff>136525</xdr:colOff>
      <xdr:row>41</xdr:row>
      <xdr:rowOff>106934</xdr:rowOff>
    </xdr:from>
    <xdr:to>
      <xdr:col>32</xdr:col>
      <xdr:colOff>238125</xdr:colOff>
      <xdr:row>42</xdr:row>
      <xdr:rowOff>37084</xdr:rowOff>
    </xdr:to>
    <xdr:sp macro="" textlink="">
      <xdr:nvSpPr>
        <xdr:cNvPr id="323" name="フローチャート : 判断 322"/>
        <xdr:cNvSpPr/>
      </xdr:nvSpPr>
      <xdr:spPr>
        <a:xfrm>
          <a:off x="22110700" y="713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32</xdr:row>
      <xdr:rowOff>153321</xdr:rowOff>
    </xdr:from>
    <xdr:to>
      <xdr:col>31</xdr:col>
      <xdr:colOff>85725</xdr:colOff>
      <xdr:row>33</xdr:row>
      <xdr:rowOff>83471</xdr:rowOff>
    </xdr:to>
    <xdr:sp macro="" textlink="">
      <xdr:nvSpPr>
        <xdr:cNvPr id="324" name="フローチャート : 判断 323"/>
        <xdr:cNvSpPr/>
      </xdr:nvSpPr>
      <xdr:spPr>
        <a:xfrm>
          <a:off x="21272500" y="563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31</xdr:row>
      <xdr:rowOff>99998</xdr:rowOff>
    </xdr:from>
    <xdr:ext cx="599010" cy="259045"/>
    <xdr:sp macro="" textlink="">
      <xdr:nvSpPr>
        <xdr:cNvPr id="325" name="n_1aveValue【一般廃棄物処理施設】&#10;一人当たり有形固定資産（償却資産）額"/>
        <xdr:cNvSpPr txBox="1"/>
      </xdr:nvSpPr>
      <xdr:spPr>
        <a:xfrm>
          <a:off x="21011094" y="541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101,285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26" name="テキスト ボックス 3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27" name="テキスト ボックス 3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28" name="テキスト ボックス 3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29" name="テキスト ボックス 3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30" name="テキスト ボックス 3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83674</xdr:rowOff>
    </xdr:from>
    <xdr:to>
      <xdr:col>31</xdr:col>
      <xdr:colOff>85725</xdr:colOff>
      <xdr:row>42</xdr:row>
      <xdr:rowOff>13824</xdr:rowOff>
    </xdr:to>
    <xdr:sp macro="" textlink="">
      <xdr:nvSpPr>
        <xdr:cNvPr id="331" name="円/楕円 330"/>
        <xdr:cNvSpPr/>
      </xdr:nvSpPr>
      <xdr:spPr>
        <a:xfrm>
          <a:off x="21272500" y="71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42</xdr:row>
      <xdr:rowOff>4951</xdr:rowOff>
    </xdr:from>
    <xdr:ext cx="534377" cy="259045"/>
    <xdr:sp macro="" textlink="">
      <xdr:nvSpPr>
        <xdr:cNvPr id="332" name="n_1mainValue【一般廃棄物処理施設】&#10;一人当たり有形固定資産（償却資産）額"/>
        <xdr:cNvSpPr txBox="1"/>
      </xdr:nvSpPr>
      <xdr:spPr>
        <a:xfrm>
          <a:off x="21043411" y="72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33" name="正方形/長方形 3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34" name="正方形/長方形 3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35" name="正方形/長方形 3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36" name="正方形/長方形 3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37" name="正方形/長方形 3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38" name="正方形/長方形 3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39" name="正方形/長方形 3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40" name="正方形/長方形 33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41" name="正方形/長方形 3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2" name="正方形/長方形 3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3" name="正方形/長方形 3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4" name="正方形/長方形 3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5" name="正方形/長方形 3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6" name="正方形/長方形 3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7" name="正方形/長方形 3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8" name="正方形/長方形 34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49" name="正方形/長方形 3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50" name="正方形/長方形 3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51" name="正方形/長方形 3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52" name="正方形/長方形 3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53" name="正方形/長方形 3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54" name="正方形/長方形 3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55" name="正方形/長方形 3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56" name="正方形/長方形 3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7" name="テキスト ボックス 3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8" name="直線コネクタ 3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59" name="テキスト ボックス 3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60" name="直線コネクタ 3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61" name="テキスト ボックス 3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62" name="直線コネクタ 3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63" name="テキスト ボックス 3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64" name="直線コネクタ 3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65" name="テキスト ボックス 3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66" name="直線コネクタ 3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67" name="テキスト ボックス 3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68" name="直線コネクタ 3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69" name="テキスト ボックス 3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70" name="直線コネクタ 3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71" name="テキスト ボックス 3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49530</xdr:rowOff>
    </xdr:from>
    <xdr:to>
      <xdr:col>23</xdr:col>
      <xdr:colOff>516889</xdr:colOff>
      <xdr:row>85</xdr:row>
      <xdr:rowOff>135255</xdr:rowOff>
    </xdr:to>
    <xdr:cxnSp macro="">
      <xdr:nvCxnSpPr>
        <xdr:cNvPr id="373" name="直線コネクタ 372"/>
        <xdr:cNvCxnSpPr/>
      </xdr:nvCxnSpPr>
      <xdr:spPr>
        <a:xfrm flipV="1">
          <a:off x="16318864" y="134226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374" name="【消防施設】&#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375" name="直線コネクタ 374"/>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167657</xdr:rowOff>
    </xdr:from>
    <xdr:ext cx="405111" cy="259045"/>
    <xdr:sp macro="" textlink="">
      <xdr:nvSpPr>
        <xdr:cNvPr id="376" name="【消防施設】&#10;有形固定資産減価償却率最大値テキスト"/>
        <xdr:cNvSpPr txBox="1"/>
      </xdr:nvSpPr>
      <xdr:spPr>
        <a:xfrm>
          <a:off x="164084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23</xdr:col>
      <xdr:colOff>428625</xdr:colOff>
      <xdr:row>78</xdr:row>
      <xdr:rowOff>49530</xdr:rowOff>
    </xdr:from>
    <xdr:to>
      <xdr:col>23</xdr:col>
      <xdr:colOff>606425</xdr:colOff>
      <xdr:row>78</xdr:row>
      <xdr:rowOff>49530</xdr:rowOff>
    </xdr:to>
    <xdr:cxnSp macro="">
      <xdr:nvCxnSpPr>
        <xdr:cNvPr id="377" name="直線コネクタ 376"/>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95266</xdr:rowOff>
    </xdr:from>
    <xdr:ext cx="405111" cy="259045"/>
    <xdr:sp macro="" textlink="">
      <xdr:nvSpPr>
        <xdr:cNvPr id="378" name="【消防施設】&#10;有形固定資産減価償却率平均値テキスト"/>
        <xdr:cNvSpPr txBox="1"/>
      </xdr:nvSpPr>
      <xdr:spPr>
        <a:xfrm>
          <a:off x="164084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379" name="フローチャート : 判断 378"/>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143511</xdr:rowOff>
    </xdr:from>
    <xdr:to>
      <xdr:col>22</xdr:col>
      <xdr:colOff>415925</xdr:colOff>
      <xdr:row>82</xdr:row>
      <xdr:rowOff>73661</xdr:rowOff>
    </xdr:to>
    <xdr:sp macro="" textlink="">
      <xdr:nvSpPr>
        <xdr:cNvPr id="380" name="フローチャート : 判断 379"/>
        <xdr:cNvSpPr/>
      </xdr:nvSpPr>
      <xdr:spPr>
        <a:xfrm>
          <a:off x="15430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90188</xdr:rowOff>
    </xdr:from>
    <xdr:ext cx="405111" cy="259045"/>
    <xdr:sp macro="" textlink="">
      <xdr:nvSpPr>
        <xdr:cNvPr id="381" name="n_1aveValue【消防施設】&#10;有形固定資産減価償却率"/>
        <xdr:cNvSpPr txBox="1"/>
      </xdr:nvSpPr>
      <xdr:spPr>
        <a:xfrm>
          <a:off x="15266043"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82" name="テキスト ボックス 3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83" name="テキスト ボックス 3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84" name="テキスト ボックス 3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85" name="テキスト ボックス 3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6" name="テキスト ボックス 3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53975</xdr:rowOff>
    </xdr:from>
    <xdr:to>
      <xdr:col>22</xdr:col>
      <xdr:colOff>415925</xdr:colOff>
      <xdr:row>85</xdr:row>
      <xdr:rowOff>155575</xdr:rowOff>
    </xdr:to>
    <xdr:sp macro="" textlink="">
      <xdr:nvSpPr>
        <xdr:cNvPr id="387" name="円/楕円 386"/>
        <xdr:cNvSpPr/>
      </xdr:nvSpPr>
      <xdr:spPr>
        <a:xfrm>
          <a:off x="15430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146702</xdr:rowOff>
    </xdr:from>
    <xdr:ext cx="405111" cy="259045"/>
    <xdr:sp macro="" textlink="">
      <xdr:nvSpPr>
        <xdr:cNvPr id="388" name="n_1mainValue【消防施設】&#10;有形固定資産減価償却率"/>
        <xdr:cNvSpPr txBox="1"/>
      </xdr:nvSpPr>
      <xdr:spPr>
        <a:xfrm>
          <a:off x="15266043"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9" name="正方形/長方形 3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6" name="正方形/長方形 3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7" name="テキスト ボックス 3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8" name="直線コネクタ 3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9" name="直線コネクタ 3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00" name="テキスト ボックス 3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01" name="直線コネクタ 4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02" name="テキスト ボックス 4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03" name="直線コネクタ 4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04" name="テキスト ボックス 4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05" name="直線コネクタ 4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6" name="テキスト ボックス 4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7" name="直線コネクタ 4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8" name="テキスト ボックス 4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86</xdr:row>
      <xdr:rowOff>28956</xdr:rowOff>
    </xdr:to>
    <xdr:cxnSp macro="">
      <xdr:nvCxnSpPr>
        <xdr:cNvPr id="410" name="直線コネクタ 409"/>
        <xdr:cNvCxnSpPr/>
      </xdr:nvCxnSpPr>
      <xdr:spPr>
        <a:xfrm flipV="1">
          <a:off x="22160864" y="13658087"/>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32783</xdr:rowOff>
    </xdr:from>
    <xdr:ext cx="469744" cy="259045"/>
    <xdr:sp macro="" textlink="">
      <xdr:nvSpPr>
        <xdr:cNvPr id="411" name="【消防施設】&#10;一人当たり面積最小値テキスト"/>
        <xdr:cNvSpPr txBox="1"/>
      </xdr:nvSpPr>
      <xdr:spPr>
        <a:xfrm>
          <a:off x="22250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86</xdr:row>
      <xdr:rowOff>28956</xdr:rowOff>
    </xdr:from>
    <xdr:to>
      <xdr:col>32</xdr:col>
      <xdr:colOff>276225</xdr:colOff>
      <xdr:row>86</xdr:row>
      <xdr:rowOff>28956</xdr:rowOff>
    </xdr:to>
    <xdr:cxnSp macro="">
      <xdr:nvCxnSpPr>
        <xdr:cNvPr id="412" name="直線コネクタ 411"/>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413"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414" name="直線コネクタ 41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415"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416" name="フローチャート : 判断 415"/>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53594</xdr:rowOff>
    </xdr:from>
    <xdr:to>
      <xdr:col>31</xdr:col>
      <xdr:colOff>85725</xdr:colOff>
      <xdr:row>83</xdr:row>
      <xdr:rowOff>155194</xdr:rowOff>
    </xdr:to>
    <xdr:sp macro="" textlink="">
      <xdr:nvSpPr>
        <xdr:cNvPr id="417" name="フローチャート : 判断 416"/>
        <xdr:cNvSpPr/>
      </xdr:nvSpPr>
      <xdr:spPr>
        <a:xfrm>
          <a:off x="21272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271</xdr:rowOff>
    </xdr:from>
    <xdr:ext cx="469744" cy="259045"/>
    <xdr:sp macro="" textlink="">
      <xdr:nvSpPr>
        <xdr:cNvPr id="418" name="n_1aveValue【消防施設】&#10;一人当たり面積"/>
        <xdr:cNvSpPr txBox="1"/>
      </xdr:nvSpPr>
      <xdr:spPr>
        <a:xfrm>
          <a:off x="210757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9" name="テキスト ボックス 4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20" name="テキスト ボックス 4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21" name="テキスト ボックス 4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22" name="テキスト ボックス 4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3" name="テキスト ボックス 4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97028</xdr:rowOff>
    </xdr:from>
    <xdr:to>
      <xdr:col>31</xdr:col>
      <xdr:colOff>85725</xdr:colOff>
      <xdr:row>85</xdr:row>
      <xdr:rowOff>27178</xdr:rowOff>
    </xdr:to>
    <xdr:sp macro="" textlink="">
      <xdr:nvSpPr>
        <xdr:cNvPr id="424" name="円/楕円 423"/>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18305</xdr:rowOff>
    </xdr:from>
    <xdr:ext cx="469744" cy="259045"/>
    <xdr:sp macro="" textlink="">
      <xdr:nvSpPr>
        <xdr:cNvPr id="425" name="n_1mainValue【消防施設】&#10;一人当たり面積"/>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6" name="テキスト ボックス 43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7" name="直線コネクタ 4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8" name="テキスト ボックス 4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9" name="直線コネクタ 4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0" name="テキスト ボックス 4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1" name="直線コネクタ 4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2" name="テキスト ボックス 4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3" name="直線コネクタ 4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4" name="テキスト ボックス 4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5" name="直線コネクタ 4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6" name="テキスト ボックス 44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7" name="直線コネクタ 4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8" name="テキスト ボックス 44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26670</xdr:rowOff>
    </xdr:from>
    <xdr:to>
      <xdr:col>23</xdr:col>
      <xdr:colOff>516889</xdr:colOff>
      <xdr:row>107</xdr:row>
      <xdr:rowOff>146686</xdr:rowOff>
    </xdr:to>
    <xdr:cxnSp macro="">
      <xdr:nvCxnSpPr>
        <xdr:cNvPr id="450" name="直線コネクタ 449"/>
        <xdr:cNvCxnSpPr/>
      </xdr:nvCxnSpPr>
      <xdr:spPr>
        <a:xfrm flipV="1">
          <a:off x="16318864" y="1717167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150513</xdr:rowOff>
    </xdr:from>
    <xdr:ext cx="405111" cy="259045"/>
    <xdr:sp macro="" textlink="">
      <xdr:nvSpPr>
        <xdr:cNvPr id="451" name="【庁舎】&#10;有形固定資産減価償却率最小値テキスト"/>
        <xdr:cNvSpPr txBox="1"/>
      </xdr:nvSpPr>
      <xdr:spPr>
        <a:xfrm>
          <a:off x="16408400" y="1849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107</xdr:row>
      <xdr:rowOff>146686</xdr:rowOff>
    </xdr:from>
    <xdr:to>
      <xdr:col>23</xdr:col>
      <xdr:colOff>606425</xdr:colOff>
      <xdr:row>107</xdr:row>
      <xdr:rowOff>146686</xdr:rowOff>
    </xdr:to>
    <xdr:cxnSp macro="">
      <xdr:nvCxnSpPr>
        <xdr:cNvPr id="452" name="直線コネクタ 451"/>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144797</xdr:rowOff>
    </xdr:from>
    <xdr:ext cx="405111" cy="259045"/>
    <xdr:sp macro="" textlink="">
      <xdr:nvSpPr>
        <xdr:cNvPr id="453" name="【庁舎】&#10;有形固定資産減価償却率最大値テキスト"/>
        <xdr:cNvSpPr txBox="1"/>
      </xdr:nvSpPr>
      <xdr:spPr>
        <a:xfrm>
          <a:off x="16408400"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23</xdr:col>
      <xdr:colOff>428625</xdr:colOff>
      <xdr:row>100</xdr:row>
      <xdr:rowOff>26670</xdr:rowOff>
    </xdr:from>
    <xdr:to>
      <xdr:col>23</xdr:col>
      <xdr:colOff>606425</xdr:colOff>
      <xdr:row>100</xdr:row>
      <xdr:rowOff>26670</xdr:rowOff>
    </xdr:to>
    <xdr:cxnSp macro="">
      <xdr:nvCxnSpPr>
        <xdr:cNvPr id="454" name="直線コネクタ 453"/>
        <xdr:cNvCxnSpPr/>
      </xdr:nvCxnSpPr>
      <xdr:spPr>
        <a:xfrm>
          <a:off x="16230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32402</xdr:rowOff>
    </xdr:from>
    <xdr:ext cx="405111" cy="259045"/>
    <xdr:sp macro="" textlink="">
      <xdr:nvSpPr>
        <xdr:cNvPr id="455" name="【庁舎】&#10;有形固定資産減価償却率平均値テキスト"/>
        <xdr:cNvSpPr txBox="1"/>
      </xdr:nvSpPr>
      <xdr:spPr>
        <a:xfrm>
          <a:off x="16408400" y="1786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53975</xdr:rowOff>
    </xdr:from>
    <xdr:to>
      <xdr:col>23</xdr:col>
      <xdr:colOff>568325</xdr:colOff>
      <xdr:row>104</xdr:row>
      <xdr:rowOff>155575</xdr:rowOff>
    </xdr:to>
    <xdr:sp macro="" textlink="">
      <xdr:nvSpPr>
        <xdr:cNvPr id="456" name="フローチャート : 判断 455"/>
        <xdr:cNvSpPr/>
      </xdr:nvSpPr>
      <xdr:spPr>
        <a:xfrm>
          <a:off x="162687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133986</xdr:rowOff>
    </xdr:from>
    <xdr:to>
      <xdr:col>22</xdr:col>
      <xdr:colOff>415925</xdr:colOff>
      <xdr:row>105</xdr:row>
      <xdr:rowOff>64136</xdr:rowOff>
    </xdr:to>
    <xdr:sp macro="" textlink="">
      <xdr:nvSpPr>
        <xdr:cNvPr id="457" name="フローチャート : 判断 456"/>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55263</xdr:rowOff>
    </xdr:from>
    <xdr:ext cx="405111" cy="259045"/>
    <xdr:sp macro="" textlink="">
      <xdr:nvSpPr>
        <xdr:cNvPr id="458" name="n_1aveValue【庁舎】&#10;有形固定資産減価償却率"/>
        <xdr:cNvSpPr txBox="1"/>
      </xdr:nvSpPr>
      <xdr:spPr>
        <a:xfrm>
          <a:off x="15266043"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9" name="テキスト ボックス 4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153036</xdr:rowOff>
    </xdr:from>
    <xdr:to>
      <xdr:col>22</xdr:col>
      <xdr:colOff>415925</xdr:colOff>
      <xdr:row>103</xdr:row>
      <xdr:rowOff>83186</xdr:rowOff>
    </xdr:to>
    <xdr:sp macro="" textlink="">
      <xdr:nvSpPr>
        <xdr:cNvPr id="464" name="円/楕円 463"/>
        <xdr:cNvSpPr/>
      </xdr:nvSpPr>
      <xdr:spPr>
        <a:xfrm>
          <a:off x="15430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99713</xdr:rowOff>
    </xdr:from>
    <xdr:ext cx="405111" cy="259045"/>
    <xdr:sp macro="" textlink="">
      <xdr:nvSpPr>
        <xdr:cNvPr id="465" name="n_1mainValue【庁舎】&#10;有形固定資産減価償却率"/>
        <xdr:cNvSpPr txBox="1"/>
      </xdr:nvSpPr>
      <xdr:spPr>
        <a:xfrm>
          <a:off x="15266043"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6" name="正方形/長方形 4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7" name="正方形/長方形 4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8" name="正方形/長方形 4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9" name="正方形/長方形 4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0" name="正方形/長方形 4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1" name="正方形/長方形 4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2" name="正方形/長方形 4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3" name="正方形/長方形 4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4" name="テキスト ボックス 4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5" name="直線コネクタ 4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6" name="テキスト ボックス 47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477" name="直線コネクタ 47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8" name="テキスト ボックス 47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9" name="直線コネクタ 47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80" name="テキスト ボックス 47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81" name="直線コネクタ 48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82" name="テキスト ボックス 48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83" name="直線コネクタ 48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4" name="テキスト ボックス 48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5" name="直線コネクタ 4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6" name="テキスト ボックス 4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14478</xdr:rowOff>
    </xdr:from>
    <xdr:to>
      <xdr:col>32</xdr:col>
      <xdr:colOff>186689</xdr:colOff>
      <xdr:row>107</xdr:row>
      <xdr:rowOff>105918</xdr:rowOff>
    </xdr:to>
    <xdr:cxnSp macro="">
      <xdr:nvCxnSpPr>
        <xdr:cNvPr id="488" name="直線コネクタ 487"/>
        <xdr:cNvCxnSpPr/>
      </xdr:nvCxnSpPr>
      <xdr:spPr>
        <a:xfrm flipV="1">
          <a:off x="22160864" y="1733092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109745</xdr:rowOff>
    </xdr:from>
    <xdr:ext cx="469744" cy="259045"/>
    <xdr:sp macro="" textlink="">
      <xdr:nvSpPr>
        <xdr:cNvPr id="489" name="【庁舎】&#10;一人当たり面積最小値テキスト"/>
        <xdr:cNvSpPr txBox="1"/>
      </xdr:nvSpPr>
      <xdr:spPr>
        <a:xfrm>
          <a:off x="222504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107</xdr:row>
      <xdr:rowOff>105918</xdr:rowOff>
    </xdr:from>
    <xdr:to>
      <xdr:col>32</xdr:col>
      <xdr:colOff>276225</xdr:colOff>
      <xdr:row>107</xdr:row>
      <xdr:rowOff>105918</xdr:rowOff>
    </xdr:to>
    <xdr:cxnSp macro="">
      <xdr:nvCxnSpPr>
        <xdr:cNvPr id="490" name="直線コネクタ 489"/>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132605</xdr:rowOff>
    </xdr:from>
    <xdr:ext cx="469744" cy="259045"/>
    <xdr:sp macro="" textlink="">
      <xdr:nvSpPr>
        <xdr:cNvPr id="491" name="【庁舎】&#10;一人当たり面積最大値テキスト"/>
        <xdr:cNvSpPr txBox="1"/>
      </xdr:nvSpPr>
      <xdr:spPr>
        <a:xfrm>
          <a:off x="22250400" y="1710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0.476</a:t>
          </a:r>
          <a:endParaRPr kumimoji="1" lang="ja-JP" altLang="en-US" sz="1000" b="1">
            <a:latin typeface="ＭＳ Ｐゴシック"/>
          </a:endParaRPr>
        </a:p>
      </xdr:txBody>
    </xdr:sp>
    <xdr:clientData/>
  </xdr:oneCellAnchor>
  <xdr:twoCellAnchor>
    <xdr:from>
      <xdr:col>32</xdr:col>
      <xdr:colOff>98425</xdr:colOff>
      <xdr:row>101</xdr:row>
      <xdr:rowOff>14478</xdr:rowOff>
    </xdr:from>
    <xdr:to>
      <xdr:col>32</xdr:col>
      <xdr:colOff>276225</xdr:colOff>
      <xdr:row>101</xdr:row>
      <xdr:rowOff>14478</xdr:rowOff>
    </xdr:to>
    <xdr:cxnSp macro="">
      <xdr:nvCxnSpPr>
        <xdr:cNvPr id="492" name="直線コネクタ 491"/>
        <xdr:cNvCxnSpPr/>
      </xdr:nvCxnSpPr>
      <xdr:spPr>
        <a:xfrm>
          <a:off x="22072600" y="1733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54119</xdr:rowOff>
    </xdr:from>
    <xdr:ext cx="469744" cy="259045"/>
    <xdr:sp macro="" textlink="">
      <xdr:nvSpPr>
        <xdr:cNvPr id="493" name="【庁舎】&#10;一人当たり面積平均値テキスト"/>
        <xdr:cNvSpPr txBox="1"/>
      </xdr:nvSpPr>
      <xdr:spPr>
        <a:xfrm>
          <a:off x="22250400" y="1788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75692</xdr:rowOff>
    </xdr:from>
    <xdr:to>
      <xdr:col>32</xdr:col>
      <xdr:colOff>238125</xdr:colOff>
      <xdr:row>105</xdr:row>
      <xdr:rowOff>5842</xdr:rowOff>
    </xdr:to>
    <xdr:sp macro="" textlink="">
      <xdr:nvSpPr>
        <xdr:cNvPr id="494" name="フローチャート : 判断 493"/>
        <xdr:cNvSpPr/>
      </xdr:nvSpPr>
      <xdr:spPr>
        <a:xfrm>
          <a:off x="221107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29972</xdr:rowOff>
    </xdr:from>
    <xdr:to>
      <xdr:col>31</xdr:col>
      <xdr:colOff>85725</xdr:colOff>
      <xdr:row>104</xdr:row>
      <xdr:rowOff>131572</xdr:rowOff>
    </xdr:to>
    <xdr:sp macro="" textlink="">
      <xdr:nvSpPr>
        <xdr:cNvPr id="495" name="フローチャート : 判断 494"/>
        <xdr:cNvSpPr/>
      </xdr:nvSpPr>
      <xdr:spPr>
        <a:xfrm>
          <a:off x="21272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148099</xdr:rowOff>
    </xdr:from>
    <xdr:ext cx="469744" cy="259045"/>
    <xdr:sp macro="" textlink="">
      <xdr:nvSpPr>
        <xdr:cNvPr id="496" name="n_1aveValue【庁舎】&#10;一人当たり面積"/>
        <xdr:cNvSpPr txBox="1"/>
      </xdr:nvSpPr>
      <xdr:spPr>
        <a:xfrm>
          <a:off x="210757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97" name="テキスト ボックス 4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8" name="テキスト ボックス 4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9" name="テキスト ボックス 4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0" name="テキスト ボックス 4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1" name="テキスト ボックス 5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52832</xdr:rowOff>
    </xdr:from>
    <xdr:to>
      <xdr:col>31</xdr:col>
      <xdr:colOff>85725</xdr:colOff>
      <xdr:row>108</xdr:row>
      <xdr:rowOff>154432</xdr:rowOff>
    </xdr:to>
    <xdr:sp macro="" textlink="">
      <xdr:nvSpPr>
        <xdr:cNvPr id="502" name="円/楕円 501"/>
        <xdr:cNvSpPr/>
      </xdr:nvSpPr>
      <xdr:spPr>
        <a:xfrm>
          <a:off x="21272500" y="185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145559</xdr:rowOff>
    </xdr:from>
    <xdr:ext cx="469744" cy="259045"/>
    <xdr:sp macro="" textlink="">
      <xdr:nvSpPr>
        <xdr:cNvPr id="503" name="n_1mainValue【庁舎】&#10;一人当たり面積"/>
        <xdr:cNvSpPr txBox="1"/>
      </xdr:nvSpPr>
      <xdr:spPr>
        <a:xfrm>
          <a:off x="21075727"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一般廃棄物処理施設や庁舎については建築から相当年数が経過しており償却が進んでいますが、いずれも建替え等が計画されており、今後数値が大きく変動する見込みとなっています。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一方、消防施設については、これまでの</a:t>
          </a:r>
          <a:r>
            <a:rPr kumimoji="1" lang="en-US" altLang="ja-JP" sz="1300">
              <a:latin typeface="ＭＳ Ｐゴシック"/>
            </a:rPr>
            <a:t>15</a:t>
          </a:r>
          <a:r>
            <a:rPr kumimoji="1" lang="ja-JP" altLang="en-US" sz="1300">
              <a:latin typeface="ＭＳ Ｐゴシック"/>
            </a:rPr>
            <a:t>年程度で建替えが進んでおり、耐用年数の半分も経過していない施設が多くあります。そのため他団体に比べて償却率は非常に低くなっています。市民会館についても同様で、およそ経過年数と同率程度の償却率となっているところです。</a:t>
          </a:r>
          <a:endParaRPr kumimoji="1" lang="en-US" altLang="ja-JP" sz="1300">
            <a:latin typeface="ＭＳ Ｐゴシック"/>
          </a:endParaRPr>
        </a:p>
        <a:p>
          <a:r>
            <a:rPr kumimoji="1" lang="ja-JP" altLang="en-US" sz="1300">
              <a:latin typeface="ＭＳ Ｐゴシック"/>
            </a:rPr>
            <a:t>市民会館を除く各施設で、町民一人当たり面積は他団体より低い値となっていますが、今後の維持・更新に係る費用を試算した際、公共施設については、更なる規模の縮減・手法の見直しが必要とされており、再投資にあたっては慎重な検討を求められることとなります。</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b="0" i="0" baseline="0">
              <a:solidFill>
                <a:sysClr val="windowText" lastClr="000000"/>
              </a:solidFill>
              <a:effectLst/>
              <a:latin typeface="+mn-lt"/>
              <a:ea typeface="+mn-ea"/>
              <a:cs typeface="+mn-cs"/>
            </a:rPr>
            <a:t>　</a:t>
          </a:r>
          <a:r>
            <a:rPr lang="ja-JP" altLang="ja-JP" sz="1000" b="0" i="0" baseline="0">
              <a:solidFill>
                <a:sysClr val="windowText" lastClr="000000"/>
              </a:solidFill>
              <a:effectLst/>
              <a:latin typeface="+mn-lt"/>
              <a:ea typeface="+mn-ea"/>
              <a:cs typeface="+mn-cs"/>
            </a:rPr>
            <a:t>指数算定の分子となる基準財政収入額については、地方消費税交付金の増加、</a:t>
          </a:r>
          <a:r>
            <a:rPr lang="ja-JP" altLang="en-US" sz="1000" b="0" i="0" baseline="0">
              <a:solidFill>
                <a:sysClr val="windowText" lastClr="000000"/>
              </a:solidFill>
              <a:effectLst/>
              <a:latin typeface="+mn-lt"/>
              <a:ea typeface="+mn-ea"/>
              <a:cs typeface="+mn-cs"/>
            </a:rPr>
            <a:t>大規模</a:t>
          </a:r>
          <a:r>
            <a:rPr lang="ja-JP" altLang="ja-JP" sz="1000" b="0" i="0" baseline="0">
              <a:solidFill>
                <a:sysClr val="windowText" lastClr="000000"/>
              </a:solidFill>
              <a:effectLst/>
              <a:latin typeface="+mn-lt"/>
              <a:ea typeface="+mn-ea"/>
              <a:cs typeface="+mn-cs"/>
            </a:rPr>
            <a:t>家屋</a:t>
          </a:r>
          <a:r>
            <a:rPr lang="ja-JP" altLang="en-US" sz="1000" b="0" i="0" baseline="0">
              <a:solidFill>
                <a:sysClr val="windowText" lastClr="000000"/>
              </a:solidFill>
              <a:effectLst/>
              <a:latin typeface="+mn-lt"/>
              <a:ea typeface="+mn-ea"/>
              <a:cs typeface="+mn-cs"/>
            </a:rPr>
            <a:t>建設</a:t>
          </a:r>
          <a:r>
            <a:rPr lang="ja-JP" altLang="ja-JP" sz="1000" b="0" i="0" baseline="0">
              <a:solidFill>
                <a:sysClr val="windowText" lastClr="000000"/>
              </a:solidFill>
              <a:effectLst/>
              <a:latin typeface="+mn-lt"/>
              <a:ea typeface="+mn-ea"/>
              <a:cs typeface="+mn-cs"/>
            </a:rPr>
            <a:t>による固定資産税の</a:t>
          </a:r>
          <a:r>
            <a:rPr lang="ja-JP" altLang="en-US" sz="1000" b="0" i="0" baseline="0">
              <a:solidFill>
                <a:sysClr val="windowText" lastClr="000000"/>
              </a:solidFill>
              <a:effectLst/>
              <a:latin typeface="+mn-lt"/>
              <a:ea typeface="+mn-ea"/>
              <a:cs typeface="+mn-cs"/>
            </a:rPr>
            <a:t>増、</a:t>
          </a:r>
          <a:r>
            <a:rPr lang="ja-JP" altLang="ja-JP" sz="1000" b="0" i="0" baseline="0">
              <a:solidFill>
                <a:sysClr val="windowText" lastClr="000000"/>
              </a:solidFill>
              <a:effectLst/>
              <a:latin typeface="+mn-lt"/>
              <a:ea typeface="+mn-ea"/>
              <a:cs typeface="+mn-cs"/>
            </a:rPr>
            <a:t>併せて</a:t>
          </a:r>
          <a:r>
            <a:rPr lang="ja-JP" altLang="en-US" sz="1000" b="0" i="0" baseline="0">
              <a:solidFill>
                <a:sysClr val="windowText" lastClr="000000"/>
              </a:solidFill>
              <a:effectLst/>
              <a:latin typeface="+mn-lt"/>
              <a:ea typeface="+mn-ea"/>
              <a:cs typeface="+mn-cs"/>
            </a:rPr>
            <a:t>法人税割の</a:t>
          </a:r>
          <a:r>
            <a:rPr lang="ja-JP" altLang="ja-JP" sz="1000" b="0" i="0" baseline="0">
              <a:solidFill>
                <a:sysClr val="windowText" lastClr="000000"/>
              </a:solidFill>
              <a:effectLst/>
              <a:latin typeface="+mn-lt"/>
              <a:ea typeface="+mn-ea"/>
              <a:cs typeface="+mn-cs"/>
            </a:rPr>
            <a:t>増があったため前年度から増加した。</a:t>
          </a:r>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　一方、分母となる基準財政需要額については、</a:t>
          </a:r>
          <a:r>
            <a:rPr lang="ja-JP" altLang="en-US" sz="1000" b="0" i="0" baseline="0">
              <a:solidFill>
                <a:sysClr val="windowText" lastClr="000000"/>
              </a:solidFill>
              <a:effectLst/>
              <a:latin typeface="+mn-lt"/>
              <a:ea typeface="+mn-ea"/>
              <a:cs typeface="+mn-cs"/>
            </a:rPr>
            <a:t>国勢調査で人口が減少したことによる測定単位減、トップランナー方式による単位費用減があったものの、社会福祉費や高齢保健（</a:t>
          </a:r>
          <a:r>
            <a:rPr lang="en-US" altLang="ja-JP" sz="1000" b="0" i="0" baseline="0">
              <a:solidFill>
                <a:sysClr val="windowText" lastClr="000000"/>
              </a:solidFill>
              <a:effectLst/>
              <a:latin typeface="+mn-lt"/>
              <a:ea typeface="+mn-ea"/>
              <a:cs typeface="+mn-cs"/>
            </a:rPr>
            <a:t>65</a:t>
          </a:r>
          <a:r>
            <a:rPr lang="ja-JP" altLang="en-US" sz="1000" b="0" i="0" baseline="0">
              <a:solidFill>
                <a:sysClr val="windowText" lastClr="000000"/>
              </a:solidFill>
              <a:effectLst/>
              <a:latin typeface="+mn-lt"/>
              <a:ea typeface="+mn-ea"/>
              <a:cs typeface="+mn-cs"/>
            </a:rPr>
            <a:t>歳以上）、地方創生関連に関係する個別算定経費が増加した。</a:t>
          </a:r>
          <a:endParaRPr lang="en-US" altLang="ja-JP" sz="1000" b="0" i="0" baseline="0">
            <a:solidFill>
              <a:sysClr val="windowText" lastClr="000000"/>
            </a:solidFill>
            <a:effectLst/>
            <a:latin typeface="+mn-lt"/>
            <a:ea typeface="+mn-ea"/>
            <a:cs typeface="+mn-cs"/>
          </a:endParaRPr>
        </a:p>
        <a:p>
          <a:pPr rtl="0"/>
          <a:r>
            <a:rPr lang="ja-JP" altLang="ja-JP" sz="1000" b="0" i="0" baseline="0">
              <a:solidFill>
                <a:sysClr val="windowText" lastClr="000000"/>
              </a:solidFill>
              <a:effectLst/>
              <a:latin typeface="+mn-lt"/>
              <a:ea typeface="+mn-ea"/>
              <a:cs typeface="+mn-cs"/>
            </a:rPr>
            <a:t>　</a:t>
          </a:r>
          <a:r>
            <a:rPr lang="ja-JP" altLang="en-US" sz="1000" b="0" i="0" baseline="0">
              <a:solidFill>
                <a:sysClr val="windowText" lastClr="000000"/>
              </a:solidFill>
              <a:effectLst/>
              <a:latin typeface="+mn-lt"/>
              <a:ea typeface="+mn-ea"/>
              <a:cs typeface="+mn-cs"/>
            </a:rPr>
            <a:t>上記の結果、基準財政収入額の伸びが、基準財政需要額を上回り、若干指数は改善し、</a:t>
          </a:r>
          <a:r>
            <a:rPr lang="ja-JP" altLang="ja-JP" sz="1000" b="0" i="0" baseline="0">
              <a:solidFill>
                <a:sysClr val="windowText" lastClr="000000"/>
              </a:solidFill>
              <a:effectLst/>
              <a:latin typeface="+mn-lt"/>
              <a:ea typeface="+mn-ea"/>
              <a:cs typeface="+mn-cs"/>
            </a:rPr>
            <a:t>町内窯業関係の景気上向きや工業団地進出企業の税収増の見込みがあるものの、障害者総合支援や子育て支援拡充等の行政需要の伸び率が近年大きいため、本町の指数</a:t>
          </a:r>
          <a:r>
            <a:rPr lang="en-US" altLang="ja-JP" sz="1000" b="0" i="0" baseline="0">
              <a:solidFill>
                <a:sysClr val="windowText" lastClr="000000"/>
              </a:solidFill>
              <a:effectLst/>
              <a:latin typeface="+mn-lt"/>
              <a:ea typeface="+mn-ea"/>
              <a:cs typeface="+mn-cs"/>
            </a:rPr>
            <a:t>0.41</a:t>
          </a:r>
          <a:r>
            <a:rPr lang="ja-JP" altLang="ja-JP" sz="1000" b="0" i="0" baseline="0">
              <a:solidFill>
                <a:sysClr val="windowText" lastClr="000000"/>
              </a:solidFill>
              <a:effectLst/>
              <a:latin typeface="+mn-lt"/>
              <a:ea typeface="+mn-ea"/>
              <a:cs typeface="+mn-cs"/>
            </a:rPr>
            <a:t>は類似団体平均</a:t>
          </a:r>
          <a:r>
            <a:rPr lang="en-US" altLang="ja-JP" sz="1000" b="0" i="0" baseline="0">
              <a:solidFill>
                <a:sysClr val="windowText" lastClr="000000"/>
              </a:solidFill>
              <a:effectLst/>
              <a:latin typeface="+mn-lt"/>
              <a:ea typeface="+mn-ea"/>
              <a:cs typeface="+mn-cs"/>
            </a:rPr>
            <a:t>0.46</a:t>
          </a:r>
          <a:r>
            <a:rPr lang="ja-JP" altLang="ja-JP" sz="1000" b="0" i="0" baseline="0">
              <a:solidFill>
                <a:sysClr val="windowText" lastClr="000000"/>
              </a:solidFill>
              <a:effectLst/>
              <a:latin typeface="+mn-lt"/>
              <a:ea typeface="+mn-ea"/>
              <a:cs typeface="+mn-cs"/>
            </a:rPr>
            <a:t>や全国平均を下回っており、</a:t>
          </a:r>
          <a:r>
            <a:rPr lang="ja-JP" altLang="en-US" sz="1000" b="0" i="0" baseline="0">
              <a:solidFill>
                <a:sysClr val="windowText" lastClr="000000"/>
              </a:solidFill>
              <a:effectLst/>
              <a:latin typeface="+mn-lt"/>
              <a:ea typeface="+mn-ea"/>
              <a:cs typeface="+mn-cs"/>
            </a:rPr>
            <a:t>依然として</a:t>
          </a:r>
          <a:r>
            <a:rPr lang="ja-JP" altLang="ja-JP" sz="1000" b="0" i="0" baseline="0">
              <a:solidFill>
                <a:sysClr val="windowText" lastClr="000000"/>
              </a:solidFill>
              <a:effectLst/>
              <a:latin typeface="+mn-lt"/>
              <a:ea typeface="+mn-ea"/>
              <a:cs typeface="+mn-cs"/>
            </a:rPr>
            <a:t>脆弱な財政基盤となっている。</a:t>
          </a:r>
          <a:endParaRPr lang="en-US" altLang="ja-JP" sz="1000" b="0" i="0" baseline="0">
            <a:solidFill>
              <a:sysClr val="windowText" lastClr="000000"/>
            </a:solidFill>
            <a:effectLst/>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105304</xdr:rowOff>
    </xdr:from>
    <xdr:to>
      <xdr:col>7</xdr:col>
      <xdr:colOff>152400</xdr:colOff>
      <xdr:row>43</xdr:row>
      <xdr:rowOff>115358</xdr:rowOff>
    </xdr:to>
    <xdr:cxnSp macro="">
      <xdr:nvCxnSpPr>
        <xdr:cNvPr id="71" name="直線コネクタ 70"/>
        <xdr:cNvCxnSpPr/>
      </xdr:nvCxnSpPr>
      <xdr:spPr>
        <a:xfrm flipV="1">
          <a:off x="4114800" y="7477654"/>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135467</xdr:rowOff>
    </xdr:to>
    <xdr:cxnSp macro="">
      <xdr:nvCxnSpPr>
        <xdr:cNvPr id="74" name="直線コネクタ 73"/>
        <xdr:cNvCxnSpPr/>
      </xdr:nvCxnSpPr>
      <xdr:spPr>
        <a:xfrm flipV="1">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7" name="直線コネクタ 76"/>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155575</xdr:rowOff>
    </xdr:from>
    <xdr:to>
      <xdr:col>4</xdr:col>
      <xdr:colOff>533400</xdr:colOff>
      <xdr:row>43</xdr:row>
      <xdr:rowOff>85725</xdr:rowOff>
    </xdr:to>
    <xdr:sp macro="" textlink="">
      <xdr:nvSpPr>
        <xdr:cNvPr id="78" name="フローチャート : 判断 77"/>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95902</xdr:rowOff>
    </xdr:from>
    <xdr:ext cx="762000" cy="259045"/>
    <xdr:sp macro="" textlink="">
      <xdr:nvSpPr>
        <xdr:cNvPr id="79" name="テキスト ボックス 78"/>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145521</xdr:rowOff>
    </xdr:to>
    <xdr:cxnSp macro="">
      <xdr:nvCxnSpPr>
        <xdr:cNvPr id="80" name="直線コネクタ 79"/>
        <xdr:cNvCxnSpPr/>
      </xdr:nvCxnSpPr>
      <xdr:spPr>
        <a:xfrm flipV="1">
          <a:off x="1447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155575</xdr:rowOff>
    </xdr:from>
    <xdr:to>
      <xdr:col>3</xdr:col>
      <xdr:colOff>330200</xdr:colOff>
      <xdr:row>43</xdr:row>
      <xdr:rowOff>85725</xdr:rowOff>
    </xdr:to>
    <xdr:sp macro="" textlink="">
      <xdr:nvSpPr>
        <xdr:cNvPr id="81" name="フローチャート : 判断 80"/>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95902</xdr:rowOff>
    </xdr:from>
    <xdr:ext cx="762000" cy="259045"/>
    <xdr:sp macro="" textlink="">
      <xdr:nvSpPr>
        <xdr:cNvPr id="82" name="テキスト ボックス 81"/>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95902</xdr:rowOff>
    </xdr:from>
    <xdr:ext cx="762000" cy="259045"/>
    <xdr:sp macro="" textlink="">
      <xdr:nvSpPr>
        <xdr:cNvPr id="84" name="テキスト ボックス 83"/>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54504</xdr:rowOff>
    </xdr:from>
    <xdr:to>
      <xdr:col>7</xdr:col>
      <xdr:colOff>203200</xdr:colOff>
      <xdr:row>43</xdr:row>
      <xdr:rowOff>156104</xdr:rowOff>
    </xdr:to>
    <xdr:sp macro="" textlink="">
      <xdr:nvSpPr>
        <xdr:cNvPr id="90" name="円/楕円 89"/>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26581</xdr:rowOff>
    </xdr:from>
    <xdr:ext cx="762000" cy="259045"/>
    <xdr:sp macro="" textlink="">
      <xdr:nvSpPr>
        <xdr:cNvPr id="91" name="財政力該当値テキスト"/>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92" name="円/楕円 91"/>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3" name="テキスト ボックス 92"/>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4" name="円/楕円 93"/>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5" name="テキスト ボックス 94"/>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6" name="円/楕円 95"/>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7" name="テキスト ボックス 96"/>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94721</xdr:rowOff>
    </xdr:from>
    <xdr:to>
      <xdr:col>2</xdr:col>
      <xdr:colOff>127000</xdr:colOff>
      <xdr:row>44</xdr:row>
      <xdr:rowOff>24871</xdr:rowOff>
    </xdr:to>
    <xdr:sp macro="" textlink="">
      <xdr:nvSpPr>
        <xdr:cNvPr id="98" name="円/楕円 97"/>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9648</xdr:rowOff>
    </xdr:from>
    <xdr:ext cx="762000" cy="259045"/>
    <xdr:sp macro="" textlink="">
      <xdr:nvSpPr>
        <xdr:cNvPr id="99" name="テキスト ボックス 98"/>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類似団体平均より</a:t>
          </a:r>
          <a:r>
            <a:rPr kumimoji="1" lang="en-US" altLang="ja-JP" sz="1000">
              <a:solidFill>
                <a:sysClr val="windowText" lastClr="000000"/>
              </a:solidFill>
              <a:effectLst/>
              <a:latin typeface="+mn-lt"/>
              <a:ea typeface="+mn-ea"/>
              <a:cs typeface="+mn-cs"/>
            </a:rPr>
            <a:t>1.6</a:t>
          </a:r>
          <a:r>
            <a:rPr kumimoji="1" lang="ja-JP" altLang="ja-JP" sz="1000">
              <a:solidFill>
                <a:sysClr val="windowText" lastClr="000000"/>
              </a:solidFill>
              <a:effectLst/>
              <a:latin typeface="+mn-lt"/>
              <a:ea typeface="+mn-ea"/>
              <a:cs typeface="+mn-cs"/>
            </a:rPr>
            <a:t>％低</a:t>
          </a:r>
          <a:r>
            <a:rPr kumimoji="1" lang="ja-JP" altLang="en-US" sz="1000">
              <a:solidFill>
                <a:sysClr val="windowText" lastClr="000000"/>
              </a:solidFill>
              <a:effectLst/>
              <a:latin typeface="+mn-lt"/>
              <a:ea typeface="+mn-ea"/>
              <a:cs typeface="+mn-cs"/>
            </a:rPr>
            <a:t>いが</a:t>
          </a:r>
          <a:r>
            <a:rPr kumimoji="1" lang="ja-JP" altLang="ja-JP" sz="1000">
              <a:solidFill>
                <a:sysClr val="windowText" lastClr="000000"/>
              </a:solidFill>
              <a:effectLst/>
              <a:latin typeface="+mn-lt"/>
              <a:ea typeface="+mn-ea"/>
              <a:cs typeface="+mn-cs"/>
            </a:rPr>
            <a:t>、前年度に比べ</a:t>
          </a:r>
          <a:r>
            <a:rPr kumimoji="1" lang="en-US" altLang="ja-JP" sz="1000">
              <a:solidFill>
                <a:sysClr val="windowText" lastClr="000000"/>
              </a:solidFill>
              <a:effectLst/>
              <a:latin typeface="+mn-lt"/>
              <a:ea typeface="+mn-ea"/>
              <a:cs typeface="+mn-cs"/>
            </a:rPr>
            <a:t>2.0</a:t>
          </a:r>
          <a:r>
            <a:rPr kumimoji="1" lang="ja-JP" altLang="en-US" sz="1000">
              <a:solidFill>
                <a:sysClr val="windowText" lastClr="000000"/>
              </a:solidFill>
              <a:effectLst/>
              <a:latin typeface="+mn-lt"/>
              <a:ea typeface="+mn-ea"/>
              <a:cs typeface="+mn-cs"/>
            </a:rPr>
            <a:t>％悪化した</a:t>
          </a:r>
          <a:r>
            <a:rPr kumimoji="1" lang="ja-JP" altLang="ja-JP"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これは、分母となる歳入の普通交付税削減の影響で、平成</a:t>
          </a:r>
          <a:r>
            <a:rPr kumimoji="1" lang="en-US" altLang="ja-JP" sz="1000">
              <a:solidFill>
                <a:sysClr val="windowText" lastClr="000000"/>
              </a:solidFill>
              <a:effectLst/>
              <a:latin typeface="+mn-lt"/>
              <a:ea typeface="+mn-ea"/>
              <a:cs typeface="+mn-cs"/>
            </a:rPr>
            <a:t>28</a:t>
          </a:r>
          <a:r>
            <a:rPr kumimoji="1" lang="ja-JP" altLang="en-US" sz="1000">
              <a:solidFill>
                <a:sysClr val="windowText" lastClr="000000"/>
              </a:solidFill>
              <a:effectLst/>
              <a:latin typeface="+mn-lt"/>
              <a:ea typeface="+mn-ea"/>
              <a:cs typeface="+mn-cs"/>
            </a:rPr>
            <a:t>年度の経常一般財源（臨時財政対策債含む）が前年度に比べて</a:t>
          </a:r>
          <a:r>
            <a:rPr kumimoji="1" lang="en-US" altLang="ja-JP" sz="1000">
              <a:solidFill>
                <a:sysClr val="windowText" lastClr="000000"/>
              </a:solidFill>
              <a:effectLst/>
              <a:latin typeface="+mn-lt"/>
              <a:ea typeface="+mn-ea"/>
              <a:cs typeface="+mn-cs"/>
            </a:rPr>
            <a:t>93</a:t>
          </a:r>
          <a:r>
            <a:rPr kumimoji="1" lang="ja-JP" altLang="en-US" sz="1000">
              <a:solidFill>
                <a:sysClr val="windowText" lastClr="000000"/>
              </a:solidFill>
              <a:effectLst/>
              <a:latin typeface="+mn-lt"/>
              <a:ea typeface="+mn-ea"/>
              <a:cs typeface="+mn-cs"/>
            </a:rPr>
            <a:t>百万円減となったことが大きな要因であるが、その他にも、経常的な人件費や補助費、公債費の歳出額は減少している一方で、認定こども園等に係る子育て支援経費や障害者総合支援関連経費などの扶助費が増加していること、後期高齢者医療費の伸びに伴う繰出金が増えていることによって、経常一般財源の持ち出しが増えていることも比率悪化の要因である。</a:t>
          </a:r>
          <a:endParaRPr lang="ja-JP" altLang="ja-JP" sz="10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73406</xdr:rowOff>
    </xdr:from>
    <xdr:to>
      <xdr:col>7</xdr:col>
      <xdr:colOff>152400</xdr:colOff>
      <xdr:row>62</xdr:row>
      <xdr:rowOff>169926</xdr:rowOff>
    </xdr:to>
    <xdr:cxnSp macro="">
      <xdr:nvCxnSpPr>
        <xdr:cNvPr id="132" name="直線コネクタ 131"/>
        <xdr:cNvCxnSpPr/>
      </xdr:nvCxnSpPr>
      <xdr:spPr>
        <a:xfrm>
          <a:off x="4114800" y="1070330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168419</xdr:rowOff>
    </xdr:from>
    <xdr:ext cx="762000" cy="259045"/>
    <xdr:sp macro="" textlink="">
      <xdr:nvSpPr>
        <xdr:cNvPr id="133" name="財政構造の弾力性平均値テキスト"/>
        <xdr:cNvSpPr txBox="1"/>
      </xdr:nvSpPr>
      <xdr:spPr>
        <a:xfrm>
          <a:off x="5041900" y="10798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73406</xdr:rowOff>
    </xdr:from>
    <xdr:to>
      <xdr:col>6</xdr:col>
      <xdr:colOff>0</xdr:colOff>
      <xdr:row>62</xdr:row>
      <xdr:rowOff>165100</xdr:rowOff>
    </xdr:to>
    <xdr:cxnSp macro="">
      <xdr:nvCxnSpPr>
        <xdr:cNvPr id="135" name="直線コネクタ 134"/>
        <xdr:cNvCxnSpPr/>
      </xdr:nvCxnSpPr>
      <xdr:spPr>
        <a:xfrm flipV="1">
          <a:off x="3225800" y="1070330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7" name="テキスト ボックス 136"/>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165100</xdr:rowOff>
    </xdr:from>
    <xdr:to>
      <xdr:col>4</xdr:col>
      <xdr:colOff>482600</xdr:colOff>
      <xdr:row>63</xdr:row>
      <xdr:rowOff>17780</xdr:rowOff>
    </xdr:to>
    <xdr:cxnSp macro="">
      <xdr:nvCxnSpPr>
        <xdr:cNvPr id="138" name="直線コネクタ 137"/>
        <xdr:cNvCxnSpPr/>
      </xdr:nvCxnSpPr>
      <xdr:spPr>
        <a:xfrm flipV="1">
          <a:off x="2336800" y="1079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126238</xdr:rowOff>
    </xdr:from>
    <xdr:to>
      <xdr:col>4</xdr:col>
      <xdr:colOff>533400</xdr:colOff>
      <xdr:row>64</xdr:row>
      <xdr:rowOff>56388</xdr:rowOff>
    </xdr:to>
    <xdr:sp macro="" textlink="">
      <xdr:nvSpPr>
        <xdr:cNvPr id="139" name="フローチャート : 判断 138"/>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41165</xdr:rowOff>
    </xdr:from>
    <xdr:ext cx="762000" cy="259045"/>
    <xdr:sp macro="" textlink="">
      <xdr:nvSpPr>
        <xdr:cNvPr id="140" name="テキスト ボックス 139"/>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17780</xdr:rowOff>
    </xdr:from>
    <xdr:to>
      <xdr:col>3</xdr:col>
      <xdr:colOff>279400</xdr:colOff>
      <xdr:row>63</xdr:row>
      <xdr:rowOff>66040</xdr:rowOff>
    </xdr:to>
    <xdr:cxnSp macro="">
      <xdr:nvCxnSpPr>
        <xdr:cNvPr id="141" name="直線コネクタ 140"/>
        <xdr:cNvCxnSpPr/>
      </xdr:nvCxnSpPr>
      <xdr:spPr>
        <a:xfrm flipV="1">
          <a:off x="1447800" y="1081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77978</xdr:rowOff>
    </xdr:from>
    <xdr:to>
      <xdr:col>3</xdr:col>
      <xdr:colOff>330200</xdr:colOff>
      <xdr:row>64</xdr:row>
      <xdr:rowOff>8128</xdr:rowOff>
    </xdr:to>
    <xdr:sp macro="" textlink="">
      <xdr:nvSpPr>
        <xdr:cNvPr id="142" name="フローチャート : 判断 141"/>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164355</xdr:rowOff>
    </xdr:from>
    <xdr:ext cx="762000" cy="259045"/>
    <xdr:sp macro="" textlink="">
      <xdr:nvSpPr>
        <xdr:cNvPr id="143" name="テキスト ボックス 142"/>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44" name="フローチャート : 判断 143"/>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26687</xdr:rowOff>
    </xdr:from>
    <xdr:ext cx="762000" cy="259045"/>
    <xdr:sp macro="" textlink="">
      <xdr:nvSpPr>
        <xdr:cNvPr id="145" name="テキスト ボックス 144"/>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119126</xdr:rowOff>
    </xdr:from>
    <xdr:to>
      <xdr:col>7</xdr:col>
      <xdr:colOff>203200</xdr:colOff>
      <xdr:row>63</xdr:row>
      <xdr:rowOff>49276</xdr:rowOff>
    </xdr:to>
    <xdr:sp macro="" textlink="">
      <xdr:nvSpPr>
        <xdr:cNvPr id="151" name="円/楕円 150"/>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135653</xdr:rowOff>
    </xdr:from>
    <xdr:ext cx="762000" cy="259045"/>
    <xdr:sp macro="" textlink="">
      <xdr:nvSpPr>
        <xdr:cNvPr id="152" name="財政構造の弾力性該当値テキスト"/>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22606</xdr:rowOff>
    </xdr:from>
    <xdr:to>
      <xdr:col>6</xdr:col>
      <xdr:colOff>50800</xdr:colOff>
      <xdr:row>62</xdr:row>
      <xdr:rowOff>124206</xdr:rowOff>
    </xdr:to>
    <xdr:sp macro="" textlink="">
      <xdr:nvSpPr>
        <xdr:cNvPr id="153" name="円/楕円 152"/>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134383</xdr:rowOff>
    </xdr:from>
    <xdr:ext cx="736600" cy="259045"/>
    <xdr:sp macro="" textlink="">
      <xdr:nvSpPr>
        <xdr:cNvPr id="154" name="テキスト ボックス 153"/>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114300</xdr:rowOff>
    </xdr:from>
    <xdr:to>
      <xdr:col>4</xdr:col>
      <xdr:colOff>533400</xdr:colOff>
      <xdr:row>63</xdr:row>
      <xdr:rowOff>44450</xdr:rowOff>
    </xdr:to>
    <xdr:sp macro="" textlink="">
      <xdr:nvSpPr>
        <xdr:cNvPr id="155" name="円/楕円 154"/>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56" name="テキスト ボックス 155"/>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138430</xdr:rowOff>
    </xdr:from>
    <xdr:to>
      <xdr:col>3</xdr:col>
      <xdr:colOff>330200</xdr:colOff>
      <xdr:row>63</xdr:row>
      <xdr:rowOff>68580</xdr:rowOff>
    </xdr:to>
    <xdr:sp macro="" textlink="">
      <xdr:nvSpPr>
        <xdr:cNvPr id="157" name="円/楕円 156"/>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78757</xdr:rowOff>
    </xdr:from>
    <xdr:ext cx="762000" cy="259045"/>
    <xdr:sp macro="" textlink="">
      <xdr:nvSpPr>
        <xdr:cNvPr id="158" name="テキスト ボックス 157"/>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15240</xdr:rowOff>
    </xdr:from>
    <xdr:to>
      <xdr:col>2</xdr:col>
      <xdr:colOff>127000</xdr:colOff>
      <xdr:row>63</xdr:row>
      <xdr:rowOff>116840</xdr:rowOff>
    </xdr:to>
    <xdr:sp macro="" textlink="">
      <xdr:nvSpPr>
        <xdr:cNvPr id="159" name="円/楕円 158"/>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127017</xdr:rowOff>
    </xdr:from>
    <xdr:ext cx="762000" cy="259045"/>
    <xdr:sp macro="" textlink="">
      <xdr:nvSpPr>
        <xdr:cNvPr id="160" name="テキスト ボックス 159"/>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[86,307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aseline="0">
              <a:solidFill>
                <a:sysClr val="windowText" lastClr="000000"/>
              </a:solidFill>
              <a:effectLst/>
              <a:latin typeface="+mn-lt"/>
              <a:ea typeface="+mn-ea"/>
              <a:cs typeface="+mn-cs"/>
            </a:rPr>
            <a:t>　今年度についても</a:t>
          </a:r>
          <a:r>
            <a:rPr lang="ja-JP" altLang="en-US" sz="1000" baseline="0">
              <a:solidFill>
                <a:sysClr val="windowText" lastClr="000000"/>
              </a:solidFill>
              <a:effectLst/>
              <a:latin typeface="+mn-lt"/>
              <a:ea typeface="+mn-ea"/>
              <a:cs typeface="+mn-cs"/>
            </a:rPr>
            <a:t>、</a:t>
          </a:r>
          <a:r>
            <a:rPr lang="ja-JP" altLang="ja-JP" sz="1000">
              <a:solidFill>
                <a:sysClr val="windowText" lastClr="000000"/>
              </a:solidFill>
              <a:effectLst/>
              <a:latin typeface="+mn-lt"/>
              <a:ea typeface="+mn-ea"/>
              <a:cs typeface="+mn-cs"/>
            </a:rPr>
            <a:t>類似団体</a:t>
          </a:r>
          <a:r>
            <a:rPr lang="ja-JP" altLang="en-US" sz="1000">
              <a:solidFill>
                <a:sysClr val="windowText" lastClr="000000"/>
              </a:solidFill>
              <a:effectLst/>
              <a:latin typeface="+mn-lt"/>
              <a:ea typeface="+mn-ea"/>
              <a:cs typeface="+mn-cs"/>
            </a:rPr>
            <a:t>の</a:t>
          </a:r>
          <a:r>
            <a:rPr lang="ja-JP" altLang="ja-JP" sz="1000">
              <a:solidFill>
                <a:sysClr val="windowText" lastClr="000000"/>
              </a:solidFill>
              <a:effectLst/>
              <a:latin typeface="+mn-lt"/>
              <a:ea typeface="+mn-ea"/>
              <a:cs typeface="+mn-cs"/>
            </a:rPr>
            <a:t>中で最も低い結果とな</a:t>
          </a:r>
          <a:r>
            <a:rPr lang="ja-JP" altLang="en-US" sz="1000">
              <a:solidFill>
                <a:sysClr val="windowText" lastClr="000000"/>
              </a:solidFill>
              <a:effectLst/>
              <a:latin typeface="+mn-lt"/>
              <a:ea typeface="+mn-ea"/>
              <a:cs typeface="+mn-cs"/>
            </a:rPr>
            <a:t>り、全国や長崎県平均に比べ大きく節減できている。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人件費においては、類似団体平均の</a:t>
          </a:r>
          <a:r>
            <a:rPr lang="en-US" altLang="ja-JP" sz="1000">
              <a:solidFill>
                <a:sysClr val="windowText" lastClr="000000"/>
              </a:solidFill>
              <a:effectLst/>
              <a:latin typeface="+mn-lt"/>
              <a:ea typeface="+mn-ea"/>
              <a:cs typeface="+mn-cs"/>
            </a:rPr>
            <a:t>85,150</a:t>
          </a:r>
          <a:r>
            <a:rPr lang="ja-JP" altLang="ja-JP" sz="1000">
              <a:solidFill>
                <a:sysClr val="windowText" lastClr="000000"/>
              </a:solidFill>
              <a:effectLst/>
              <a:latin typeface="+mn-lt"/>
              <a:ea typeface="+mn-ea"/>
              <a:cs typeface="+mn-cs"/>
            </a:rPr>
            <a:t>円に対し、</a:t>
          </a:r>
          <a:r>
            <a:rPr lang="en-US" altLang="ja-JP" sz="1000">
              <a:solidFill>
                <a:sysClr val="windowText" lastClr="000000"/>
              </a:solidFill>
              <a:effectLst/>
              <a:latin typeface="+mn-lt"/>
              <a:ea typeface="+mn-ea"/>
              <a:cs typeface="+mn-cs"/>
            </a:rPr>
            <a:t>44,075</a:t>
          </a:r>
          <a:r>
            <a:rPr lang="ja-JP" altLang="ja-JP" sz="1000">
              <a:solidFill>
                <a:sysClr val="windowText" lastClr="000000"/>
              </a:solidFill>
              <a:effectLst/>
              <a:latin typeface="+mn-lt"/>
              <a:ea typeface="+mn-ea"/>
              <a:cs typeface="+mn-cs"/>
            </a:rPr>
            <a:t>円</a:t>
          </a:r>
          <a:r>
            <a:rPr lang="ja-JP" altLang="en-US" sz="1000">
              <a:solidFill>
                <a:sysClr val="windowText" lastClr="000000"/>
              </a:solidFill>
              <a:effectLst/>
              <a:latin typeface="+mn-lt"/>
              <a:ea typeface="+mn-ea"/>
              <a:cs typeface="+mn-cs"/>
            </a:rPr>
            <a:t>であり</a:t>
          </a:r>
          <a:r>
            <a:rPr lang="ja-JP" altLang="ja-JP" sz="1000">
              <a:solidFill>
                <a:sysClr val="windowText" lastClr="000000"/>
              </a:solidFill>
              <a:effectLst/>
              <a:latin typeface="+mn-lt"/>
              <a:ea typeface="+mn-ea"/>
              <a:cs typeface="+mn-cs"/>
            </a:rPr>
            <a:t>約</a:t>
          </a:r>
          <a:r>
            <a:rPr lang="en-US" altLang="ja-JP" sz="1000">
              <a:solidFill>
                <a:sysClr val="windowText" lastClr="000000"/>
              </a:solidFill>
              <a:effectLst/>
              <a:latin typeface="+mn-lt"/>
              <a:ea typeface="+mn-ea"/>
              <a:cs typeface="+mn-cs"/>
            </a:rPr>
            <a:t>48</a:t>
          </a:r>
          <a:r>
            <a:rPr lang="ja-JP" altLang="ja-JP" sz="1000">
              <a:solidFill>
                <a:sysClr val="windowText" lastClr="000000"/>
              </a:solidFill>
              <a:effectLst/>
              <a:latin typeface="+mn-lt"/>
              <a:ea typeface="+mn-ea"/>
              <a:cs typeface="+mn-cs"/>
            </a:rPr>
            <a:t>％低い。これは、職員の退職に伴う入れ替え効果が続いていることと、類似団体と比較して人口に対する職員数が少ないためである。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一方、物件費等の</a:t>
          </a:r>
          <a:r>
            <a:rPr lang="en-US" altLang="ja-JP" sz="1000">
              <a:solidFill>
                <a:sysClr val="windowText" lastClr="000000"/>
              </a:solidFill>
              <a:effectLst/>
              <a:latin typeface="+mn-lt"/>
              <a:ea typeface="+mn-ea"/>
              <a:cs typeface="+mn-cs"/>
            </a:rPr>
            <a:t>42,113</a:t>
          </a:r>
          <a:r>
            <a:rPr lang="ja-JP" altLang="ja-JP" sz="1000">
              <a:solidFill>
                <a:sysClr val="windowText" lastClr="000000"/>
              </a:solidFill>
              <a:effectLst/>
              <a:latin typeface="+mn-lt"/>
              <a:ea typeface="+mn-ea"/>
              <a:cs typeface="+mn-cs"/>
            </a:rPr>
            <a:t>円も類似団体平均の</a:t>
          </a:r>
          <a:r>
            <a:rPr lang="en-US" altLang="ja-JP" sz="1000">
              <a:solidFill>
                <a:sysClr val="windowText" lastClr="000000"/>
              </a:solidFill>
              <a:effectLst/>
              <a:latin typeface="+mn-lt"/>
              <a:ea typeface="+mn-ea"/>
              <a:cs typeface="+mn-cs"/>
            </a:rPr>
            <a:t>87,434</a:t>
          </a:r>
          <a:r>
            <a:rPr lang="ja-JP" altLang="ja-JP" sz="1000">
              <a:solidFill>
                <a:sysClr val="windowText" lastClr="000000"/>
              </a:solidFill>
              <a:effectLst/>
              <a:latin typeface="+mn-lt"/>
              <a:ea typeface="+mn-ea"/>
              <a:cs typeface="+mn-cs"/>
            </a:rPr>
            <a:t>円に比べて約</a:t>
          </a:r>
          <a:r>
            <a:rPr lang="en-US" altLang="ja-JP" sz="1000">
              <a:solidFill>
                <a:sysClr val="windowText" lastClr="000000"/>
              </a:solidFill>
              <a:effectLst/>
              <a:latin typeface="+mn-lt"/>
              <a:ea typeface="+mn-ea"/>
              <a:cs typeface="+mn-cs"/>
            </a:rPr>
            <a:t>52</a:t>
          </a:r>
          <a:r>
            <a:rPr lang="ja-JP" altLang="ja-JP" sz="1000">
              <a:solidFill>
                <a:sysClr val="windowText" lastClr="000000"/>
              </a:solidFill>
              <a:effectLst/>
              <a:latin typeface="+mn-lt"/>
              <a:ea typeface="+mn-ea"/>
              <a:cs typeface="+mn-cs"/>
            </a:rPr>
            <a:t>％低い。これは、中期計画策定時の審査と予算要求時における必要最小額</a:t>
          </a:r>
          <a:r>
            <a:rPr lang="ja-JP" altLang="en-US" sz="1000">
              <a:solidFill>
                <a:sysClr val="windowText" lastClr="000000"/>
              </a:solidFill>
              <a:effectLst/>
              <a:latin typeface="+mn-lt"/>
              <a:ea typeface="+mn-ea"/>
              <a:cs typeface="+mn-cs"/>
            </a:rPr>
            <a:t>の</a:t>
          </a:r>
          <a:r>
            <a:rPr lang="ja-JP" altLang="ja-JP" sz="1000">
              <a:solidFill>
                <a:sysClr val="windowText" lastClr="000000"/>
              </a:solidFill>
              <a:effectLst/>
              <a:latin typeface="+mn-lt"/>
              <a:ea typeface="+mn-ea"/>
              <a:cs typeface="+mn-cs"/>
            </a:rPr>
            <a:t>計上、臨時的なものを除き、原則として前年度予算</a:t>
          </a:r>
          <a:r>
            <a:rPr lang="ja-JP" altLang="en-US" sz="1000">
              <a:solidFill>
                <a:sysClr val="windowText" lastClr="000000"/>
              </a:solidFill>
              <a:effectLst/>
              <a:latin typeface="+mn-lt"/>
              <a:ea typeface="+mn-ea"/>
              <a:cs typeface="+mn-cs"/>
            </a:rPr>
            <a:t>額</a:t>
          </a:r>
          <a:r>
            <a:rPr lang="ja-JP" altLang="ja-JP" sz="1000">
              <a:solidFill>
                <a:sysClr val="windowText" lastClr="000000"/>
              </a:solidFill>
              <a:effectLst/>
              <a:latin typeface="+mn-lt"/>
              <a:ea typeface="+mn-ea"/>
              <a:cs typeface="+mn-cs"/>
            </a:rPr>
            <a:t>を上限とした査定、さらには、執行段階での経費節減の徹底によるものである。</a:t>
          </a:r>
          <a:endParaRPr lang="ja-JP" altLang="ja-JP" sz="10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99017</xdr:rowOff>
    </xdr:from>
    <xdr:to>
      <xdr:col>7</xdr:col>
      <xdr:colOff>152400</xdr:colOff>
      <xdr:row>80</xdr:row>
      <xdr:rowOff>105282</xdr:rowOff>
    </xdr:to>
    <xdr:cxnSp macro="">
      <xdr:nvCxnSpPr>
        <xdr:cNvPr id="193" name="直線コネクタ 192"/>
        <xdr:cNvCxnSpPr/>
      </xdr:nvCxnSpPr>
      <xdr:spPr>
        <a:xfrm flipV="1">
          <a:off x="4114800" y="13815017"/>
          <a:ext cx="838200" cy="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97595</xdr:rowOff>
    </xdr:from>
    <xdr:ext cx="762000" cy="259045"/>
    <xdr:sp macro="" textlink="">
      <xdr:nvSpPr>
        <xdr:cNvPr id="194" name="人件費・物件費等の状況平均値テキスト"/>
        <xdr:cNvSpPr txBox="1"/>
      </xdr:nvSpPr>
      <xdr:spPr>
        <a:xfrm>
          <a:off x="5041900" y="14156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82972</xdr:rowOff>
    </xdr:from>
    <xdr:to>
      <xdr:col>6</xdr:col>
      <xdr:colOff>0</xdr:colOff>
      <xdr:row>80</xdr:row>
      <xdr:rowOff>105282</xdr:rowOff>
    </xdr:to>
    <xdr:cxnSp macro="">
      <xdr:nvCxnSpPr>
        <xdr:cNvPr id="196" name="直線コネクタ 195"/>
        <xdr:cNvCxnSpPr/>
      </xdr:nvCxnSpPr>
      <xdr:spPr>
        <a:xfrm>
          <a:off x="3225800" y="13798972"/>
          <a:ext cx="889000" cy="2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8" name="テキスト ボックス 197"/>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72484</xdr:rowOff>
    </xdr:from>
    <xdr:to>
      <xdr:col>4</xdr:col>
      <xdr:colOff>482600</xdr:colOff>
      <xdr:row>80</xdr:row>
      <xdr:rowOff>82972</xdr:rowOff>
    </xdr:to>
    <xdr:cxnSp macro="">
      <xdr:nvCxnSpPr>
        <xdr:cNvPr id="199" name="直線コネクタ 198"/>
        <xdr:cNvCxnSpPr/>
      </xdr:nvCxnSpPr>
      <xdr:spPr>
        <a:xfrm>
          <a:off x="2336800" y="13788484"/>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0" name="フローチャート : 判断 199"/>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1" name="テキスト ボックス 200"/>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58513</xdr:rowOff>
    </xdr:from>
    <xdr:to>
      <xdr:col>3</xdr:col>
      <xdr:colOff>279400</xdr:colOff>
      <xdr:row>80</xdr:row>
      <xdr:rowOff>72484</xdr:rowOff>
    </xdr:to>
    <xdr:cxnSp macro="">
      <xdr:nvCxnSpPr>
        <xdr:cNvPr id="202" name="直線コネクタ 201"/>
        <xdr:cNvCxnSpPr/>
      </xdr:nvCxnSpPr>
      <xdr:spPr>
        <a:xfrm>
          <a:off x="1447800" y="13774513"/>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3" name="フローチャート : 判断 202"/>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4" name="テキスト ボックス 203"/>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5" name="フローチャート : 判断 204"/>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06" name="テキスト ボックス 205"/>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48217</xdr:rowOff>
    </xdr:from>
    <xdr:to>
      <xdr:col>7</xdr:col>
      <xdr:colOff>203200</xdr:colOff>
      <xdr:row>80</xdr:row>
      <xdr:rowOff>149817</xdr:rowOff>
    </xdr:to>
    <xdr:sp macro="" textlink="">
      <xdr:nvSpPr>
        <xdr:cNvPr id="212" name="円/楕円 211"/>
        <xdr:cNvSpPr/>
      </xdr:nvSpPr>
      <xdr:spPr>
        <a:xfrm>
          <a:off x="4902200" y="137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140944</xdr:rowOff>
    </xdr:from>
    <xdr:ext cx="762000" cy="259045"/>
    <xdr:sp macro="" textlink="">
      <xdr:nvSpPr>
        <xdr:cNvPr id="213" name="人件費・物件費等の状況該当値テキスト"/>
        <xdr:cNvSpPr txBox="1"/>
      </xdr:nvSpPr>
      <xdr:spPr>
        <a:xfrm>
          <a:off x="5041900" y="1368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86,307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54482</xdr:rowOff>
    </xdr:from>
    <xdr:to>
      <xdr:col>6</xdr:col>
      <xdr:colOff>50800</xdr:colOff>
      <xdr:row>80</xdr:row>
      <xdr:rowOff>156082</xdr:rowOff>
    </xdr:to>
    <xdr:sp macro="" textlink="">
      <xdr:nvSpPr>
        <xdr:cNvPr id="214" name="円/楕円 213"/>
        <xdr:cNvSpPr/>
      </xdr:nvSpPr>
      <xdr:spPr>
        <a:xfrm>
          <a:off x="4064000" y="1377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166259</xdr:rowOff>
    </xdr:from>
    <xdr:ext cx="736600" cy="259045"/>
    <xdr:sp macro="" textlink="">
      <xdr:nvSpPr>
        <xdr:cNvPr id="215" name="テキスト ボックス 214"/>
        <xdr:cNvSpPr txBox="1"/>
      </xdr:nvSpPr>
      <xdr:spPr>
        <a:xfrm>
          <a:off x="3733800" y="13539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87,605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32172</xdr:rowOff>
    </xdr:from>
    <xdr:to>
      <xdr:col>4</xdr:col>
      <xdr:colOff>533400</xdr:colOff>
      <xdr:row>80</xdr:row>
      <xdr:rowOff>133772</xdr:rowOff>
    </xdr:to>
    <xdr:sp macro="" textlink="">
      <xdr:nvSpPr>
        <xdr:cNvPr id="216" name="円/楕円 215"/>
        <xdr:cNvSpPr/>
      </xdr:nvSpPr>
      <xdr:spPr>
        <a:xfrm>
          <a:off x="3175000" y="137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143949</xdr:rowOff>
    </xdr:from>
    <xdr:ext cx="762000" cy="259045"/>
    <xdr:sp macro="" textlink="">
      <xdr:nvSpPr>
        <xdr:cNvPr id="217" name="テキスト ボックス 216"/>
        <xdr:cNvSpPr txBox="1"/>
      </xdr:nvSpPr>
      <xdr:spPr>
        <a:xfrm>
          <a:off x="2844800" y="1351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82,982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21684</xdr:rowOff>
    </xdr:from>
    <xdr:to>
      <xdr:col>3</xdr:col>
      <xdr:colOff>330200</xdr:colOff>
      <xdr:row>80</xdr:row>
      <xdr:rowOff>123284</xdr:rowOff>
    </xdr:to>
    <xdr:sp macro="" textlink="">
      <xdr:nvSpPr>
        <xdr:cNvPr id="218" name="円/楕円 217"/>
        <xdr:cNvSpPr/>
      </xdr:nvSpPr>
      <xdr:spPr>
        <a:xfrm>
          <a:off x="2286000" y="137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133461</xdr:rowOff>
    </xdr:from>
    <xdr:ext cx="762000" cy="259045"/>
    <xdr:sp macro="" textlink="">
      <xdr:nvSpPr>
        <xdr:cNvPr id="219" name="テキスト ボックス 218"/>
        <xdr:cNvSpPr txBox="1"/>
      </xdr:nvSpPr>
      <xdr:spPr>
        <a:xfrm>
          <a:off x="1955800" y="1350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7713</xdr:rowOff>
    </xdr:from>
    <xdr:to>
      <xdr:col>2</xdr:col>
      <xdr:colOff>127000</xdr:colOff>
      <xdr:row>80</xdr:row>
      <xdr:rowOff>109313</xdr:rowOff>
    </xdr:to>
    <xdr:sp macro="" textlink="">
      <xdr:nvSpPr>
        <xdr:cNvPr id="220" name="円/楕円 219"/>
        <xdr:cNvSpPr/>
      </xdr:nvSpPr>
      <xdr:spPr>
        <a:xfrm>
          <a:off x="1397000" y="137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119490</xdr:rowOff>
    </xdr:from>
    <xdr:ext cx="762000" cy="259045"/>
    <xdr:sp macro="" textlink="">
      <xdr:nvSpPr>
        <xdr:cNvPr id="221" name="テキスト ボックス 220"/>
        <xdr:cNvSpPr txBox="1"/>
      </xdr:nvSpPr>
      <xdr:spPr>
        <a:xfrm>
          <a:off x="1066800" y="1349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ysClr val="windowText" lastClr="000000"/>
              </a:solidFill>
              <a:effectLst/>
              <a:latin typeface="+mn-lt"/>
              <a:ea typeface="+mn-ea"/>
              <a:cs typeface="+mn-cs"/>
            </a:rPr>
            <a:t>　類似団体平均及び前年度</a:t>
          </a:r>
          <a:r>
            <a:rPr lang="ja-JP" altLang="en-US" sz="1000">
              <a:solidFill>
                <a:sysClr val="windowText" lastClr="000000"/>
              </a:solidFill>
              <a:effectLst/>
              <a:latin typeface="+mn-lt"/>
              <a:ea typeface="+mn-ea"/>
              <a:cs typeface="+mn-cs"/>
            </a:rPr>
            <a:t>より</a:t>
          </a:r>
          <a:r>
            <a:rPr lang="en-US" altLang="ja-JP" sz="1000">
              <a:solidFill>
                <a:sysClr val="windowText" lastClr="000000"/>
              </a:solidFill>
              <a:effectLst/>
              <a:latin typeface="+mn-lt"/>
              <a:ea typeface="+mn-ea"/>
              <a:cs typeface="+mn-cs"/>
            </a:rPr>
            <a:t>1.0</a:t>
          </a:r>
          <a:r>
            <a:rPr lang="ja-JP" altLang="en-US" sz="1000">
              <a:solidFill>
                <a:sysClr val="windowText" lastClr="000000"/>
              </a:solidFill>
              <a:effectLst/>
              <a:latin typeface="+mn-lt"/>
              <a:ea typeface="+mn-ea"/>
              <a:cs typeface="+mn-cs"/>
            </a:rPr>
            <a:t>ポイント高い</a:t>
          </a:r>
          <a:r>
            <a:rPr lang="ja-JP" altLang="ja-JP" sz="1000">
              <a:solidFill>
                <a:sysClr val="windowText" lastClr="000000"/>
              </a:solidFill>
              <a:effectLst/>
              <a:latin typeface="+mn-lt"/>
              <a:ea typeface="+mn-ea"/>
              <a:cs typeface="+mn-cs"/>
            </a:rPr>
            <a:t>の</a:t>
          </a:r>
          <a:r>
            <a:rPr lang="en-US" altLang="ja-JP" sz="1000">
              <a:solidFill>
                <a:sysClr val="windowText" lastClr="000000"/>
              </a:solidFill>
              <a:effectLst/>
              <a:latin typeface="+mn-lt"/>
              <a:ea typeface="+mn-ea"/>
              <a:cs typeface="+mn-cs"/>
            </a:rPr>
            <a:t>97.4</a:t>
          </a:r>
          <a:r>
            <a:rPr lang="ja-JP" altLang="ja-JP" sz="1000">
              <a:solidFill>
                <a:sysClr val="windowText" lastClr="000000"/>
              </a:solidFill>
              <a:effectLst/>
              <a:latin typeface="+mn-lt"/>
              <a:ea typeface="+mn-ea"/>
              <a:cs typeface="+mn-cs"/>
            </a:rPr>
            <a:t>ポイントとなっている。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本町の場合は、人口千人あたりの職員数や人口１人当たりの人件費は、類似団体よりも低くなっているものの、比較となる国家公務員や類似団体の職員の年齢構成や職員数、更には異動による対象者の変動もあるため、一概に論じにくい面があるが、職員の年齢構成が部分的に偏っているため、ラスパイレス指数自体は高い傾向にあると分析してい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今後についても、各年</a:t>
          </a:r>
          <a:r>
            <a:rPr lang="ja-JP" altLang="en-US" sz="1000">
              <a:solidFill>
                <a:sysClr val="windowText" lastClr="000000"/>
              </a:solidFill>
              <a:effectLst/>
              <a:latin typeface="+mn-lt"/>
              <a:ea typeface="+mn-ea"/>
              <a:cs typeface="+mn-cs"/>
            </a:rPr>
            <a:t>における</a:t>
          </a:r>
          <a:r>
            <a:rPr lang="ja-JP" altLang="ja-JP" sz="1000">
              <a:solidFill>
                <a:sysClr val="windowText" lastClr="000000"/>
              </a:solidFill>
              <a:effectLst/>
              <a:latin typeface="+mn-lt"/>
              <a:ea typeface="+mn-ea"/>
              <a:cs typeface="+mn-cs"/>
            </a:rPr>
            <a:t>人件費の平準化を図るうえでも、年齢構成に配慮した採用と配置を実施することが必要である。</a:t>
          </a:r>
          <a:endParaRPr lang="ja-JP" altLang="ja-JP" sz="10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76805</xdr:rowOff>
    </xdr:from>
    <xdr:to>
      <xdr:col>24</xdr:col>
      <xdr:colOff>558800</xdr:colOff>
      <xdr:row>85</xdr:row>
      <xdr:rowOff>20259</xdr:rowOff>
    </xdr:to>
    <xdr:cxnSp macro="">
      <xdr:nvCxnSpPr>
        <xdr:cNvPr id="257" name="直線コネクタ 256"/>
        <xdr:cNvCxnSpPr/>
      </xdr:nvCxnSpPr>
      <xdr:spPr>
        <a:xfrm>
          <a:off x="16179800" y="14478605"/>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42532</xdr:rowOff>
    </xdr:from>
    <xdr:ext cx="762000" cy="259045"/>
    <xdr:sp macro="" textlink="">
      <xdr:nvSpPr>
        <xdr:cNvPr id="258" name="給与水準   （国との比較）平均値テキスト"/>
        <xdr:cNvSpPr txBox="1"/>
      </xdr:nvSpPr>
      <xdr:spPr>
        <a:xfrm>
          <a:off x="17106900" y="1427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76805</xdr:rowOff>
    </xdr:from>
    <xdr:to>
      <xdr:col>23</xdr:col>
      <xdr:colOff>406400</xdr:colOff>
      <xdr:row>84</xdr:row>
      <xdr:rowOff>88295</xdr:rowOff>
    </xdr:to>
    <xdr:cxnSp macro="">
      <xdr:nvCxnSpPr>
        <xdr:cNvPr id="260" name="直線コネクタ 259"/>
        <xdr:cNvCxnSpPr/>
      </xdr:nvCxnSpPr>
      <xdr:spPr>
        <a:xfrm flipV="1">
          <a:off x="15290800" y="1447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126291</xdr:rowOff>
    </xdr:from>
    <xdr:ext cx="736600" cy="259045"/>
    <xdr:sp macro="" textlink="">
      <xdr:nvSpPr>
        <xdr:cNvPr id="262" name="テキスト ボックス 261"/>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88295</xdr:rowOff>
    </xdr:from>
    <xdr:to>
      <xdr:col>22</xdr:col>
      <xdr:colOff>203200</xdr:colOff>
      <xdr:row>84</xdr:row>
      <xdr:rowOff>88295</xdr:rowOff>
    </xdr:to>
    <xdr:cxnSp macro="">
      <xdr:nvCxnSpPr>
        <xdr:cNvPr id="263" name="直線コネクタ 262"/>
        <xdr:cNvCxnSpPr/>
      </xdr:nvCxnSpPr>
      <xdr:spPr>
        <a:xfrm>
          <a:off x="14401800" y="14490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88295</xdr:rowOff>
    </xdr:from>
    <xdr:to>
      <xdr:col>21</xdr:col>
      <xdr:colOff>0</xdr:colOff>
      <xdr:row>89</xdr:row>
      <xdr:rowOff>92832</xdr:rowOff>
    </xdr:to>
    <xdr:cxnSp macro="">
      <xdr:nvCxnSpPr>
        <xdr:cNvPr id="266" name="直線コネクタ 265"/>
        <xdr:cNvCxnSpPr/>
      </xdr:nvCxnSpPr>
      <xdr:spPr>
        <a:xfrm flipV="1">
          <a:off x="13512800" y="14490095"/>
          <a:ext cx="889000" cy="8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67" name="フローチャート : 判断 266"/>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126291</xdr:rowOff>
    </xdr:from>
    <xdr:ext cx="762000" cy="259045"/>
    <xdr:sp macro="" textlink="">
      <xdr:nvSpPr>
        <xdr:cNvPr id="268" name="テキスト ボックス 267"/>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69" name="フローチャート : 判断 268"/>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0" name="テキスト ボックス 269"/>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76" name="円/楕円 275"/>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112986</xdr:rowOff>
    </xdr:from>
    <xdr:ext cx="762000" cy="259045"/>
    <xdr:sp macro="" textlink="">
      <xdr:nvSpPr>
        <xdr:cNvPr id="277" name="給与水準   （国との比較）該当値テキスト"/>
        <xdr:cNvSpPr txBox="1"/>
      </xdr:nvSpPr>
      <xdr:spPr>
        <a:xfrm>
          <a:off x="17106900" y="1451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26005</xdr:rowOff>
    </xdr:from>
    <xdr:to>
      <xdr:col>23</xdr:col>
      <xdr:colOff>457200</xdr:colOff>
      <xdr:row>84</xdr:row>
      <xdr:rowOff>127605</xdr:rowOff>
    </xdr:to>
    <xdr:sp macro="" textlink="">
      <xdr:nvSpPr>
        <xdr:cNvPr id="278" name="円/楕円 277"/>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112382</xdr:rowOff>
    </xdr:from>
    <xdr:ext cx="736600" cy="259045"/>
    <xdr:sp macro="" textlink="">
      <xdr:nvSpPr>
        <xdr:cNvPr id="279" name="テキスト ボックス 278"/>
        <xdr:cNvSpPr txBox="1"/>
      </xdr:nvSpPr>
      <xdr:spPr>
        <a:xfrm>
          <a:off x="15798800" y="1451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37495</xdr:rowOff>
    </xdr:from>
    <xdr:to>
      <xdr:col>22</xdr:col>
      <xdr:colOff>254000</xdr:colOff>
      <xdr:row>84</xdr:row>
      <xdr:rowOff>139095</xdr:rowOff>
    </xdr:to>
    <xdr:sp macro="" textlink="">
      <xdr:nvSpPr>
        <xdr:cNvPr id="280" name="円/楕円 279"/>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149272</xdr:rowOff>
    </xdr:from>
    <xdr:ext cx="762000" cy="259045"/>
    <xdr:sp macro="" textlink="">
      <xdr:nvSpPr>
        <xdr:cNvPr id="281" name="テキスト ボックス 280"/>
        <xdr:cNvSpPr txBox="1"/>
      </xdr:nvSpPr>
      <xdr:spPr>
        <a:xfrm>
          <a:off x="14909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37495</xdr:rowOff>
    </xdr:from>
    <xdr:to>
      <xdr:col>21</xdr:col>
      <xdr:colOff>50800</xdr:colOff>
      <xdr:row>84</xdr:row>
      <xdr:rowOff>139095</xdr:rowOff>
    </xdr:to>
    <xdr:sp macro="" textlink="">
      <xdr:nvSpPr>
        <xdr:cNvPr id="282" name="円/楕円 281"/>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123872</xdr:rowOff>
    </xdr:from>
    <xdr:ext cx="762000" cy="259045"/>
    <xdr:sp macro="" textlink="">
      <xdr:nvSpPr>
        <xdr:cNvPr id="283" name="テキスト ボックス 282"/>
        <xdr:cNvSpPr txBox="1"/>
      </xdr:nvSpPr>
      <xdr:spPr>
        <a:xfrm>
          <a:off x="140208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42032</xdr:rowOff>
    </xdr:from>
    <xdr:to>
      <xdr:col>19</xdr:col>
      <xdr:colOff>533400</xdr:colOff>
      <xdr:row>89</xdr:row>
      <xdr:rowOff>143632</xdr:rowOff>
    </xdr:to>
    <xdr:sp macro="" textlink="">
      <xdr:nvSpPr>
        <xdr:cNvPr id="284" name="円/楕円 283"/>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153809</xdr:rowOff>
    </xdr:from>
    <xdr:ext cx="762000" cy="259045"/>
    <xdr:sp macro="" textlink="">
      <xdr:nvSpPr>
        <xdr:cNvPr id="285" name="テキスト ボックス 284"/>
        <xdr:cNvSpPr txBox="1"/>
      </xdr:nvSpPr>
      <xdr:spPr>
        <a:xfrm>
          <a:off x="13131800" y="1506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ysClr val="windowText" lastClr="000000"/>
              </a:solidFill>
              <a:effectLst/>
              <a:latin typeface="+mn-lt"/>
              <a:ea typeface="+mn-ea"/>
              <a:cs typeface="+mn-cs"/>
            </a:rPr>
            <a:t>　平成</a:t>
          </a:r>
          <a:r>
            <a:rPr lang="en-US" altLang="ja-JP" sz="1000">
              <a:solidFill>
                <a:sysClr val="windowText" lastClr="000000"/>
              </a:solidFill>
              <a:effectLst/>
              <a:latin typeface="+mn-lt"/>
              <a:ea typeface="+mn-ea"/>
              <a:cs typeface="+mn-cs"/>
            </a:rPr>
            <a:t>17</a:t>
          </a:r>
          <a:r>
            <a:rPr lang="ja-JP" altLang="ja-JP" sz="1000">
              <a:solidFill>
                <a:sysClr val="windowText" lastClr="000000"/>
              </a:solidFill>
              <a:effectLst/>
              <a:latin typeface="+mn-lt"/>
              <a:ea typeface="+mn-ea"/>
              <a:cs typeface="+mn-cs"/>
            </a:rPr>
            <a:t>年度に策定した行政改革実施計画（集中改革プラン）により、公営企業会計を含めた総職員数を</a:t>
          </a:r>
          <a:r>
            <a:rPr lang="en-US" altLang="ja-JP" sz="1000">
              <a:solidFill>
                <a:sysClr val="windowText" lastClr="000000"/>
              </a:solidFill>
              <a:effectLst/>
              <a:latin typeface="+mn-lt"/>
              <a:ea typeface="+mn-ea"/>
              <a:cs typeface="+mn-cs"/>
            </a:rPr>
            <a:t>115</a:t>
          </a:r>
          <a:r>
            <a:rPr lang="ja-JP" altLang="ja-JP" sz="1000">
              <a:solidFill>
                <a:sysClr val="windowText" lastClr="000000"/>
              </a:solidFill>
              <a:effectLst/>
              <a:latin typeface="+mn-lt"/>
              <a:ea typeface="+mn-ea"/>
              <a:cs typeface="+mn-cs"/>
            </a:rPr>
            <a:t>人から平成</a:t>
          </a:r>
          <a:r>
            <a:rPr lang="en-US" altLang="ja-JP" sz="1000">
              <a:solidFill>
                <a:sysClr val="windowText" lastClr="000000"/>
              </a:solidFill>
              <a:effectLst/>
              <a:latin typeface="+mn-lt"/>
              <a:ea typeface="+mn-ea"/>
              <a:cs typeface="+mn-cs"/>
            </a:rPr>
            <a:t>28</a:t>
          </a:r>
          <a:r>
            <a:rPr lang="ja-JP" altLang="ja-JP" sz="1000">
              <a:solidFill>
                <a:sysClr val="windowText" lastClr="000000"/>
              </a:solidFill>
              <a:effectLst/>
              <a:latin typeface="+mn-lt"/>
              <a:ea typeface="+mn-ea"/>
              <a:cs typeface="+mn-cs"/>
            </a:rPr>
            <a:t>年度に</a:t>
          </a:r>
          <a:r>
            <a:rPr lang="en-US" altLang="ja-JP" sz="1000">
              <a:solidFill>
                <a:sysClr val="windowText" lastClr="000000"/>
              </a:solidFill>
              <a:effectLst/>
              <a:latin typeface="+mn-lt"/>
              <a:ea typeface="+mn-ea"/>
              <a:cs typeface="+mn-cs"/>
            </a:rPr>
            <a:t>105</a:t>
          </a:r>
          <a:r>
            <a:rPr lang="ja-JP" altLang="ja-JP" sz="1000">
              <a:solidFill>
                <a:sysClr val="windowText" lastClr="000000"/>
              </a:solidFill>
              <a:effectLst/>
              <a:latin typeface="+mn-lt"/>
              <a:ea typeface="+mn-ea"/>
              <a:cs typeface="+mn-cs"/>
            </a:rPr>
            <a:t>人（△</a:t>
          </a:r>
          <a:r>
            <a:rPr lang="en-US" altLang="ja-JP" sz="1000">
              <a:solidFill>
                <a:sysClr val="windowText" lastClr="000000"/>
              </a:solidFill>
              <a:effectLst/>
              <a:latin typeface="+mn-lt"/>
              <a:ea typeface="+mn-ea"/>
              <a:cs typeface="+mn-cs"/>
            </a:rPr>
            <a:t>8.7</a:t>
          </a:r>
          <a:r>
            <a:rPr lang="ja-JP" altLang="ja-JP" sz="1000">
              <a:solidFill>
                <a:sysClr val="windowText" lastClr="000000"/>
              </a:solidFill>
              <a:effectLst/>
              <a:latin typeface="+mn-lt"/>
              <a:ea typeface="+mn-ea"/>
              <a:cs typeface="+mn-cs"/>
            </a:rPr>
            <a:t>％）に削減し、全国市町村の取り組み目標値である△</a:t>
          </a:r>
          <a:r>
            <a:rPr lang="en-US" altLang="ja-JP" sz="1000">
              <a:solidFill>
                <a:sysClr val="windowText" lastClr="000000"/>
              </a:solidFill>
              <a:effectLst/>
              <a:latin typeface="+mn-lt"/>
              <a:ea typeface="+mn-ea"/>
              <a:cs typeface="+mn-cs"/>
            </a:rPr>
            <a:t>8.5</a:t>
          </a:r>
          <a:r>
            <a:rPr lang="ja-JP" altLang="ja-JP" sz="1000">
              <a:solidFill>
                <a:sysClr val="windowText" lastClr="000000"/>
              </a:solidFill>
              <a:effectLst/>
              <a:latin typeface="+mn-lt"/>
              <a:ea typeface="+mn-ea"/>
              <a:cs typeface="+mn-cs"/>
            </a:rPr>
            <a:t>％より高</a:t>
          </a:r>
          <a:r>
            <a:rPr lang="ja-JP" altLang="en-US" sz="1000">
              <a:solidFill>
                <a:sysClr val="windowText" lastClr="000000"/>
              </a:solidFill>
              <a:effectLst/>
              <a:latin typeface="+mn-lt"/>
              <a:ea typeface="+mn-ea"/>
              <a:cs typeface="+mn-cs"/>
            </a:rPr>
            <a:t>い基準で</a:t>
          </a:r>
          <a:r>
            <a:rPr lang="ja-JP" altLang="ja-JP" sz="1000">
              <a:solidFill>
                <a:sysClr val="windowText" lastClr="000000"/>
              </a:solidFill>
              <a:effectLst/>
              <a:latin typeface="+mn-lt"/>
              <a:ea typeface="+mn-ea"/>
              <a:cs typeface="+mn-cs"/>
            </a:rPr>
            <a:t>職員数の削減を実施したこと</a:t>
          </a:r>
          <a:r>
            <a:rPr lang="ja-JP" altLang="en-US" sz="1000">
              <a:solidFill>
                <a:sysClr val="windowText" lastClr="000000"/>
              </a:solidFill>
              <a:effectLst/>
              <a:latin typeface="+mn-lt"/>
              <a:ea typeface="+mn-ea"/>
              <a:cs typeface="+mn-cs"/>
            </a:rPr>
            <a:t>により</a:t>
          </a:r>
          <a:r>
            <a:rPr lang="ja-JP" altLang="ja-JP" sz="1000">
              <a:solidFill>
                <a:sysClr val="windowText" lastClr="000000"/>
              </a:solidFill>
              <a:effectLst/>
              <a:latin typeface="+mn-lt"/>
              <a:ea typeface="+mn-ea"/>
              <a:cs typeface="+mn-cs"/>
            </a:rPr>
            <a:t>、</a:t>
          </a:r>
          <a:r>
            <a:rPr lang="ja-JP" altLang="ja-JP" sz="1100">
              <a:solidFill>
                <a:schemeClr val="dk1"/>
              </a:solidFill>
              <a:effectLst/>
              <a:latin typeface="+mn-lt"/>
              <a:ea typeface="+mn-ea"/>
              <a:cs typeface="+mn-cs"/>
            </a:rPr>
            <a:t>人口千人当たりの職員数は</a:t>
          </a:r>
          <a:r>
            <a:rPr lang="ja-JP" altLang="ja-JP" sz="1000">
              <a:solidFill>
                <a:sysClr val="windowText" lastClr="000000"/>
              </a:solidFill>
              <a:effectLst/>
              <a:latin typeface="+mn-lt"/>
              <a:ea typeface="+mn-ea"/>
              <a:cs typeface="+mn-cs"/>
            </a:rPr>
            <a:t>長崎県平均で</a:t>
          </a:r>
          <a:r>
            <a:rPr lang="en-US" altLang="ja-JP" sz="1000">
              <a:solidFill>
                <a:sysClr val="windowText" lastClr="000000"/>
              </a:solidFill>
              <a:effectLst/>
              <a:latin typeface="+mn-lt"/>
              <a:ea typeface="+mn-ea"/>
              <a:cs typeface="+mn-cs"/>
            </a:rPr>
            <a:t>2</a:t>
          </a:r>
          <a:r>
            <a:rPr lang="ja-JP" altLang="ja-JP" sz="1000">
              <a:solidFill>
                <a:sysClr val="windowText" lastClr="000000"/>
              </a:solidFill>
              <a:effectLst/>
              <a:latin typeface="+mn-lt"/>
              <a:ea typeface="+mn-ea"/>
              <a:cs typeface="+mn-cs"/>
            </a:rPr>
            <a:t>人、類似団体平均よりも</a:t>
          </a:r>
          <a:r>
            <a:rPr lang="en-US" altLang="ja-JP" sz="1000">
              <a:solidFill>
                <a:sysClr val="windowText" lastClr="000000"/>
              </a:solidFill>
              <a:effectLst/>
              <a:latin typeface="+mn-lt"/>
              <a:ea typeface="+mn-ea"/>
              <a:cs typeface="+mn-cs"/>
            </a:rPr>
            <a:t>4</a:t>
          </a:r>
          <a:r>
            <a:rPr lang="ja-JP" altLang="ja-JP" sz="1000">
              <a:solidFill>
                <a:sysClr val="windowText" lastClr="000000"/>
              </a:solidFill>
              <a:effectLst/>
              <a:latin typeface="+mn-lt"/>
              <a:ea typeface="+mn-ea"/>
              <a:cs typeface="+mn-cs"/>
            </a:rPr>
            <a:t>人以上</a:t>
          </a:r>
          <a:r>
            <a:rPr lang="ja-JP" altLang="en-US" sz="1000">
              <a:solidFill>
                <a:sysClr val="windowText" lastClr="000000"/>
              </a:solidFill>
              <a:effectLst/>
              <a:latin typeface="+mn-lt"/>
              <a:ea typeface="+mn-ea"/>
              <a:cs typeface="+mn-cs"/>
            </a:rPr>
            <a:t>少ない</a:t>
          </a:r>
          <a:r>
            <a:rPr lang="ja-JP" altLang="ja-JP" sz="1000">
              <a:solidFill>
                <a:sysClr val="windowText" lastClr="000000"/>
              </a:solidFill>
              <a:effectLst/>
              <a:latin typeface="+mn-lt"/>
              <a:ea typeface="+mn-ea"/>
              <a:cs typeface="+mn-cs"/>
            </a:rPr>
            <a:t>値となっており、類似団体の中で</a:t>
          </a:r>
          <a:r>
            <a:rPr lang="ja-JP" altLang="en-US" sz="1000">
              <a:solidFill>
                <a:sysClr val="windowText" lastClr="000000"/>
              </a:solidFill>
              <a:effectLst/>
              <a:latin typeface="+mn-lt"/>
              <a:ea typeface="+mn-ea"/>
              <a:cs typeface="+mn-cs"/>
            </a:rPr>
            <a:t>も</a:t>
          </a:r>
          <a:r>
            <a:rPr lang="ja-JP" altLang="ja-JP" sz="1000">
              <a:solidFill>
                <a:sysClr val="windowText" lastClr="000000"/>
              </a:solidFill>
              <a:effectLst/>
              <a:latin typeface="+mn-lt"/>
              <a:ea typeface="+mn-ea"/>
              <a:cs typeface="+mn-cs"/>
            </a:rPr>
            <a:t>最も</a:t>
          </a:r>
          <a:r>
            <a:rPr lang="ja-JP" altLang="en-US" sz="1000">
              <a:solidFill>
                <a:sysClr val="windowText" lastClr="000000"/>
              </a:solidFill>
              <a:effectLst/>
              <a:latin typeface="+mn-lt"/>
              <a:ea typeface="+mn-ea"/>
              <a:cs typeface="+mn-cs"/>
            </a:rPr>
            <a:t>少ない</a:t>
          </a:r>
          <a:r>
            <a:rPr lang="ja-JP" altLang="ja-JP" sz="1000">
              <a:solidFill>
                <a:sysClr val="windowText" lastClr="000000"/>
              </a:solidFill>
              <a:effectLst/>
              <a:latin typeface="+mn-lt"/>
              <a:ea typeface="+mn-ea"/>
              <a:cs typeface="+mn-cs"/>
            </a:rPr>
            <a:t>結果となった。</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今後においては、行政事務の複雑多様化</a:t>
          </a:r>
          <a:r>
            <a:rPr lang="ja-JP" altLang="en-US" sz="1000">
              <a:solidFill>
                <a:sysClr val="windowText" lastClr="000000"/>
              </a:solidFill>
              <a:effectLst/>
              <a:latin typeface="+mn-lt"/>
              <a:ea typeface="+mn-ea"/>
              <a:cs typeface="+mn-cs"/>
            </a:rPr>
            <a:t>や</a:t>
          </a:r>
          <a:r>
            <a:rPr lang="ja-JP" altLang="ja-JP" sz="1000">
              <a:solidFill>
                <a:sysClr val="windowText" lastClr="000000"/>
              </a:solidFill>
              <a:effectLst/>
              <a:latin typeface="+mn-lt"/>
              <a:ea typeface="+mn-ea"/>
              <a:cs typeface="+mn-cs"/>
            </a:rPr>
            <a:t>行政需要が拡大傾向</a:t>
          </a:r>
          <a:r>
            <a:rPr lang="ja-JP" altLang="en-US" sz="1000">
              <a:solidFill>
                <a:sysClr val="windowText" lastClr="000000"/>
              </a:solidFill>
              <a:effectLst/>
              <a:latin typeface="+mn-lt"/>
              <a:ea typeface="+mn-ea"/>
              <a:cs typeface="+mn-cs"/>
            </a:rPr>
            <a:t>、新たな施策に対応するため</a:t>
          </a:r>
          <a:r>
            <a:rPr lang="ja-JP" altLang="ja-JP" sz="1000">
              <a:solidFill>
                <a:sysClr val="windowText" lastClr="000000"/>
              </a:solidFill>
              <a:effectLst/>
              <a:latin typeface="+mn-lt"/>
              <a:ea typeface="+mn-ea"/>
              <a:cs typeface="+mn-cs"/>
            </a:rPr>
            <a:t>職員数</a:t>
          </a:r>
          <a:r>
            <a:rPr lang="ja-JP" altLang="en-US" sz="1000">
              <a:solidFill>
                <a:sysClr val="windowText" lastClr="000000"/>
              </a:solidFill>
              <a:effectLst/>
              <a:latin typeface="+mn-lt"/>
              <a:ea typeface="+mn-ea"/>
              <a:cs typeface="+mn-cs"/>
            </a:rPr>
            <a:t>の増加は避けられない</a:t>
          </a:r>
          <a:r>
            <a:rPr lang="ja-JP" altLang="ja-JP" sz="1000">
              <a:solidFill>
                <a:sysClr val="windowText" lastClr="000000"/>
              </a:solidFill>
              <a:effectLst/>
              <a:latin typeface="+mn-lt"/>
              <a:ea typeface="+mn-ea"/>
              <a:cs typeface="+mn-cs"/>
            </a:rPr>
            <a:t>が、</a:t>
          </a:r>
          <a:r>
            <a:rPr lang="ja-JP" altLang="en-US" sz="1000">
              <a:solidFill>
                <a:sysClr val="windowText" lastClr="000000"/>
              </a:solidFill>
              <a:effectLst/>
              <a:latin typeface="+mn-lt"/>
              <a:ea typeface="+mn-ea"/>
              <a:cs typeface="+mn-cs"/>
            </a:rPr>
            <a:t>今後においても</a:t>
          </a:r>
          <a:r>
            <a:rPr lang="ja-JP" altLang="ja-JP" sz="1000">
              <a:solidFill>
                <a:sysClr val="windowText" lastClr="000000"/>
              </a:solidFill>
              <a:effectLst/>
              <a:latin typeface="+mn-lt"/>
              <a:ea typeface="+mn-ea"/>
              <a:cs typeface="+mn-cs"/>
            </a:rPr>
            <a:t>適正な定員管理を継続し、行政事務の効率化及び職員の能力向上を図るとともに、再任用制度の運用などによって住民サービスの維持や向上を図っていく。</a:t>
          </a:r>
          <a:endParaRPr lang="ja-JP" altLang="ja-JP" sz="10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90805</xdr:rowOff>
    </xdr:from>
    <xdr:to>
      <xdr:col>24</xdr:col>
      <xdr:colOff>558800</xdr:colOff>
      <xdr:row>58</xdr:row>
      <xdr:rowOff>100457</xdr:rowOff>
    </xdr:to>
    <xdr:cxnSp macro="">
      <xdr:nvCxnSpPr>
        <xdr:cNvPr id="320" name="直線コネクタ 319"/>
        <xdr:cNvCxnSpPr/>
      </xdr:nvCxnSpPr>
      <xdr:spPr>
        <a:xfrm>
          <a:off x="16179800" y="1003490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42393</xdr:rowOff>
    </xdr:from>
    <xdr:ext cx="762000" cy="259045"/>
    <xdr:sp macro="" textlink="">
      <xdr:nvSpPr>
        <xdr:cNvPr id="321" name="定員管理の状況平均値テキスト"/>
        <xdr:cNvSpPr txBox="1"/>
      </xdr:nvSpPr>
      <xdr:spPr>
        <a:xfrm>
          <a:off x="17106900" y="10329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90001</xdr:rowOff>
    </xdr:from>
    <xdr:to>
      <xdr:col>23</xdr:col>
      <xdr:colOff>406400</xdr:colOff>
      <xdr:row>58</xdr:row>
      <xdr:rowOff>90805</xdr:rowOff>
    </xdr:to>
    <xdr:cxnSp macro="">
      <xdr:nvCxnSpPr>
        <xdr:cNvPr id="323" name="直線コネクタ 322"/>
        <xdr:cNvCxnSpPr/>
      </xdr:nvCxnSpPr>
      <xdr:spPr>
        <a:xfrm>
          <a:off x="15290800" y="10034101"/>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4" name="フローチャート : 判断 323"/>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125323</xdr:rowOff>
    </xdr:from>
    <xdr:ext cx="736600" cy="259045"/>
    <xdr:sp macro="" textlink="">
      <xdr:nvSpPr>
        <xdr:cNvPr id="325" name="テキスト ボックス 324"/>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88392</xdr:rowOff>
    </xdr:from>
    <xdr:to>
      <xdr:col>22</xdr:col>
      <xdr:colOff>203200</xdr:colOff>
      <xdr:row>58</xdr:row>
      <xdr:rowOff>90001</xdr:rowOff>
    </xdr:to>
    <xdr:cxnSp macro="">
      <xdr:nvCxnSpPr>
        <xdr:cNvPr id="326" name="直線コネクタ 325"/>
        <xdr:cNvCxnSpPr/>
      </xdr:nvCxnSpPr>
      <xdr:spPr>
        <a:xfrm>
          <a:off x="14401800" y="1003249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128355</xdr:rowOff>
    </xdr:from>
    <xdr:to>
      <xdr:col>22</xdr:col>
      <xdr:colOff>254000</xdr:colOff>
      <xdr:row>60</xdr:row>
      <xdr:rowOff>58505</xdr:rowOff>
    </xdr:to>
    <xdr:sp macro="" textlink="">
      <xdr:nvSpPr>
        <xdr:cNvPr id="327" name="フローチャート : 判断 326"/>
        <xdr:cNvSpPr/>
      </xdr:nvSpPr>
      <xdr:spPr>
        <a:xfrm>
          <a:off x="15240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43282</xdr:rowOff>
    </xdr:from>
    <xdr:ext cx="762000" cy="259045"/>
    <xdr:sp macro="" textlink="">
      <xdr:nvSpPr>
        <xdr:cNvPr id="328" name="テキスト ボックス 327"/>
        <xdr:cNvSpPr txBox="1"/>
      </xdr:nvSpPr>
      <xdr:spPr>
        <a:xfrm>
          <a:off x="14909800" y="1033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71501</xdr:rowOff>
    </xdr:from>
    <xdr:to>
      <xdr:col>21</xdr:col>
      <xdr:colOff>0</xdr:colOff>
      <xdr:row>58</xdr:row>
      <xdr:rowOff>88392</xdr:rowOff>
    </xdr:to>
    <xdr:cxnSp macro="">
      <xdr:nvCxnSpPr>
        <xdr:cNvPr id="329" name="直線コネクタ 328"/>
        <xdr:cNvCxnSpPr/>
      </xdr:nvCxnSpPr>
      <xdr:spPr>
        <a:xfrm>
          <a:off x="13512800" y="1001560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128355</xdr:rowOff>
    </xdr:from>
    <xdr:to>
      <xdr:col>21</xdr:col>
      <xdr:colOff>50800</xdr:colOff>
      <xdr:row>60</xdr:row>
      <xdr:rowOff>58505</xdr:rowOff>
    </xdr:to>
    <xdr:sp macro="" textlink="">
      <xdr:nvSpPr>
        <xdr:cNvPr id="330" name="フローチャート : 判断 329"/>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43282</xdr:rowOff>
    </xdr:from>
    <xdr:ext cx="762000" cy="259045"/>
    <xdr:sp macro="" textlink="">
      <xdr:nvSpPr>
        <xdr:cNvPr id="331" name="テキスト ボックス 330"/>
        <xdr:cNvSpPr txBox="1"/>
      </xdr:nvSpPr>
      <xdr:spPr>
        <a:xfrm>
          <a:off x="14020800" y="1033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131572</xdr:rowOff>
    </xdr:from>
    <xdr:to>
      <xdr:col>19</xdr:col>
      <xdr:colOff>533400</xdr:colOff>
      <xdr:row>60</xdr:row>
      <xdr:rowOff>61722</xdr:rowOff>
    </xdr:to>
    <xdr:sp macro="" textlink="">
      <xdr:nvSpPr>
        <xdr:cNvPr id="332" name="フローチャート : 判断 331"/>
        <xdr:cNvSpPr/>
      </xdr:nvSpPr>
      <xdr:spPr>
        <a:xfrm>
          <a:off x="13462000" y="1024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46499</xdr:rowOff>
    </xdr:from>
    <xdr:ext cx="762000" cy="259045"/>
    <xdr:sp macro="" textlink="">
      <xdr:nvSpPr>
        <xdr:cNvPr id="333" name="テキスト ボックス 332"/>
        <xdr:cNvSpPr txBox="1"/>
      </xdr:nvSpPr>
      <xdr:spPr>
        <a:xfrm>
          <a:off x="13131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49657</xdr:rowOff>
    </xdr:from>
    <xdr:to>
      <xdr:col>24</xdr:col>
      <xdr:colOff>609600</xdr:colOff>
      <xdr:row>58</xdr:row>
      <xdr:rowOff>151257</xdr:rowOff>
    </xdr:to>
    <xdr:sp macro="" textlink="">
      <xdr:nvSpPr>
        <xdr:cNvPr id="339" name="円/楕円 338"/>
        <xdr:cNvSpPr/>
      </xdr:nvSpPr>
      <xdr:spPr>
        <a:xfrm>
          <a:off x="16967200" y="99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142384</xdr:rowOff>
    </xdr:from>
    <xdr:ext cx="762000" cy="259045"/>
    <xdr:sp macro="" textlink="">
      <xdr:nvSpPr>
        <xdr:cNvPr id="340" name="定員管理の状況該当値テキスト"/>
        <xdr:cNvSpPr txBox="1"/>
      </xdr:nvSpPr>
      <xdr:spPr>
        <a:xfrm>
          <a:off x="17106900" y="99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40005</xdr:rowOff>
    </xdr:from>
    <xdr:to>
      <xdr:col>23</xdr:col>
      <xdr:colOff>457200</xdr:colOff>
      <xdr:row>58</xdr:row>
      <xdr:rowOff>141605</xdr:rowOff>
    </xdr:to>
    <xdr:sp macro="" textlink="">
      <xdr:nvSpPr>
        <xdr:cNvPr id="341" name="円/楕円 340"/>
        <xdr:cNvSpPr/>
      </xdr:nvSpPr>
      <xdr:spPr>
        <a:xfrm>
          <a:off x="16129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151782</xdr:rowOff>
    </xdr:from>
    <xdr:ext cx="736600" cy="259045"/>
    <xdr:sp macro="" textlink="">
      <xdr:nvSpPr>
        <xdr:cNvPr id="342" name="テキスト ボックス 341"/>
        <xdr:cNvSpPr txBox="1"/>
      </xdr:nvSpPr>
      <xdr:spPr>
        <a:xfrm>
          <a:off x="15798800" y="975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39201</xdr:rowOff>
    </xdr:from>
    <xdr:to>
      <xdr:col>22</xdr:col>
      <xdr:colOff>254000</xdr:colOff>
      <xdr:row>58</xdr:row>
      <xdr:rowOff>140801</xdr:rowOff>
    </xdr:to>
    <xdr:sp macro="" textlink="">
      <xdr:nvSpPr>
        <xdr:cNvPr id="343" name="円/楕円 342"/>
        <xdr:cNvSpPr/>
      </xdr:nvSpPr>
      <xdr:spPr>
        <a:xfrm>
          <a:off x="15240000" y="99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150978</xdr:rowOff>
    </xdr:from>
    <xdr:ext cx="762000" cy="259045"/>
    <xdr:sp macro="" textlink="">
      <xdr:nvSpPr>
        <xdr:cNvPr id="344" name="テキスト ボックス 343"/>
        <xdr:cNvSpPr txBox="1"/>
      </xdr:nvSpPr>
      <xdr:spPr>
        <a:xfrm>
          <a:off x="14909800" y="975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37592</xdr:rowOff>
    </xdr:from>
    <xdr:to>
      <xdr:col>21</xdr:col>
      <xdr:colOff>50800</xdr:colOff>
      <xdr:row>58</xdr:row>
      <xdr:rowOff>139192</xdr:rowOff>
    </xdr:to>
    <xdr:sp macro="" textlink="">
      <xdr:nvSpPr>
        <xdr:cNvPr id="345" name="円/楕円 344"/>
        <xdr:cNvSpPr/>
      </xdr:nvSpPr>
      <xdr:spPr>
        <a:xfrm>
          <a:off x="14351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149369</xdr:rowOff>
    </xdr:from>
    <xdr:ext cx="762000" cy="259045"/>
    <xdr:sp macro="" textlink="">
      <xdr:nvSpPr>
        <xdr:cNvPr id="346" name="テキスト ボックス 345"/>
        <xdr:cNvSpPr txBox="1"/>
      </xdr:nvSpPr>
      <xdr:spPr>
        <a:xfrm>
          <a:off x="14020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20701</xdr:rowOff>
    </xdr:from>
    <xdr:to>
      <xdr:col>19</xdr:col>
      <xdr:colOff>533400</xdr:colOff>
      <xdr:row>58</xdr:row>
      <xdr:rowOff>122301</xdr:rowOff>
    </xdr:to>
    <xdr:sp macro="" textlink="">
      <xdr:nvSpPr>
        <xdr:cNvPr id="347" name="円/楕円 346"/>
        <xdr:cNvSpPr/>
      </xdr:nvSpPr>
      <xdr:spPr>
        <a:xfrm>
          <a:off x="13462000" y="996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132478</xdr:rowOff>
    </xdr:from>
    <xdr:ext cx="762000" cy="259045"/>
    <xdr:sp macro="" textlink="">
      <xdr:nvSpPr>
        <xdr:cNvPr id="348" name="テキスト ボックス 347"/>
        <xdr:cNvSpPr txBox="1"/>
      </xdr:nvSpPr>
      <xdr:spPr>
        <a:xfrm>
          <a:off x="13131800" y="9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a:solidFill>
                <a:sysClr val="windowText" lastClr="000000"/>
              </a:solidFill>
              <a:effectLst/>
              <a:latin typeface="+mn-lt"/>
              <a:ea typeface="+mn-ea"/>
              <a:cs typeface="+mn-cs"/>
            </a:rPr>
            <a:t>　</a:t>
          </a:r>
          <a:r>
            <a:rPr lang="ja-JP" altLang="ja-JP" sz="1000">
              <a:solidFill>
                <a:sysClr val="windowText" lastClr="000000"/>
              </a:solidFill>
              <a:effectLst/>
              <a:latin typeface="+mn-lt"/>
              <a:ea typeface="+mn-ea"/>
              <a:cs typeface="+mn-cs"/>
            </a:rPr>
            <a:t>類似団体平均に比べ</a:t>
          </a:r>
          <a:r>
            <a:rPr lang="en-US" altLang="ja-JP" sz="1000">
              <a:solidFill>
                <a:sysClr val="windowText" lastClr="000000"/>
              </a:solidFill>
              <a:effectLst/>
              <a:latin typeface="+mn-lt"/>
              <a:ea typeface="+mn-ea"/>
              <a:cs typeface="+mn-cs"/>
            </a:rPr>
            <a:t>2.8</a:t>
          </a:r>
          <a:r>
            <a:rPr lang="ja-JP" altLang="ja-JP" sz="1000">
              <a:solidFill>
                <a:sysClr val="windowText" lastClr="000000"/>
              </a:solidFill>
              <a:effectLst/>
              <a:latin typeface="+mn-lt"/>
              <a:ea typeface="+mn-ea"/>
              <a:cs typeface="+mn-cs"/>
            </a:rPr>
            <a:t>％高い結果となったが、前年度に比べ</a:t>
          </a:r>
          <a:r>
            <a:rPr lang="en-US" altLang="ja-JP" sz="1000">
              <a:solidFill>
                <a:sysClr val="windowText" lastClr="000000"/>
              </a:solidFill>
              <a:effectLst/>
              <a:latin typeface="+mn-lt"/>
              <a:ea typeface="+mn-ea"/>
              <a:cs typeface="+mn-cs"/>
            </a:rPr>
            <a:t>1.0</a:t>
          </a:r>
          <a:r>
            <a:rPr lang="ja-JP" altLang="ja-JP" sz="1000">
              <a:solidFill>
                <a:sysClr val="windowText" lastClr="000000"/>
              </a:solidFill>
              <a:effectLst/>
              <a:latin typeface="+mn-lt"/>
              <a:ea typeface="+mn-ea"/>
              <a:cs typeface="+mn-cs"/>
            </a:rPr>
            <a:t>％改善した。</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本町においては、過去の大型事業の地方債償還額が</a:t>
          </a:r>
          <a:r>
            <a:rPr lang="ja-JP" altLang="en-US" sz="1000">
              <a:solidFill>
                <a:sysClr val="windowText" lastClr="000000"/>
              </a:solidFill>
              <a:effectLst/>
              <a:latin typeface="+mn-lt"/>
              <a:ea typeface="+mn-ea"/>
              <a:cs typeface="+mn-cs"/>
            </a:rPr>
            <a:t>依然として</a:t>
          </a:r>
          <a:r>
            <a:rPr lang="ja-JP" altLang="ja-JP" sz="1000">
              <a:solidFill>
                <a:sysClr val="windowText" lastClr="000000"/>
              </a:solidFill>
              <a:effectLst/>
              <a:latin typeface="+mn-lt"/>
              <a:ea typeface="+mn-ea"/>
              <a:cs typeface="+mn-cs"/>
            </a:rPr>
            <a:t>大きいため比率が</a:t>
          </a:r>
          <a:r>
            <a:rPr lang="ja-JP" altLang="en-US" sz="1000">
              <a:solidFill>
                <a:sysClr val="windowText" lastClr="000000"/>
              </a:solidFill>
              <a:effectLst/>
              <a:latin typeface="+mn-lt"/>
              <a:ea typeface="+mn-ea"/>
              <a:cs typeface="+mn-cs"/>
            </a:rPr>
            <a:t>高止まりしている</a:t>
          </a:r>
          <a:r>
            <a:rPr lang="ja-JP" altLang="ja-JP" sz="1000">
              <a:solidFill>
                <a:sysClr val="windowText" lastClr="000000"/>
              </a:solidFill>
              <a:effectLst/>
              <a:latin typeface="+mn-lt"/>
              <a:ea typeface="+mn-ea"/>
              <a:cs typeface="+mn-cs"/>
            </a:rPr>
            <a:t>が、ここ数年の経過をみると平成</a:t>
          </a:r>
          <a:r>
            <a:rPr lang="en-US" altLang="ja-JP" sz="1000">
              <a:solidFill>
                <a:sysClr val="windowText" lastClr="000000"/>
              </a:solidFill>
              <a:effectLst/>
              <a:latin typeface="+mn-lt"/>
              <a:ea typeface="+mn-ea"/>
              <a:cs typeface="+mn-cs"/>
            </a:rPr>
            <a:t>22</a:t>
          </a:r>
          <a:r>
            <a:rPr lang="ja-JP" altLang="ja-JP" sz="1000">
              <a:solidFill>
                <a:sysClr val="windowText" lastClr="000000"/>
              </a:solidFill>
              <a:effectLst/>
              <a:latin typeface="+mn-lt"/>
              <a:ea typeface="+mn-ea"/>
              <a:cs typeface="+mn-cs"/>
            </a:rPr>
            <a:t>年度に実施した繰上償還（計</a:t>
          </a:r>
          <a:r>
            <a:rPr lang="en-US" altLang="ja-JP" sz="1000">
              <a:solidFill>
                <a:sysClr val="windowText" lastClr="000000"/>
              </a:solidFill>
              <a:effectLst/>
              <a:latin typeface="+mn-lt"/>
              <a:ea typeface="+mn-ea"/>
              <a:cs typeface="+mn-cs"/>
            </a:rPr>
            <a:t>306</a:t>
          </a:r>
          <a:r>
            <a:rPr lang="ja-JP" altLang="ja-JP" sz="1000">
              <a:solidFill>
                <a:sysClr val="windowText" lastClr="000000"/>
              </a:solidFill>
              <a:effectLst/>
              <a:latin typeface="+mn-lt"/>
              <a:ea typeface="+mn-ea"/>
              <a:cs typeface="+mn-cs"/>
            </a:rPr>
            <a:t>百万円）、一部事務組合（東彼地区保健福祉組合）</a:t>
          </a:r>
          <a:r>
            <a:rPr lang="ja-JP" altLang="en-US" sz="1000">
              <a:solidFill>
                <a:sysClr val="windowText" lastClr="000000"/>
              </a:solidFill>
              <a:effectLst/>
              <a:latin typeface="+mn-lt"/>
              <a:ea typeface="+mn-ea"/>
              <a:cs typeface="+mn-cs"/>
            </a:rPr>
            <a:t>が起こした地方債の償還終了に伴う</a:t>
          </a:r>
          <a:r>
            <a:rPr lang="ja-JP" altLang="ja-JP" sz="1000">
              <a:solidFill>
                <a:sysClr val="windowText" lastClr="000000"/>
              </a:solidFill>
              <a:effectLst/>
              <a:latin typeface="+mn-lt"/>
              <a:ea typeface="+mn-ea"/>
              <a:cs typeface="+mn-cs"/>
            </a:rPr>
            <a:t>準元利償還金の減少によって改善傾向にある。</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しかしながら、</a:t>
          </a:r>
          <a:r>
            <a:rPr lang="ja-JP" altLang="en-US" sz="1000">
              <a:solidFill>
                <a:sysClr val="windowText" lastClr="000000"/>
              </a:solidFill>
              <a:effectLst/>
              <a:latin typeface="+mn-lt"/>
              <a:ea typeface="+mn-ea"/>
              <a:cs typeface="+mn-cs"/>
            </a:rPr>
            <a:t>将来負担比率と同様に</a:t>
          </a:r>
          <a:r>
            <a:rPr lang="ja-JP" altLang="ja-JP" sz="1000">
              <a:solidFill>
                <a:sysClr val="windowText" lastClr="000000"/>
              </a:solidFill>
              <a:effectLst/>
              <a:latin typeface="+mn-lt"/>
              <a:ea typeface="+mn-ea"/>
              <a:cs typeface="+mn-cs"/>
            </a:rPr>
            <a:t>公共下水道の公債費に対する繰出金増</a:t>
          </a:r>
          <a:r>
            <a:rPr lang="ja-JP" altLang="en-US" sz="1000">
              <a:solidFill>
                <a:sysClr val="windowText" lastClr="000000"/>
              </a:solidFill>
              <a:effectLst/>
              <a:latin typeface="+mn-lt"/>
              <a:ea typeface="+mn-ea"/>
              <a:cs typeface="+mn-cs"/>
            </a:rPr>
            <a:t>、</a:t>
          </a:r>
          <a:r>
            <a:rPr lang="ja-JP" altLang="ja-JP" sz="1000">
              <a:solidFill>
                <a:sysClr val="windowText" lastClr="000000"/>
              </a:solidFill>
              <a:effectLst/>
              <a:latin typeface="+mn-lt"/>
              <a:ea typeface="+mn-ea"/>
              <a:cs typeface="+mn-cs"/>
            </a:rPr>
            <a:t>清掃工場の建替に伴う</a:t>
          </a:r>
          <a:r>
            <a:rPr lang="ja-JP" altLang="en-US" sz="1000">
              <a:solidFill>
                <a:sysClr val="windowText" lastClr="000000"/>
              </a:solidFill>
              <a:effectLst/>
              <a:latin typeface="+mn-lt"/>
              <a:ea typeface="+mn-ea"/>
              <a:cs typeface="+mn-cs"/>
            </a:rPr>
            <a:t>新たな</a:t>
          </a:r>
          <a:r>
            <a:rPr lang="ja-JP" altLang="ja-JP" sz="1000">
              <a:solidFill>
                <a:sysClr val="windowText" lastClr="000000"/>
              </a:solidFill>
              <a:effectLst/>
              <a:latin typeface="+mn-lt"/>
              <a:ea typeface="+mn-ea"/>
              <a:cs typeface="+mn-cs"/>
            </a:rPr>
            <a:t>組合への公債費負担額が数年後から増加する見込みであるため、大きな改善は見込めない状況である。このため、自主財源の確保に努めつつ、建設事業発行については交付税措置のあるものを主とし、起債借入額は当年度の元金償還額以下を基本とした財政運営を徹底していく。</a:t>
          </a:r>
          <a:endParaRPr lang="ja-JP" altLang="ja-JP" sz="1000">
            <a:solidFill>
              <a:sysClr val="windowText" lastClr="000000"/>
            </a:solidFill>
            <a:effectLst/>
          </a:endParaRPr>
        </a:p>
        <a:p>
          <a:endParaRPr kumimoji="1" lang="ja-JP" altLang="en-US" sz="1000">
            <a:solidFill>
              <a:sysClr val="windowText" lastClr="000000"/>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8" name="直線コネクタ 377"/>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1"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2" name="直線コネクタ 381"/>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43</xdr:row>
      <xdr:rowOff>148872</xdr:rowOff>
    </xdr:to>
    <xdr:cxnSp macro="">
      <xdr:nvCxnSpPr>
        <xdr:cNvPr id="383" name="直線コネクタ 382"/>
        <xdr:cNvCxnSpPr/>
      </xdr:nvCxnSpPr>
      <xdr:spPr>
        <a:xfrm flipV="1">
          <a:off x="16179800" y="7387167"/>
          <a:ext cx="8382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119538</xdr:rowOff>
    </xdr:from>
    <xdr:ext cx="762000" cy="259045"/>
    <xdr:sp macro="" textlink="">
      <xdr:nvSpPr>
        <xdr:cNvPr id="384" name="公債費負担の状況平均値テキスト"/>
        <xdr:cNvSpPr txBox="1"/>
      </xdr:nvSpPr>
      <xdr:spPr>
        <a:xfrm>
          <a:off x="17106900" y="680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5" name="フローチャート : 判断 384"/>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148872</xdr:rowOff>
    </xdr:from>
    <xdr:to>
      <xdr:col>23</xdr:col>
      <xdr:colOff>406400</xdr:colOff>
      <xdr:row>44</xdr:row>
      <xdr:rowOff>31045</xdr:rowOff>
    </xdr:to>
    <xdr:cxnSp macro="">
      <xdr:nvCxnSpPr>
        <xdr:cNvPr id="386" name="直線コネクタ 385"/>
        <xdr:cNvCxnSpPr/>
      </xdr:nvCxnSpPr>
      <xdr:spPr>
        <a:xfrm flipV="1">
          <a:off x="15290800" y="75212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7" name="フローチャート : 判断 386"/>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56744</xdr:rowOff>
    </xdr:from>
    <xdr:ext cx="736600" cy="259045"/>
    <xdr:sp macro="" textlink="">
      <xdr:nvSpPr>
        <xdr:cNvPr id="388" name="テキスト ボックス 387"/>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31045</xdr:rowOff>
    </xdr:from>
    <xdr:to>
      <xdr:col>22</xdr:col>
      <xdr:colOff>203200</xdr:colOff>
      <xdr:row>44</xdr:row>
      <xdr:rowOff>98072</xdr:rowOff>
    </xdr:to>
    <xdr:cxnSp macro="">
      <xdr:nvCxnSpPr>
        <xdr:cNvPr id="389" name="直線コネクタ 388"/>
        <xdr:cNvCxnSpPr/>
      </xdr:nvCxnSpPr>
      <xdr:spPr>
        <a:xfrm flipV="1">
          <a:off x="14401800" y="757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92428</xdr:rowOff>
    </xdr:from>
    <xdr:to>
      <xdr:col>22</xdr:col>
      <xdr:colOff>254000</xdr:colOff>
      <xdr:row>42</xdr:row>
      <xdr:rowOff>22578</xdr:rowOff>
    </xdr:to>
    <xdr:sp macro="" textlink="">
      <xdr:nvSpPr>
        <xdr:cNvPr id="390" name="フローチャート : 判断 389"/>
        <xdr:cNvSpPr/>
      </xdr:nvSpPr>
      <xdr:spPr>
        <a:xfrm>
          <a:off x="15240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32755</xdr:rowOff>
    </xdr:from>
    <xdr:ext cx="762000" cy="259045"/>
    <xdr:sp macro="" textlink="">
      <xdr:nvSpPr>
        <xdr:cNvPr id="391" name="テキスト ボックス 390"/>
        <xdr:cNvSpPr txBox="1"/>
      </xdr:nvSpPr>
      <xdr:spPr>
        <a:xfrm>
          <a:off x="14909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98072</xdr:rowOff>
    </xdr:from>
    <xdr:to>
      <xdr:col>21</xdr:col>
      <xdr:colOff>0</xdr:colOff>
      <xdr:row>45</xdr:row>
      <xdr:rowOff>60678</xdr:rowOff>
    </xdr:to>
    <xdr:cxnSp macro="">
      <xdr:nvCxnSpPr>
        <xdr:cNvPr id="392" name="直線コネクタ 391"/>
        <xdr:cNvCxnSpPr/>
      </xdr:nvCxnSpPr>
      <xdr:spPr>
        <a:xfrm flipV="1">
          <a:off x="13512800" y="76418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28222</xdr:rowOff>
    </xdr:from>
    <xdr:to>
      <xdr:col>21</xdr:col>
      <xdr:colOff>50800</xdr:colOff>
      <xdr:row>42</xdr:row>
      <xdr:rowOff>129822</xdr:rowOff>
    </xdr:to>
    <xdr:sp macro="" textlink="">
      <xdr:nvSpPr>
        <xdr:cNvPr id="393" name="フローチャート : 判断 392"/>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139999</xdr:rowOff>
    </xdr:from>
    <xdr:ext cx="762000" cy="259045"/>
    <xdr:sp macro="" textlink="">
      <xdr:nvSpPr>
        <xdr:cNvPr id="394" name="テキスト ボックス 393"/>
        <xdr:cNvSpPr txBox="1"/>
      </xdr:nvSpPr>
      <xdr:spPr>
        <a:xfrm>
          <a:off x="14020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395" name="フローチャート : 判断 394"/>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35577</xdr:rowOff>
    </xdr:from>
    <xdr:ext cx="762000" cy="259045"/>
    <xdr:sp macro="" textlink="">
      <xdr:nvSpPr>
        <xdr:cNvPr id="396" name="テキスト ボックス 395"/>
        <xdr:cNvSpPr txBox="1"/>
      </xdr:nvSpPr>
      <xdr:spPr>
        <a:xfrm>
          <a:off x="13131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2" name="円/楕円 401"/>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3"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98072</xdr:rowOff>
    </xdr:from>
    <xdr:to>
      <xdr:col>23</xdr:col>
      <xdr:colOff>457200</xdr:colOff>
      <xdr:row>44</xdr:row>
      <xdr:rowOff>28222</xdr:rowOff>
    </xdr:to>
    <xdr:sp macro="" textlink="">
      <xdr:nvSpPr>
        <xdr:cNvPr id="404" name="円/楕円 403"/>
        <xdr:cNvSpPr/>
      </xdr:nvSpPr>
      <xdr:spPr>
        <a:xfrm>
          <a:off x="16129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12999</xdr:rowOff>
    </xdr:from>
    <xdr:ext cx="736600" cy="259045"/>
    <xdr:sp macro="" textlink="">
      <xdr:nvSpPr>
        <xdr:cNvPr id="405" name="テキスト ボックス 404"/>
        <xdr:cNvSpPr txBox="1"/>
      </xdr:nvSpPr>
      <xdr:spPr>
        <a:xfrm>
          <a:off x="15798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151695</xdr:rowOff>
    </xdr:from>
    <xdr:to>
      <xdr:col>22</xdr:col>
      <xdr:colOff>254000</xdr:colOff>
      <xdr:row>44</xdr:row>
      <xdr:rowOff>81845</xdr:rowOff>
    </xdr:to>
    <xdr:sp macro="" textlink="">
      <xdr:nvSpPr>
        <xdr:cNvPr id="406" name="円/楕円 405"/>
        <xdr:cNvSpPr/>
      </xdr:nvSpPr>
      <xdr:spPr>
        <a:xfrm>
          <a:off x="15240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66622</xdr:rowOff>
    </xdr:from>
    <xdr:ext cx="762000" cy="259045"/>
    <xdr:sp macro="" textlink="">
      <xdr:nvSpPr>
        <xdr:cNvPr id="407" name="テキスト ボックス 406"/>
        <xdr:cNvSpPr txBox="1"/>
      </xdr:nvSpPr>
      <xdr:spPr>
        <a:xfrm>
          <a:off x="14909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47272</xdr:rowOff>
    </xdr:from>
    <xdr:to>
      <xdr:col>21</xdr:col>
      <xdr:colOff>50800</xdr:colOff>
      <xdr:row>44</xdr:row>
      <xdr:rowOff>148872</xdr:rowOff>
    </xdr:to>
    <xdr:sp macro="" textlink="">
      <xdr:nvSpPr>
        <xdr:cNvPr id="408" name="円/楕円 407"/>
        <xdr:cNvSpPr/>
      </xdr:nvSpPr>
      <xdr:spPr>
        <a:xfrm>
          <a:off x="14351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133649</xdr:rowOff>
    </xdr:from>
    <xdr:ext cx="762000" cy="259045"/>
    <xdr:sp macro="" textlink="">
      <xdr:nvSpPr>
        <xdr:cNvPr id="409" name="テキスト ボックス 408"/>
        <xdr:cNvSpPr txBox="1"/>
      </xdr:nvSpPr>
      <xdr:spPr>
        <a:xfrm>
          <a:off x="14020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9878</xdr:rowOff>
    </xdr:from>
    <xdr:to>
      <xdr:col>19</xdr:col>
      <xdr:colOff>533400</xdr:colOff>
      <xdr:row>45</xdr:row>
      <xdr:rowOff>111478</xdr:rowOff>
    </xdr:to>
    <xdr:sp macro="" textlink="">
      <xdr:nvSpPr>
        <xdr:cNvPr id="410" name="円/楕円 409"/>
        <xdr:cNvSpPr/>
      </xdr:nvSpPr>
      <xdr:spPr>
        <a:xfrm>
          <a:off x="13462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96255</xdr:rowOff>
    </xdr:from>
    <xdr:ext cx="762000" cy="259045"/>
    <xdr:sp macro="" textlink="">
      <xdr:nvSpPr>
        <xdr:cNvPr id="411" name="テキスト ボックス 410"/>
        <xdr:cNvSpPr txBox="1"/>
      </xdr:nvSpPr>
      <xdr:spPr>
        <a:xfrm>
          <a:off x="13131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000">
              <a:solidFill>
                <a:sysClr val="windowText" lastClr="000000"/>
              </a:solidFill>
              <a:effectLst/>
              <a:latin typeface="+mn-lt"/>
              <a:ea typeface="+mn-ea"/>
              <a:cs typeface="+mn-cs"/>
            </a:rPr>
            <a:t>   </a:t>
          </a:r>
          <a:r>
            <a:rPr lang="ja-JP" altLang="en-US" sz="1000">
              <a:solidFill>
                <a:sysClr val="windowText" lastClr="000000"/>
              </a:solidFill>
              <a:effectLst/>
              <a:latin typeface="+mn-lt"/>
              <a:ea typeface="+mn-ea"/>
              <a:cs typeface="+mn-cs"/>
            </a:rPr>
            <a:t>年々改善傾向あった将来負担比率については、</a:t>
          </a:r>
          <a:r>
            <a:rPr lang="en-US" altLang="ja-JP" sz="1000">
              <a:solidFill>
                <a:sysClr val="windowText" lastClr="000000"/>
              </a:solidFill>
              <a:effectLst/>
              <a:latin typeface="+mn-lt"/>
              <a:ea typeface="+mn-ea"/>
              <a:cs typeface="+mn-cs"/>
            </a:rPr>
            <a:t>0</a:t>
          </a:r>
          <a:r>
            <a:rPr lang="ja-JP" altLang="en-US" sz="1000">
              <a:solidFill>
                <a:sysClr val="windowText" lastClr="000000"/>
              </a:solidFill>
              <a:effectLst/>
              <a:latin typeface="+mn-lt"/>
              <a:ea typeface="+mn-ea"/>
              <a:cs typeface="+mn-cs"/>
            </a:rPr>
            <a:t>％にまで改善できた。</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これは、元利償還額を上回らない地方債発行の抑制で順調に地方債残高が減少していること、町営工業団地</a:t>
          </a:r>
          <a:r>
            <a:rPr lang="ja-JP" altLang="en-US" sz="1000">
              <a:solidFill>
                <a:sysClr val="windowText" lastClr="000000"/>
              </a:solidFill>
              <a:effectLst/>
              <a:latin typeface="+mn-lt"/>
              <a:ea typeface="+mn-ea"/>
              <a:cs typeface="+mn-cs"/>
            </a:rPr>
            <a:t>や公共下水道事業債</a:t>
          </a:r>
          <a:r>
            <a:rPr lang="ja-JP" altLang="ja-JP" sz="1000">
              <a:solidFill>
                <a:sysClr val="windowText" lastClr="000000"/>
              </a:solidFill>
              <a:effectLst/>
              <a:latin typeface="+mn-lt"/>
              <a:ea typeface="+mn-ea"/>
              <a:cs typeface="+mn-cs"/>
            </a:rPr>
            <a:t>が減少したこと、基金積立に伴い充当可能財源が増加したことが主な要因である。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a:t>
          </a:r>
          <a:r>
            <a:rPr lang="ja-JP" altLang="en-US" sz="1000">
              <a:solidFill>
                <a:sysClr val="windowText" lastClr="000000"/>
              </a:solidFill>
              <a:effectLst/>
              <a:latin typeface="+mn-lt"/>
              <a:ea typeface="+mn-ea"/>
              <a:cs typeface="+mn-cs"/>
            </a:rPr>
            <a:t>指数は改善しているものの、今後においては過去に整備した</a:t>
          </a:r>
          <a:r>
            <a:rPr lang="ja-JP" altLang="ja-JP" sz="1000">
              <a:solidFill>
                <a:sysClr val="windowText" lastClr="000000"/>
              </a:solidFill>
              <a:effectLst/>
              <a:latin typeface="+mn-lt"/>
              <a:ea typeface="+mn-ea"/>
              <a:cs typeface="+mn-cs"/>
            </a:rPr>
            <a:t>公共下水道</a:t>
          </a:r>
          <a:r>
            <a:rPr lang="ja-JP" altLang="en-US" sz="1000">
              <a:solidFill>
                <a:sysClr val="windowText" lastClr="000000"/>
              </a:solidFill>
              <a:effectLst/>
              <a:latin typeface="+mn-lt"/>
              <a:ea typeface="+mn-ea"/>
              <a:cs typeface="+mn-cs"/>
            </a:rPr>
            <a:t>施設の償還本格化による</a:t>
          </a:r>
          <a:r>
            <a:rPr lang="ja-JP" altLang="ja-JP" sz="1000">
              <a:solidFill>
                <a:sysClr val="windowText" lastClr="000000"/>
              </a:solidFill>
              <a:effectLst/>
              <a:latin typeface="+mn-lt"/>
              <a:ea typeface="+mn-ea"/>
              <a:cs typeface="+mn-cs"/>
            </a:rPr>
            <a:t>公営企業債償還額への繰出額増加、東彼地区保健福祉組合の清掃工場の建替に伴</a:t>
          </a:r>
          <a:r>
            <a:rPr lang="ja-JP" altLang="en-US" sz="1000">
              <a:solidFill>
                <a:sysClr val="windowText" lastClr="000000"/>
              </a:solidFill>
              <a:effectLst/>
              <a:latin typeface="+mn-lt"/>
              <a:ea typeface="+mn-ea"/>
              <a:cs typeface="+mn-cs"/>
            </a:rPr>
            <a:t>う</a:t>
          </a:r>
          <a:r>
            <a:rPr lang="ja-JP" altLang="ja-JP" sz="1000">
              <a:solidFill>
                <a:sysClr val="windowText" lastClr="000000"/>
              </a:solidFill>
              <a:effectLst/>
              <a:latin typeface="+mn-lt"/>
              <a:ea typeface="+mn-ea"/>
              <a:cs typeface="+mn-cs"/>
            </a:rPr>
            <a:t>組合への公債費負担額が数年後から増加する見込みである</a:t>
          </a:r>
          <a:r>
            <a:rPr lang="ja-JP" altLang="en-US" sz="1000">
              <a:solidFill>
                <a:sysClr val="windowText" lastClr="000000"/>
              </a:solidFill>
              <a:effectLst/>
              <a:latin typeface="+mn-lt"/>
              <a:ea typeface="+mn-ea"/>
              <a:cs typeface="+mn-cs"/>
            </a:rPr>
            <a:t>ため、大規模建設</a:t>
          </a:r>
          <a:r>
            <a:rPr lang="ja-JP" altLang="ja-JP" sz="1000">
              <a:solidFill>
                <a:sysClr val="windowText" lastClr="000000"/>
              </a:solidFill>
              <a:effectLst/>
              <a:latin typeface="+mn-lt"/>
              <a:ea typeface="+mn-ea"/>
              <a:cs typeface="+mn-cs"/>
            </a:rPr>
            <a:t>事業の実施については、後年度の財政措置を考慮して</a:t>
          </a:r>
          <a:r>
            <a:rPr lang="ja-JP" altLang="en-US" sz="1000">
              <a:solidFill>
                <a:sysClr val="windowText" lastClr="000000"/>
              </a:solidFill>
              <a:effectLst/>
              <a:latin typeface="+mn-lt"/>
              <a:ea typeface="+mn-ea"/>
              <a:cs typeface="+mn-cs"/>
            </a:rPr>
            <a:t>可能な時期を判断</a:t>
          </a:r>
          <a:r>
            <a:rPr lang="ja-JP" altLang="ja-JP" sz="1000">
              <a:solidFill>
                <a:sysClr val="windowText" lastClr="000000"/>
              </a:solidFill>
              <a:effectLst/>
              <a:latin typeface="+mn-lt"/>
              <a:ea typeface="+mn-ea"/>
              <a:cs typeface="+mn-cs"/>
            </a:rPr>
            <a:t>し、併せて</a:t>
          </a:r>
          <a:r>
            <a:rPr lang="ja-JP" altLang="en-US" sz="1000">
              <a:solidFill>
                <a:sysClr val="windowText" lastClr="000000"/>
              </a:solidFill>
              <a:effectLst/>
              <a:latin typeface="+mn-lt"/>
              <a:ea typeface="+mn-ea"/>
              <a:cs typeface="+mn-cs"/>
            </a:rPr>
            <a:t>実施後には</a:t>
          </a:r>
          <a:r>
            <a:rPr lang="ja-JP" altLang="ja-JP" sz="1000">
              <a:solidFill>
                <a:sysClr val="windowText" lastClr="000000"/>
              </a:solidFill>
              <a:effectLst/>
              <a:latin typeface="+mn-lt"/>
              <a:ea typeface="+mn-ea"/>
              <a:cs typeface="+mn-cs"/>
            </a:rPr>
            <a:t>借換や繰上償還等により、将来の負担を軽減できるよう財政の健全化を図っていく必要がある。</a:t>
          </a:r>
          <a:endParaRPr lang="ja-JP" altLang="ja-JP" sz="10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2" name="直線コネクタ 441"/>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3"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4" name="直線コネクタ 443"/>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151009</xdr:rowOff>
    </xdr:from>
    <xdr:to>
      <xdr:col>23</xdr:col>
      <xdr:colOff>406400</xdr:colOff>
      <xdr:row>15</xdr:row>
      <xdr:rowOff>14938</xdr:rowOff>
    </xdr:to>
    <xdr:cxnSp macro="">
      <xdr:nvCxnSpPr>
        <xdr:cNvPr id="447" name="直線コネクタ 446"/>
        <xdr:cNvCxnSpPr/>
      </xdr:nvCxnSpPr>
      <xdr:spPr>
        <a:xfrm flipV="1">
          <a:off x="15290800" y="2379859"/>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8"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9" name="フローチャート : 判断 448"/>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14938</xdr:rowOff>
    </xdr:from>
    <xdr:to>
      <xdr:col>22</xdr:col>
      <xdr:colOff>203200</xdr:colOff>
      <xdr:row>15</xdr:row>
      <xdr:rowOff>132140</xdr:rowOff>
    </xdr:to>
    <xdr:cxnSp macro="">
      <xdr:nvCxnSpPr>
        <xdr:cNvPr id="450" name="直線コネクタ 449"/>
        <xdr:cNvCxnSpPr/>
      </xdr:nvCxnSpPr>
      <xdr:spPr>
        <a:xfrm flipV="1">
          <a:off x="14401800" y="2586688"/>
          <a:ext cx="889000" cy="1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51" name="フローチャート : 判断 450"/>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9149</xdr:rowOff>
    </xdr:from>
    <xdr:ext cx="736600" cy="259045"/>
    <xdr:sp macro="" textlink="">
      <xdr:nvSpPr>
        <xdr:cNvPr id="452" name="テキスト ボックス 451"/>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132140</xdr:rowOff>
    </xdr:from>
    <xdr:to>
      <xdr:col>21</xdr:col>
      <xdr:colOff>0</xdr:colOff>
      <xdr:row>16</xdr:row>
      <xdr:rowOff>142240</xdr:rowOff>
    </xdr:to>
    <xdr:cxnSp macro="">
      <xdr:nvCxnSpPr>
        <xdr:cNvPr id="453" name="直線コネクタ 452"/>
        <xdr:cNvCxnSpPr/>
      </xdr:nvCxnSpPr>
      <xdr:spPr>
        <a:xfrm flipV="1">
          <a:off x="13512800" y="2703890"/>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78800</xdr:rowOff>
    </xdr:from>
    <xdr:to>
      <xdr:col>22</xdr:col>
      <xdr:colOff>254000</xdr:colOff>
      <xdr:row>17</xdr:row>
      <xdr:rowOff>8950</xdr:rowOff>
    </xdr:to>
    <xdr:sp macro="" textlink="">
      <xdr:nvSpPr>
        <xdr:cNvPr id="454" name="フローチャート : 判断 453"/>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165177</xdr:rowOff>
    </xdr:from>
    <xdr:ext cx="762000" cy="259045"/>
    <xdr:sp macro="" textlink="">
      <xdr:nvSpPr>
        <xdr:cNvPr id="455" name="テキスト ボックス 454"/>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146594</xdr:rowOff>
    </xdr:from>
    <xdr:to>
      <xdr:col>21</xdr:col>
      <xdr:colOff>50800</xdr:colOff>
      <xdr:row>17</xdr:row>
      <xdr:rowOff>76744</xdr:rowOff>
    </xdr:to>
    <xdr:sp macro="" textlink="">
      <xdr:nvSpPr>
        <xdr:cNvPr id="456" name="フローチャート : 判断 455"/>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61521</xdr:rowOff>
    </xdr:from>
    <xdr:ext cx="762000" cy="259045"/>
    <xdr:sp macro="" textlink="">
      <xdr:nvSpPr>
        <xdr:cNvPr id="457" name="テキスト ボックス 456"/>
        <xdr:cNvSpPr txBox="1"/>
      </xdr:nvSpPr>
      <xdr:spPr>
        <a:xfrm>
          <a:off x="14020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58" name="フローチャート : 判断 457"/>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138508</xdr:rowOff>
    </xdr:from>
    <xdr:ext cx="762000" cy="259045"/>
    <xdr:sp macro="" textlink="">
      <xdr:nvSpPr>
        <xdr:cNvPr id="459" name="テキスト ボックス 458"/>
        <xdr:cNvSpPr txBox="1"/>
      </xdr:nvSpPr>
      <xdr:spPr>
        <a:xfrm>
          <a:off x="13131800" y="305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100209</xdr:rowOff>
    </xdr:from>
    <xdr:to>
      <xdr:col>23</xdr:col>
      <xdr:colOff>457200</xdr:colOff>
      <xdr:row>14</xdr:row>
      <xdr:rowOff>30359</xdr:rowOff>
    </xdr:to>
    <xdr:sp macro="" textlink="">
      <xdr:nvSpPr>
        <xdr:cNvPr id="465" name="円/楕円 464"/>
        <xdr:cNvSpPr/>
      </xdr:nvSpPr>
      <xdr:spPr>
        <a:xfrm>
          <a:off x="16129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40536</xdr:rowOff>
    </xdr:from>
    <xdr:ext cx="736600" cy="259045"/>
    <xdr:sp macro="" textlink="">
      <xdr:nvSpPr>
        <xdr:cNvPr id="466" name="テキスト ボックス 465"/>
        <xdr:cNvSpPr txBox="1"/>
      </xdr:nvSpPr>
      <xdr:spPr>
        <a:xfrm>
          <a:off x="15798800" y="20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135588</xdr:rowOff>
    </xdr:from>
    <xdr:to>
      <xdr:col>22</xdr:col>
      <xdr:colOff>254000</xdr:colOff>
      <xdr:row>15</xdr:row>
      <xdr:rowOff>65738</xdr:rowOff>
    </xdr:to>
    <xdr:sp macro="" textlink="">
      <xdr:nvSpPr>
        <xdr:cNvPr id="467" name="円/楕円 466"/>
        <xdr:cNvSpPr/>
      </xdr:nvSpPr>
      <xdr:spPr>
        <a:xfrm>
          <a:off x="15240000" y="25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75915</xdr:rowOff>
    </xdr:from>
    <xdr:ext cx="762000" cy="259045"/>
    <xdr:sp macro="" textlink="">
      <xdr:nvSpPr>
        <xdr:cNvPr id="468" name="テキスト ボックス 467"/>
        <xdr:cNvSpPr txBox="1"/>
      </xdr:nvSpPr>
      <xdr:spPr>
        <a:xfrm>
          <a:off x="14909800" y="23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81340</xdr:rowOff>
    </xdr:from>
    <xdr:to>
      <xdr:col>21</xdr:col>
      <xdr:colOff>50800</xdr:colOff>
      <xdr:row>16</xdr:row>
      <xdr:rowOff>11490</xdr:rowOff>
    </xdr:to>
    <xdr:sp macro="" textlink="">
      <xdr:nvSpPr>
        <xdr:cNvPr id="469" name="円/楕円 468"/>
        <xdr:cNvSpPr/>
      </xdr:nvSpPr>
      <xdr:spPr>
        <a:xfrm>
          <a:off x="14351000" y="26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21667</xdr:rowOff>
    </xdr:from>
    <xdr:ext cx="762000" cy="259045"/>
    <xdr:sp macro="" textlink="">
      <xdr:nvSpPr>
        <xdr:cNvPr id="470" name="テキスト ボックス 469"/>
        <xdr:cNvSpPr txBox="1"/>
      </xdr:nvSpPr>
      <xdr:spPr>
        <a:xfrm>
          <a:off x="14020800" y="242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91440</xdr:rowOff>
    </xdr:from>
    <xdr:to>
      <xdr:col>19</xdr:col>
      <xdr:colOff>533400</xdr:colOff>
      <xdr:row>17</xdr:row>
      <xdr:rowOff>21590</xdr:rowOff>
    </xdr:to>
    <xdr:sp macro="" textlink="">
      <xdr:nvSpPr>
        <xdr:cNvPr id="471" name="円/楕円 470"/>
        <xdr:cNvSpPr/>
      </xdr:nvSpPr>
      <xdr:spPr>
        <a:xfrm>
          <a:off x="1346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31767</xdr:rowOff>
    </xdr:from>
    <xdr:ext cx="762000" cy="259045"/>
    <xdr:sp macro="" textlink="">
      <xdr:nvSpPr>
        <xdr:cNvPr id="472" name="テキスト ボックス 471"/>
        <xdr:cNvSpPr txBox="1"/>
      </xdr:nvSpPr>
      <xdr:spPr>
        <a:xfrm>
          <a:off x="1313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a:solidFill>
                <a:sysClr val="windowText" lastClr="000000"/>
              </a:solidFill>
              <a:effectLst/>
              <a:latin typeface="+mn-lt"/>
              <a:ea typeface="+mn-ea"/>
              <a:cs typeface="+mn-cs"/>
            </a:rPr>
            <a:t>　経常収支比率に占める人件費の割合は</a:t>
          </a:r>
          <a:r>
            <a:rPr lang="en-US" altLang="ja-JP" sz="1050">
              <a:solidFill>
                <a:sysClr val="windowText" lastClr="000000"/>
              </a:solidFill>
              <a:effectLst/>
              <a:latin typeface="+mn-lt"/>
              <a:ea typeface="+mn-ea"/>
              <a:cs typeface="+mn-cs"/>
            </a:rPr>
            <a:t>16.9</a:t>
          </a:r>
          <a:r>
            <a:rPr lang="ja-JP" altLang="ja-JP" sz="1050">
              <a:solidFill>
                <a:sysClr val="windowText" lastClr="000000"/>
              </a:solidFill>
              <a:effectLst/>
              <a:latin typeface="+mn-lt"/>
              <a:ea typeface="+mn-ea"/>
              <a:cs typeface="+mn-cs"/>
            </a:rPr>
            <a:t>％と</a:t>
          </a:r>
          <a:r>
            <a:rPr lang="ja-JP" altLang="en-US" sz="1050">
              <a:solidFill>
                <a:sysClr val="windowText" lastClr="000000"/>
              </a:solidFill>
              <a:effectLst/>
              <a:latin typeface="+mn-lt"/>
              <a:ea typeface="+mn-ea"/>
              <a:cs typeface="+mn-cs"/>
            </a:rPr>
            <a:t>なり、</a:t>
          </a:r>
          <a:r>
            <a:rPr lang="ja-JP" altLang="ja-JP" sz="1050">
              <a:solidFill>
                <a:sysClr val="windowText" lastClr="000000"/>
              </a:solidFill>
              <a:effectLst/>
              <a:latin typeface="+mn-lt"/>
              <a:ea typeface="+mn-ea"/>
              <a:cs typeface="+mn-cs"/>
            </a:rPr>
            <a:t>類似団体に比べ</a:t>
          </a:r>
          <a:r>
            <a:rPr lang="en-US" altLang="ja-JP" sz="1050">
              <a:solidFill>
                <a:sysClr val="windowText" lastClr="000000"/>
              </a:solidFill>
              <a:effectLst/>
              <a:latin typeface="+mn-lt"/>
              <a:ea typeface="+mn-ea"/>
              <a:cs typeface="+mn-cs"/>
            </a:rPr>
            <a:t>5.3</a:t>
          </a:r>
          <a:r>
            <a:rPr lang="ja-JP" altLang="ja-JP" sz="1050">
              <a:solidFill>
                <a:sysClr val="windowText" lastClr="000000"/>
              </a:solidFill>
              <a:effectLst/>
              <a:latin typeface="+mn-lt"/>
              <a:ea typeface="+mn-ea"/>
              <a:cs typeface="+mn-cs"/>
            </a:rPr>
            <a:t>％低</a:t>
          </a:r>
          <a:r>
            <a:rPr lang="ja-JP" altLang="en-US" sz="1050">
              <a:solidFill>
                <a:sysClr val="windowText" lastClr="000000"/>
              </a:solidFill>
              <a:effectLst/>
              <a:latin typeface="+mn-lt"/>
              <a:ea typeface="+mn-ea"/>
              <a:cs typeface="+mn-cs"/>
            </a:rPr>
            <a:t>いが</a:t>
          </a:r>
          <a:r>
            <a:rPr lang="ja-JP" altLang="ja-JP" sz="1050">
              <a:solidFill>
                <a:sysClr val="windowText" lastClr="000000"/>
              </a:solidFill>
              <a:effectLst/>
              <a:latin typeface="+mn-lt"/>
              <a:ea typeface="+mn-ea"/>
              <a:cs typeface="+mn-cs"/>
            </a:rPr>
            <a:t>、前年度に比べ</a:t>
          </a:r>
          <a:r>
            <a:rPr lang="en-US" altLang="ja-JP" sz="1050">
              <a:solidFill>
                <a:sysClr val="windowText" lastClr="000000"/>
              </a:solidFill>
              <a:effectLst/>
              <a:latin typeface="+mn-lt"/>
              <a:ea typeface="+mn-ea"/>
              <a:cs typeface="+mn-cs"/>
            </a:rPr>
            <a:t>0.2</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高く</a:t>
          </a:r>
          <a:r>
            <a:rPr lang="ja-JP" altLang="ja-JP" sz="1050">
              <a:solidFill>
                <a:sysClr val="windowText" lastClr="000000"/>
              </a:solidFill>
              <a:effectLst/>
              <a:latin typeface="+mn-lt"/>
              <a:ea typeface="+mn-ea"/>
              <a:cs typeface="+mn-cs"/>
            </a:rPr>
            <a:t>なっている。</a:t>
          </a:r>
          <a:endParaRPr lang="en-US" altLang="ja-JP" sz="1050">
            <a:solidFill>
              <a:sysClr val="windowText" lastClr="000000"/>
            </a:solidFill>
            <a:effectLst/>
            <a:latin typeface="+mn-lt"/>
            <a:ea typeface="+mn-ea"/>
            <a:cs typeface="+mn-cs"/>
          </a:endParaRPr>
        </a:p>
        <a:p>
          <a:pPr rtl="0"/>
          <a:r>
            <a:rPr lang="ja-JP" altLang="en-US" sz="1050">
              <a:solidFill>
                <a:sysClr val="windowText" lastClr="000000"/>
              </a:solidFill>
              <a:effectLst/>
              <a:latin typeface="+mn-lt"/>
              <a:ea typeface="+mn-ea"/>
              <a:cs typeface="+mn-cs"/>
            </a:rPr>
            <a:t>　</a:t>
          </a:r>
          <a:r>
            <a:rPr lang="ja-JP" altLang="ja-JP" sz="1050">
              <a:solidFill>
                <a:sysClr val="windowText" lastClr="000000"/>
              </a:solidFill>
              <a:effectLst/>
              <a:latin typeface="+mn-lt"/>
              <a:ea typeface="+mn-ea"/>
              <a:cs typeface="+mn-cs"/>
            </a:rPr>
            <a:t>これは、</a:t>
          </a:r>
          <a:r>
            <a:rPr lang="ja-JP" altLang="en-US" sz="1050">
              <a:solidFill>
                <a:sysClr val="windowText" lastClr="000000"/>
              </a:solidFill>
              <a:effectLst/>
              <a:latin typeface="+mn-lt"/>
              <a:ea typeface="+mn-ea"/>
              <a:cs typeface="+mn-cs"/>
            </a:rPr>
            <a:t>議員報酬等や職員の共済組合負担金については減少しているが、</a:t>
          </a:r>
          <a:r>
            <a:rPr lang="ja-JP" altLang="ja-JP" sz="1050">
              <a:solidFill>
                <a:sysClr val="windowText" lastClr="000000"/>
              </a:solidFill>
              <a:effectLst/>
              <a:latin typeface="+mn-lt"/>
              <a:ea typeface="+mn-ea"/>
              <a:cs typeface="+mn-cs"/>
            </a:rPr>
            <a:t>給与改定</a:t>
          </a:r>
          <a:r>
            <a:rPr lang="ja-JP" altLang="en-US" sz="1050">
              <a:solidFill>
                <a:sysClr val="windowText" lastClr="000000"/>
              </a:solidFill>
              <a:effectLst/>
              <a:latin typeface="+mn-lt"/>
              <a:ea typeface="+mn-ea"/>
              <a:cs typeface="+mn-cs"/>
            </a:rPr>
            <a:t>による増や分母となる経常一般財源の減少が大きいため</a:t>
          </a:r>
          <a:r>
            <a:rPr lang="ja-JP" altLang="ja-JP" sz="1050">
              <a:solidFill>
                <a:sysClr val="windowText" lastClr="000000"/>
              </a:solidFill>
              <a:effectLst/>
              <a:latin typeface="+mn-lt"/>
              <a:ea typeface="+mn-ea"/>
              <a:cs typeface="+mn-cs"/>
            </a:rPr>
            <a:t>である。</a:t>
          </a:r>
          <a:endParaRPr lang="ja-JP" altLang="ja-JP" sz="1200">
            <a:solidFill>
              <a:sysClr val="windowText" lastClr="000000"/>
            </a:solidFill>
            <a:effectLst/>
          </a:endParaRPr>
        </a:p>
        <a:p>
          <a:r>
            <a:rPr lang="ja-JP" altLang="ja-JP" sz="1050">
              <a:solidFill>
                <a:sysClr val="windowText" lastClr="000000"/>
              </a:solidFill>
              <a:effectLst/>
              <a:latin typeface="+mn-lt"/>
              <a:ea typeface="+mn-ea"/>
              <a:cs typeface="+mn-cs"/>
            </a:rPr>
            <a:t>　また、</a:t>
          </a:r>
          <a:r>
            <a:rPr lang="ja-JP" altLang="en-US" sz="1050">
              <a:solidFill>
                <a:sysClr val="windowText" lastClr="000000"/>
              </a:solidFill>
              <a:effectLst/>
              <a:latin typeface="+mn-lt"/>
              <a:ea typeface="+mn-ea"/>
              <a:cs typeface="+mn-cs"/>
            </a:rPr>
            <a:t>本町の</a:t>
          </a:r>
          <a:r>
            <a:rPr lang="ja-JP" altLang="ja-JP" sz="1050">
              <a:solidFill>
                <a:sysClr val="windowText" lastClr="000000"/>
              </a:solidFill>
              <a:effectLst/>
              <a:latin typeface="+mn-lt"/>
              <a:ea typeface="+mn-ea"/>
              <a:cs typeface="+mn-cs"/>
            </a:rPr>
            <a:t>人口１人当たりの人件費決算額は</a:t>
          </a:r>
          <a:r>
            <a:rPr lang="en-US" altLang="ja-JP" sz="1050">
              <a:solidFill>
                <a:sysClr val="windowText" lastClr="000000"/>
              </a:solidFill>
              <a:effectLst/>
              <a:latin typeface="+mn-lt"/>
              <a:ea typeface="+mn-ea"/>
              <a:cs typeface="+mn-cs"/>
            </a:rPr>
            <a:t>45,075</a:t>
          </a:r>
          <a:r>
            <a:rPr lang="ja-JP" altLang="ja-JP" sz="1050">
              <a:solidFill>
                <a:sysClr val="windowText" lastClr="000000"/>
              </a:solidFill>
              <a:effectLst/>
              <a:latin typeface="+mn-lt"/>
              <a:ea typeface="+mn-ea"/>
              <a:cs typeface="+mn-cs"/>
            </a:rPr>
            <a:t>円</a:t>
          </a:r>
          <a:r>
            <a:rPr lang="ja-JP" altLang="en-US" sz="1050">
              <a:solidFill>
                <a:sysClr val="windowText" lastClr="000000"/>
              </a:solidFill>
              <a:effectLst/>
              <a:latin typeface="+mn-lt"/>
              <a:ea typeface="+mn-ea"/>
              <a:cs typeface="+mn-cs"/>
            </a:rPr>
            <a:t>であり、</a:t>
          </a:r>
          <a:r>
            <a:rPr lang="ja-JP" altLang="ja-JP" sz="1050">
              <a:solidFill>
                <a:sysClr val="windowText" lastClr="000000"/>
              </a:solidFill>
              <a:effectLst/>
              <a:latin typeface="+mn-lt"/>
              <a:ea typeface="+mn-ea"/>
              <a:cs typeface="+mn-cs"/>
            </a:rPr>
            <a:t>類似団体平均</a:t>
          </a:r>
          <a:r>
            <a:rPr lang="en-US" altLang="ja-JP" sz="1050">
              <a:solidFill>
                <a:sysClr val="windowText" lastClr="000000"/>
              </a:solidFill>
              <a:effectLst/>
              <a:latin typeface="+mn-lt"/>
              <a:ea typeface="+mn-ea"/>
              <a:cs typeface="+mn-cs"/>
            </a:rPr>
            <a:t>85,150</a:t>
          </a:r>
          <a:r>
            <a:rPr lang="ja-JP" altLang="ja-JP" sz="1050">
              <a:solidFill>
                <a:sysClr val="windowText" lastClr="000000"/>
              </a:solidFill>
              <a:effectLst/>
              <a:latin typeface="+mn-lt"/>
              <a:ea typeface="+mn-ea"/>
              <a:cs typeface="+mn-cs"/>
            </a:rPr>
            <a:t>円と比べ約</a:t>
          </a:r>
          <a:r>
            <a:rPr lang="en-US" altLang="ja-JP" sz="1050">
              <a:solidFill>
                <a:sysClr val="windowText" lastClr="000000"/>
              </a:solidFill>
              <a:effectLst/>
              <a:latin typeface="+mn-lt"/>
              <a:ea typeface="+mn-ea"/>
              <a:cs typeface="+mn-cs"/>
            </a:rPr>
            <a:t>46</a:t>
          </a:r>
          <a:r>
            <a:rPr lang="ja-JP" altLang="ja-JP" sz="1050">
              <a:solidFill>
                <a:sysClr val="windowText" lastClr="000000"/>
              </a:solidFill>
              <a:effectLst/>
              <a:latin typeface="+mn-lt"/>
              <a:ea typeface="+mn-ea"/>
              <a:cs typeface="+mn-cs"/>
            </a:rPr>
            <a:t>％</a:t>
          </a:r>
          <a:r>
            <a:rPr lang="ja-JP" altLang="en-US" sz="1050">
              <a:solidFill>
                <a:sysClr val="windowText" lastClr="000000"/>
              </a:solidFill>
              <a:effectLst/>
              <a:latin typeface="+mn-lt"/>
              <a:ea typeface="+mn-ea"/>
              <a:cs typeface="+mn-cs"/>
            </a:rPr>
            <a:t>削減できている</a:t>
          </a:r>
          <a:r>
            <a:rPr lang="ja-JP" altLang="ja-JP" sz="1050">
              <a:solidFill>
                <a:sysClr val="windowText" lastClr="000000"/>
              </a:solidFill>
              <a:effectLst/>
              <a:latin typeface="+mn-lt"/>
              <a:ea typeface="+mn-ea"/>
              <a:cs typeface="+mn-cs"/>
            </a:rPr>
            <a:t>。</a:t>
          </a:r>
          <a:r>
            <a:rPr lang="ja-JP" altLang="ja-JP" sz="1050" b="0">
              <a:solidFill>
                <a:sysClr val="windowText" lastClr="000000"/>
              </a:solidFill>
              <a:effectLst/>
              <a:latin typeface="+mn-lt"/>
              <a:ea typeface="+mn-ea"/>
              <a:cs typeface="+mn-cs"/>
            </a:rPr>
            <a:t>事業費支弁費人件費等の人件費に準ずる費用を含めた人口</a:t>
          </a:r>
          <a:r>
            <a:rPr lang="en-US" altLang="ja-JP" sz="1050" b="0">
              <a:solidFill>
                <a:sysClr val="windowText" lastClr="000000"/>
              </a:solidFill>
              <a:effectLst/>
              <a:latin typeface="+mn-lt"/>
              <a:ea typeface="+mn-ea"/>
              <a:cs typeface="+mn-cs"/>
            </a:rPr>
            <a:t>1</a:t>
          </a:r>
          <a:r>
            <a:rPr lang="ja-JP" altLang="ja-JP" sz="1050" b="0">
              <a:solidFill>
                <a:sysClr val="windowText" lastClr="000000"/>
              </a:solidFill>
              <a:effectLst/>
              <a:latin typeface="+mn-lt"/>
              <a:ea typeface="+mn-ea"/>
              <a:cs typeface="+mn-cs"/>
            </a:rPr>
            <a:t>人当たりの決算額も</a:t>
          </a:r>
          <a:r>
            <a:rPr lang="en-US" altLang="ja-JP" sz="1050" b="0">
              <a:solidFill>
                <a:sysClr val="windowText" lastClr="000000"/>
              </a:solidFill>
              <a:effectLst/>
              <a:latin typeface="+mn-lt"/>
              <a:ea typeface="+mn-ea"/>
              <a:cs typeface="+mn-cs"/>
            </a:rPr>
            <a:t>53,344</a:t>
          </a:r>
          <a:r>
            <a:rPr lang="ja-JP" altLang="ja-JP" sz="1050" b="0">
              <a:solidFill>
                <a:sysClr val="windowText" lastClr="000000"/>
              </a:solidFill>
              <a:effectLst/>
              <a:latin typeface="+mn-lt"/>
              <a:ea typeface="+mn-ea"/>
              <a:cs typeface="+mn-cs"/>
            </a:rPr>
            <a:t>円で</a:t>
          </a:r>
          <a:r>
            <a:rPr lang="ja-JP" altLang="en-US" sz="1050" b="0">
              <a:solidFill>
                <a:sysClr val="windowText" lastClr="000000"/>
              </a:solidFill>
              <a:effectLst/>
              <a:latin typeface="+mn-lt"/>
              <a:ea typeface="+mn-ea"/>
              <a:cs typeface="+mn-cs"/>
            </a:rPr>
            <a:t>、</a:t>
          </a:r>
          <a:r>
            <a:rPr lang="ja-JP" altLang="ja-JP" sz="1050" b="0">
              <a:solidFill>
                <a:sysClr val="windowText" lastClr="000000"/>
              </a:solidFill>
              <a:effectLst/>
              <a:latin typeface="+mn-lt"/>
              <a:ea typeface="+mn-ea"/>
              <a:cs typeface="+mn-cs"/>
            </a:rPr>
            <a:t>類似団体平均の</a:t>
          </a:r>
          <a:r>
            <a:rPr lang="en-US" altLang="ja-JP" sz="1050" b="0">
              <a:solidFill>
                <a:sysClr val="windowText" lastClr="000000"/>
              </a:solidFill>
              <a:effectLst/>
              <a:latin typeface="+mn-lt"/>
              <a:ea typeface="+mn-ea"/>
              <a:cs typeface="+mn-cs"/>
            </a:rPr>
            <a:t>106,172</a:t>
          </a:r>
          <a:r>
            <a:rPr lang="ja-JP" altLang="ja-JP" sz="1050" b="0">
              <a:solidFill>
                <a:sysClr val="windowText" lastClr="000000"/>
              </a:solidFill>
              <a:effectLst/>
              <a:latin typeface="+mn-lt"/>
              <a:ea typeface="+mn-ea"/>
              <a:cs typeface="+mn-cs"/>
            </a:rPr>
            <a:t>円</a:t>
          </a:r>
          <a:r>
            <a:rPr lang="ja-JP" altLang="en-US" sz="1050" b="0">
              <a:solidFill>
                <a:sysClr val="windowText" lastClr="000000"/>
              </a:solidFill>
              <a:effectLst/>
              <a:latin typeface="+mn-lt"/>
              <a:ea typeface="+mn-ea"/>
              <a:cs typeface="+mn-cs"/>
            </a:rPr>
            <a:t>と比べても</a:t>
          </a:r>
          <a:r>
            <a:rPr lang="ja-JP" altLang="ja-JP" sz="1050" b="0">
              <a:solidFill>
                <a:sysClr val="windowText" lastClr="000000"/>
              </a:solidFill>
              <a:effectLst/>
              <a:latin typeface="+mn-lt"/>
              <a:ea typeface="+mn-ea"/>
              <a:cs typeface="+mn-cs"/>
            </a:rPr>
            <a:t>大きく</a:t>
          </a:r>
          <a:r>
            <a:rPr lang="ja-JP" altLang="en-US" sz="1050" b="0">
              <a:solidFill>
                <a:sysClr val="windowText" lastClr="000000"/>
              </a:solidFill>
              <a:effectLst/>
              <a:latin typeface="+mn-lt"/>
              <a:ea typeface="+mn-ea"/>
              <a:cs typeface="+mn-cs"/>
            </a:rPr>
            <a:t>節減できて</a:t>
          </a:r>
          <a:r>
            <a:rPr lang="ja-JP" altLang="ja-JP" sz="1050" b="0">
              <a:solidFill>
                <a:sysClr val="windowText" lastClr="000000"/>
              </a:solidFill>
              <a:effectLst/>
              <a:latin typeface="+mn-lt"/>
              <a:ea typeface="+mn-ea"/>
              <a:cs typeface="+mn-cs"/>
            </a:rPr>
            <a:t>いる</a:t>
          </a:r>
          <a:r>
            <a:rPr lang="ja-JP" altLang="en-US" sz="1050" b="0">
              <a:solidFill>
                <a:sysClr val="windowText" lastClr="000000"/>
              </a:solidFill>
              <a:effectLst/>
              <a:latin typeface="+mn-lt"/>
              <a:ea typeface="+mn-ea"/>
              <a:cs typeface="+mn-cs"/>
            </a:rPr>
            <a:t>ため、</a:t>
          </a:r>
          <a:r>
            <a:rPr lang="ja-JP" altLang="ja-JP" sz="1050" b="0">
              <a:solidFill>
                <a:sysClr val="windowText" lastClr="000000"/>
              </a:solidFill>
              <a:effectLst/>
              <a:latin typeface="+mn-lt"/>
              <a:ea typeface="+mn-ea"/>
              <a:cs typeface="+mn-cs"/>
            </a:rPr>
            <a:t>今後において</a:t>
          </a:r>
          <a:r>
            <a:rPr lang="ja-JP" altLang="en-US" sz="1050" b="0">
              <a:solidFill>
                <a:sysClr val="windowText" lastClr="000000"/>
              </a:solidFill>
              <a:effectLst/>
              <a:latin typeface="+mn-lt"/>
              <a:ea typeface="+mn-ea"/>
              <a:cs typeface="+mn-cs"/>
            </a:rPr>
            <a:t>は</a:t>
          </a:r>
          <a:r>
            <a:rPr lang="ja-JP" altLang="ja-JP" sz="1050" b="0">
              <a:solidFill>
                <a:sysClr val="windowText" lastClr="000000"/>
              </a:solidFill>
              <a:effectLst/>
              <a:latin typeface="+mn-lt"/>
              <a:ea typeface="+mn-ea"/>
              <a:cs typeface="+mn-cs"/>
            </a:rPr>
            <a:t>、職</a:t>
          </a:r>
          <a:r>
            <a:rPr lang="ja-JP" altLang="ja-JP" sz="1050">
              <a:solidFill>
                <a:sysClr val="windowText" lastClr="000000"/>
              </a:solidFill>
              <a:effectLst/>
              <a:latin typeface="+mn-lt"/>
              <a:ea typeface="+mn-ea"/>
              <a:cs typeface="+mn-cs"/>
            </a:rPr>
            <a:t>員数の適正な定員管理等に努め、人件費の抑制を</a:t>
          </a:r>
          <a:r>
            <a:rPr lang="ja-JP" altLang="en-US" sz="1050">
              <a:solidFill>
                <a:sysClr val="windowText" lastClr="000000"/>
              </a:solidFill>
              <a:effectLst/>
              <a:latin typeface="+mn-lt"/>
              <a:ea typeface="+mn-ea"/>
              <a:cs typeface="+mn-cs"/>
            </a:rPr>
            <a:t>続けていく</a:t>
          </a:r>
          <a:r>
            <a:rPr lang="ja-JP" altLang="ja-JP" sz="1050">
              <a:solidFill>
                <a:sysClr val="windowText" lastClr="000000"/>
              </a:solidFill>
              <a:effectLst/>
              <a:latin typeface="+mn-lt"/>
              <a:ea typeface="+mn-ea"/>
              <a:cs typeface="+mn-cs"/>
            </a:rPr>
            <a:t>必要がある。</a:t>
          </a:r>
          <a:endParaRPr lang="ja-JP" altLang="ja-JP" sz="12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123190</xdr:rowOff>
    </xdr:from>
    <xdr:to>
      <xdr:col>7</xdr:col>
      <xdr:colOff>15875</xdr:colOff>
      <xdr:row>33</xdr:row>
      <xdr:rowOff>138430</xdr:rowOff>
    </xdr:to>
    <xdr:cxnSp macro="">
      <xdr:nvCxnSpPr>
        <xdr:cNvPr id="66" name="直線コネクタ 65"/>
        <xdr:cNvCxnSpPr/>
      </xdr:nvCxnSpPr>
      <xdr:spPr>
        <a:xfrm>
          <a:off x="3987800" y="57810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120667</xdr:rowOff>
    </xdr:from>
    <xdr:ext cx="762000" cy="259045"/>
    <xdr:sp macro="" textlink="">
      <xdr:nvSpPr>
        <xdr:cNvPr id="67" name="人件費平均値テキスト"/>
        <xdr:cNvSpPr txBox="1"/>
      </xdr:nvSpPr>
      <xdr:spPr>
        <a:xfrm>
          <a:off x="4914900" y="6121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123190</xdr:rowOff>
    </xdr:from>
    <xdr:to>
      <xdr:col>5</xdr:col>
      <xdr:colOff>549275</xdr:colOff>
      <xdr:row>33</xdr:row>
      <xdr:rowOff>168910</xdr:rowOff>
    </xdr:to>
    <xdr:cxnSp macro="">
      <xdr:nvCxnSpPr>
        <xdr:cNvPr id="69" name="直線コネクタ 68"/>
        <xdr:cNvCxnSpPr/>
      </xdr:nvCxnSpPr>
      <xdr:spPr>
        <a:xfrm flipV="1">
          <a:off x="3098800" y="578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168910</xdr:rowOff>
    </xdr:from>
    <xdr:to>
      <xdr:col>4</xdr:col>
      <xdr:colOff>346075</xdr:colOff>
      <xdr:row>34</xdr:row>
      <xdr:rowOff>96520</xdr:rowOff>
    </xdr:to>
    <xdr:cxnSp macro="">
      <xdr:nvCxnSpPr>
        <xdr:cNvPr id="72" name="直線コネクタ 71"/>
        <xdr:cNvCxnSpPr/>
      </xdr:nvCxnSpPr>
      <xdr:spPr>
        <a:xfrm flipV="1">
          <a:off x="2209800" y="5826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96520</xdr:rowOff>
    </xdr:from>
    <xdr:to>
      <xdr:col>3</xdr:col>
      <xdr:colOff>142875</xdr:colOff>
      <xdr:row>35</xdr:row>
      <xdr:rowOff>31750</xdr:rowOff>
    </xdr:to>
    <xdr:cxnSp macro="">
      <xdr:nvCxnSpPr>
        <xdr:cNvPr id="75" name="直線コネクタ 74"/>
        <xdr:cNvCxnSpPr/>
      </xdr:nvCxnSpPr>
      <xdr:spPr>
        <a:xfrm flipV="1">
          <a:off x="1320800" y="5925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87630</xdr:rowOff>
    </xdr:from>
    <xdr:to>
      <xdr:col>7</xdr:col>
      <xdr:colOff>66675</xdr:colOff>
      <xdr:row>34</xdr:row>
      <xdr:rowOff>17780</xdr:rowOff>
    </xdr:to>
    <xdr:sp macro="" textlink="">
      <xdr:nvSpPr>
        <xdr:cNvPr id="85" name="円/楕円 84"/>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167657</xdr:rowOff>
    </xdr:from>
    <xdr:ext cx="762000" cy="259045"/>
    <xdr:sp macro="" textlink="">
      <xdr:nvSpPr>
        <xdr:cNvPr id="86" name="人件費該当値テキスト"/>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72390</xdr:rowOff>
    </xdr:from>
    <xdr:to>
      <xdr:col>5</xdr:col>
      <xdr:colOff>600075</xdr:colOff>
      <xdr:row>34</xdr:row>
      <xdr:rowOff>2540</xdr:rowOff>
    </xdr:to>
    <xdr:sp macro="" textlink="">
      <xdr:nvSpPr>
        <xdr:cNvPr id="87" name="円/楕円 86"/>
        <xdr:cNvSpPr/>
      </xdr:nvSpPr>
      <xdr:spPr>
        <a:xfrm>
          <a:off x="3937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12717</xdr:rowOff>
    </xdr:from>
    <xdr:ext cx="736600" cy="259045"/>
    <xdr:sp macro="" textlink="">
      <xdr:nvSpPr>
        <xdr:cNvPr id="88" name="テキスト ボックス 87"/>
        <xdr:cNvSpPr txBox="1"/>
      </xdr:nvSpPr>
      <xdr:spPr>
        <a:xfrm>
          <a:off x="3606800" y="549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118110</xdr:rowOff>
    </xdr:from>
    <xdr:to>
      <xdr:col>4</xdr:col>
      <xdr:colOff>396875</xdr:colOff>
      <xdr:row>34</xdr:row>
      <xdr:rowOff>48260</xdr:rowOff>
    </xdr:to>
    <xdr:sp macro="" textlink="">
      <xdr:nvSpPr>
        <xdr:cNvPr id="89" name="円/楕円 88"/>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58437</xdr:rowOff>
    </xdr:from>
    <xdr:ext cx="762000" cy="259045"/>
    <xdr:sp macro="" textlink="">
      <xdr:nvSpPr>
        <xdr:cNvPr id="90" name="テキスト ボックス 89"/>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45720</xdr:rowOff>
    </xdr:from>
    <xdr:to>
      <xdr:col>3</xdr:col>
      <xdr:colOff>193675</xdr:colOff>
      <xdr:row>34</xdr:row>
      <xdr:rowOff>147320</xdr:rowOff>
    </xdr:to>
    <xdr:sp macro="" textlink="">
      <xdr:nvSpPr>
        <xdr:cNvPr id="91" name="円/楕円 90"/>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157497</xdr:rowOff>
    </xdr:from>
    <xdr:ext cx="762000" cy="259045"/>
    <xdr:sp macro="" textlink="">
      <xdr:nvSpPr>
        <xdr:cNvPr id="92" name="テキスト ボックス 91"/>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152400</xdr:rowOff>
    </xdr:from>
    <xdr:to>
      <xdr:col>1</xdr:col>
      <xdr:colOff>676275</xdr:colOff>
      <xdr:row>35</xdr:row>
      <xdr:rowOff>82550</xdr:rowOff>
    </xdr:to>
    <xdr:sp macro="" textlink="">
      <xdr:nvSpPr>
        <xdr:cNvPr id="93" name="円/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0" i="0" baseline="0">
              <a:solidFill>
                <a:sysClr val="windowText" lastClr="000000"/>
              </a:solidFill>
              <a:effectLst/>
              <a:latin typeface="+mn-lt"/>
              <a:ea typeface="+mn-ea"/>
              <a:cs typeface="+mn-cs"/>
            </a:rPr>
            <a:t>　物件費の経常収支比率は、前年度より</a:t>
          </a:r>
          <a:r>
            <a:rPr lang="en-US" altLang="ja-JP" sz="1000" b="0" i="0" baseline="0">
              <a:solidFill>
                <a:sysClr val="windowText" lastClr="000000"/>
              </a:solidFill>
              <a:effectLst/>
              <a:latin typeface="+mn-lt"/>
              <a:ea typeface="+mn-ea"/>
              <a:cs typeface="+mn-cs"/>
            </a:rPr>
            <a:t>0.6</a:t>
          </a:r>
          <a:r>
            <a:rPr lang="ja-JP" altLang="ja-JP" sz="1000" b="0" i="0" baseline="0">
              <a:solidFill>
                <a:sysClr val="windowText" lastClr="000000"/>
              </a:solidFill>
              <a:effectLst/>
              <a:latin typeface="+mn-lt"/>
              <a:ea typeface="+mn-ea"/>
              <a:cs typeface="+mn-cs"/>
            </a:rPr>
            <a:t>％</a:t>
          </a:r>
          <a:r>
            <a:rPr lang="ja-JP" altLang="en-US" sz="1000" b="0" i="0" baseline="0">
              <a:solidFill>
                <a:sysClr val="windowText" lastClr="000000"/>
              </a:solidFill>
              <a:effectLst/>
              <a:latin typeface="+mn-lt"/>
              <a:ea typeface="+mn-ea"/>
              <a:cs typeface="+mn-cs"/>
            </a:rPr>
            <a:t>悪化</a:t>
          </a:r>
          <a:r>
            <a:rPr lang="ja-JP" altLang="ja-JP" sz="1000" b="0" i="0" baseline="0">
              <a:solidFill>
                <a:sysClr val="windowText" lastClr="000000"/>
              </a:solidFill>
              <a:effectLst/>
              <a:latin typeface="+mn-lt"/>
              <a:ea typeface="+mn-ea"/>
              <a:cs typeface="+mn-cs"/>
            </a:rPr>
            <a:t>して</a:t>
          </a:r>
          <a:r>
            <a:rPr lang="ja-JP" altLang="en-US" sz="1000" b="0" i="0" baseline="0">
              <a:solidFill>
                <a:sysClr val="windowText" lastClr="000000"/>
              </a:solidFill>
              <a:effectLst/>
              <a:latin typeface="+mn-lt"/>
              <a:ea typeface="+mn-ea"/>
              <a:cs typeface="+mn-cs"/>
            </a:rPr>
            <a:t>いるが、</a:t>
          </a:r>
          <a:r>
            <a:rPr lang="ja-JP" altLang="ja-JP" sz="1000" b="0" i="0" baseline="0">
              <a:solidFill>
                <a:schemeClr val="dk1"/>
              </a:solidFill>
              <a:effectLst/>
              <a:latin typeface="+mn-lt"/>
              <a:ea typeface="+mn-ea"/>
              <a:cs typeface="+mn-cs"/>
            </a:rPr>
            <a:t>平成</a:t>
          </a:r>
          <a:r>
            <a:rPr lang="en-US" altLang="ja-JP" sz="1000" b="0" i="0" baseline="0">
              <a:solidFill>
                <a:schemeClr val="dk1"/>
              </a:solidFill>
              <a:effectLst/>
              <a:latin typeface="+mn-lt"/>
              <a:ea typeface="+mn-ea"/>
              <a:cs typeface="+mn-cs"/>
            </a:rPr>
            <a:t>18</a:t>
          </a:r>
          <a:r>
            <a:rPr lang="ja-JP" altLang="ja-JP" sz="1000" b="0" i="0" baseline="0">
              <a:solidFill>
                <a:schemeClr val="dk1"/>
              </a:solidFill>
              <a:effectLst/>
              <a:latin typeface="+mn-lt"/>
              <a:ea typeface="+mn-ea"/>
              <a:cs typeface="+mn-cs"/>
            </a:rPr>
            <a:t>年度から予算要求段階での経常的経費の毎年△</a:t>
          </a:r>
          <a:r>
            <a:rPr lang="en-US" altLang="ja-JP" sz="1000" b="0" i="0" baseline="0">
              <a:solidFill>
                <a:schemeClr val="dk1"/>
              </a:solidFill>
              <a:effectLst/>
              <a:latin typeface="+mn-lt"/>
              <a:ea typeface="+mn-ea"/>
              <a:cs typeface="+mn-cs"/>
            </a:rPr>
            <a:t>5.0</a:t>
          </a:r>
          <a:r>
            <a:rPr lang="ja-JP" altLang="ja-JP" sz="1000" b="0" i="0" baseline="0">
              <a:solidFill>
                <a:schemeClr val="dk1"/>
              </a:solidFill>
              <a:effectLst/>
              <a:latin typeface="+mn-lt"/>
              <a:ea typeface="+mn-ea"/>
              <a:cs typeface="+mn-cs"/>
            </a:rPr>
            <a:t>％削減を実施している効果</a:t>
          </a:r>
          <a:r>
            <a:rPr lang="ja-JP" altLang="en-US" sz="1000" b="0" i="0" baseline="0">
              <a:solidFill>
                <a:sysClr val="windowText" lastClr="000000"/>
              </a:solidFill>
              <a:effectLst/>
              <a:latin typeface="+mn-lt"/>
              <a:ea typeface="+mn-ea"/>
              <a:cs typeface="+mn-cs"/>
            </a:rPr>
            <a:t>で、今年度も</a:t>
          </a:r>
          <a:r>
            <a:rPr lang="ja-JP" altLang="ja-JP" sz="1000" b="0" i="0" baseline="0">
              <a:solidFill>
                <a:sysClr val="windowText" lastClr="000000"/>
              </a:solidFill>
              <a:effectLst/>
              <a:latin typeface="+mn-lt"/>
              <a:ea typeface="+mn-ea"/>
              <a:cs typeface="+mn-cs"/>
            </a:rPr>
            <a:t>類似団体平均に</a:t>
          </a:r>
          <a:r>
            <a:rPr lang="ja-JP" altLang="en-US" sz="1000" b="0" i="0" baseline="0">
              <a:solidFill>
                <a:sysClr val="windowText" lastClr="000000"/>
              </a:solidFill>
              <a:effectLst/>
              <a:latin typeface="+mn-lt"/>
              <a:ea typeface="+mn-ea"/>
              <a:cs typeface="+mn-cs"/>
            </a:rPr>
            <a:t>比べ</a:t>
          </a:r>
          <a:r>
            <a:rPr lang="en-US" altLang="ja-JP" sz="1000" b="0" i="0" baseline="0">
              <a:solidFill>
                <a:sysClr val="windowText" lastClr="000000"/>
              </a:solidFill>
              <a:effectLst/>
              <a:latin typeface="+mn-lt"/>
              <a:ea typeface="+mn-ea"/>
              <a:cs typeface="+mn-cs"/>
            </a:rPr>
            <a:t>4.7</a:t>
          </a:r>
          <a:r>
            <a:rPr lang="ja-JP" altLang="ja-JP" sz="1000" b="0" i="0" baseline="0">
              <a:solidFill>
                <a:sysClr val="windowText" lastClr="000000"/>
              </a:solidFill>
              <a:effectLst/>
              <a:latin typeface="+mn-lt"/>
              <a:ea typeface="+mn-ea"/>
              <a:cs typeface="+mn-cs"/>
            </a:rPr>
            <a:t>％</a:t>
          </a:r>
          <a:r>
            <a:rPr lang="ja-JP" altLang="en-US" sz="1000" b="0" i="0" baseline="0">
              <a:solidFill>
                <a:sysClr val="windowText" lastClr="000000"/>
              </a:solidFill>
              <a:effectLst/>
              <a:latin typeface="+mn-lt"/>
              <a:ea typeface="+mn-ea"/>
              <a:cs typeface="+mn-cs"/>
            </a:rPr>
            <a:t>良い結果となっている</a:t>
          </a:r>
          <a:r>
            <a:rPr lang="ja-JP" altLang="ja-JP" sz="10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　平成</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年度においては</a:t>
          </a:r>
          <a:r>
            <a:rPr lang="ja-JP" altLang="en-US" sz="1000" b="0" i="0" baseline="0">
              <a:solidFill>
                <a:sysClr val="windowText" lastClr="000000"/>
              </a:solidFill>
              <a:effectLst/>
              <a:latin typeface="+mn-lt"/>
              <a:ea typeface="+mn-ea"/>
              <a:cs typeface="+mn-cs"/>
            </a:rPr>
            <a:t>、臨時雇用賃金が</a:t>
          </a:r>
          <a:r>
            <a:rPr lang="en-US" altLang="ja-JP" sz="1000" b="0" i="0" baseline="0">
              <a:solidFill>
                <a:sysClr val="windowText" lastClr="000000"/>
              </a:solidFill>
              <a:effectLst/>
              <a:latin typeface="+mn-lt"/>
              <a:ea typeface="+mn-ea"/>
              <a:cs typeface="+mn-cs"/>
            </a:rPr>
            <a:t>4</a:t>
          </a:r>
          <a:r>
            <a:rPr lang="ja-JP" altLang="en-US" sz="1000" b="0" i="0" baseline="0">
              <a:solidFill>
                <a:sysClr val="windowText" lastClr="000000"/>
              </a:solidFill>
              <a:effectLst/>
              <a:latin typeface="+mn-lt"/>
              <a:ea typeface="+mn-ea"/>
              <a:cs typeface="+mn-cs"/>
            </a:rPr>
            <a:t>百万円減少したものの、</a:t>
          </a:r>
          <a:r>
            <a:rPr lang="ja-JP" altLang="ja-JP" sz="1000" b="0" i="0" baseline="0">
              <a:solidFill>
                <a:sysClr val="windowText" lastClr="000000"/>
              </a:solidFill>
              <a:effectLst/>
              <a:latin typeface="+mn-lt"/>
              <a:ea typeface="+mn-ea"/>
              <a:cs typeface="+mn-cs"/>
            </a:rPr>
            <a:t>電算関連の保守委託料</a:t>
          </a:r>
          <a:r>
            <a:rPr lang="ja-JP" altLang="en-US" sz="1000" b="0" i="0" baseline="0">
              <a:solidFill>
                <a:sysClr val="windowText" lastClr="000000"/>
              </a:solidFill>
              <a:effectLst/>
              <a:latin typeface="+mn-lt"/>
              <a:ea typeface="+mn-ea"/>
              <a:cs typeface="+mn-cs"/>
            </a:rPr>
            <a:t>やリース料で</a:t>
          </a:r>
          <a:r>
            <a:rPr lang="en-US" altLang="ja-JP" sz="1000" b="0" i="0" baseline="0">
              <a:solidFill>
                <a:sysClr val="windowText" lastClr="000000"/>
              </a:solidFill>
              <a:effectLst/>
              <a:latin typeface="+mn-lt"/>
              <a:ea typeface="+mn-ea"/>
              <a:cs typeface="+mn-cs"/>
            </a:rPr>
            <a:t>13</a:t>
          </a:r>
          <a:r>
            <a:rPr lang="ja-JP" altLang="en-US" sz="1000" b="0" i="0" baseline="0">
              <a:solidFill>
                <a:sysClr val="windowText" lastClr="000000"/>
              </a:solidFill>
              <a:effectLst/>
              <a:latin typeface="+mn-lt"/>
              <a:ea typeface="+mn-ea"/>
              <a:cs typeface="+mn-cs"/>
            </a:rPr>
            <a:t>百万円増、電気料高騰による光熱水費が増加</a:t>
          </a:r>
          <a:r>
            <a:rPr lang="ja-JP" altLang="ja-JP" sz="1000" b="0" i="0" baseline="0">
              <a:solidFill>
                <a:sysClr val="windowText" lastClr="000000"/>
              </a:solidFill>
              <a:effectLst/>
              <a:latin typeface="+mn-lt"/>
              <a:ea typeface="+mn-ea"/>
              <a:cs typeface="+mn-cs"/>
            </a:rPr>
            <a:t>したことで経常的なものが前年度よりも</a:t>
          </a:r>
          <a:r>
            <a:rPr lang="en-US" altLang="ja-JP" sz="1000" b="0" i="0" baseline="0">
              <a:solidFill>
                <a:sysClr val="windowText" lastClr="000000"/>
              </a:solidFill>
              <a:effectLst/>
              <a:latin typeface="+mn-lt"/>
              <a:ea typeface="+mn-ea"/>
              <a:cs typeface="+mn-cs"/>
            </a:rPr>
            <a:t>15</a:t>
          </a:r>
          <a:r>
            <a:rPr lang="ja-JP" altLang="ja-JP" sz="1000" b="0" i="0" baseline="0">
              <a:solidFill>
                <a:sysClr val="windowText" lastClr="000000"/>
              </a:solidFill>
              <a:effectLst/>
              <a:latin typeface="+mn-lt"/>
              <a:ea typeface="+mn-ea"/>
              <a:cs typeface="+mn-cs"/>
            </a:rPr>
            <a:t>百万円</a:t>
          </a:r>
          <a:r>
            <a:rPr lang="ja-JP" altLang="en-US" sz="1000" b="0" i="0" baseline="0">
              <a:solidFill>
                <a:sysClr val="windowText" lastClr="000000"/>
              </a:solidFill>
              <a:effectLst/>
              <a:latin typeface="+mn-lt"/>
              <a:ea typeface="+mn-ea"/>
              <a:cs typeface="+mn-cs"/>
            </a:rPr>
            <a:t>増加</a:t>
          </a:r>
          <a:r>
            <a:rPr lang="ja-JP" altLang="ja-JP" sz="1000" b="0" i="0" baseline="0">
              <a:solidFill>
                <a:sysClr val="windowText" lastClr="000000"/>
              </a:solidFill>
              <a:effectLst/>
              <a:latin typeface="+mn-lt"/>
              <a:ea typeface="+mn-ea"/>
              <a:cs typeface="+mn-cs"/>
            </a:rPr>
            <a:t>し、</a:t>
          </a:r>
          <a:r>
            <a:rPr lang="ja-JP" altLang="en-US" sz="1000" b="0" i="0" baseline="0">
              <a:solidFill>
                <a:sysClr val="windowText" lastClr="000000"/>
              </a:solidFill>
              <a:effectLst/>
              <a:latin typeface="+mn-lt"/>
              <a:ea typeface="+mn-ea"/>
              <a:cs typeface="+mn-cs"/>
            </a:rPr>
            <a:t>併せて</a:t>
          </a:r>
          <a:r>
            <a:rPr lang="ja-JP" altLang="ja-JP" sz="1000" b="0" i="0" baseline="0">
              <a:solidFill>
                <a:sysClr val="windowText" lastClr="000000"/>
              </a:solidFill>
              <a:effectLst/>
              <a:latin typeface="+mn-lt"/>
              <a:ea typeface="+mn-ea"/>
              <a:cs typeface="+mn-cs"/>
            </a:rPr>
            <a:t>分母の臨時財政対策債を含む経常一般財源が</a:t>
          </a:r>
          <a:r>
            <a:rPr lang="en-US" altLang="ja-JP" sz="1000" b="0" i="0" baseline="0">
              <a:solidFill>
                <a:sysClr val="windowText" lastClr="000000"/>
              </a:solidFill>
              <a:effectLst/>
              <a:latin typeface="+mn-lt"/>
              <a:ea typeface="+mn-ea"/>
              <a:cs typeface="+mn-cs"/>
            </a:rPr>
            <a:t>92</a:t>
          </a:r>
          <a:r>
            <a:rPr lang="ja-JP" altLang="en-US" sz="1000" b="0" i="0" baseline="0">
              <a:solidFill>
                <a:sysClr val="windowText" lastClr="000000"/>
              </a:solidFill>
              <a:effectLst/>
              <a:latin typeface="+mn-lt"/>
              <a:ea typeface="+mn-ea"/>
              <a:cs typeface="+mn-cs"/>
            </a:rPr>
            <a:t>百万円減少</a:t>
          </a:r>
          <a:r>
            <a:rPr lang="ja-JP" altLang="ja-JP" sz="1000" b="0" i="0" baseline="0">
              <a:solidFill>
                <a:sysClr val="windowText" lastClr="000000"/>
              </a:solidFill>
              <a:effectLst/>
              <a:latin typeface="+mn-lt"/>
              <a:ea typeface="+mn-ea"/>
              <a:cs typeface="+mn-cs"/>
            </a:rPr>
            <a:t>したため</a:t>
          </a:r>
          <a:r>
            <a:rPr lang="en-US" altLang="ja-JP" sz="1000" b="0" i="0" baseline="0">
              <a:solidFill>
                <a:sysClr val="windowText" lastClr="000000"/>
              </a:solidFill>
              <a:effectLst/>
              <a:latin typeface="+mn-lt"/>
              <a:ea typeface="+mn-ea"/>
              <a:cs typeface="+mn-cs"/>
            </a:rPr>
            <a:t>0.6</a:t>
          </a:r>
          <a:r>
            <a:rPr lang="ja-JP" altLang="ja-JP" sz="1000" b="0" i="0" baseline="0">
              <a:solidFill>
                <a:sysClr val="windowText" lastClr="000000"/>
              </a:solidFill>
              <a:effectLst/>
              <a:latin typeface="+mn-lt"/>
              <a:ea typeface="+mn-ea"/>
              <a:cs typeface="+mn-cs"/>
            </a:rPr>
            <a:t>％</a:t>
          </a:r>
          <a:r>
            <a:rPr lang="ja-JP" altLang="en-US" sz="1000" b="0" i="0" baseline="0">
              <a:solidFill>
                <a:sysClr val="windowText" lastClr="000000"/>
              </a:solidFill>
              <a:effectLst/>
              <a:latin typeface="+mn-lt"/>
              <a:ea typeface="+mn-ea"/>
              <a:cs typeface="+mn-cs"/>
            </a:rPr>
            <a:t>悪化</a:t>
          </a:r>
          <a:r>
            <a:rPr lang="ja-JP" altLang="ja-JP" sz="1000" b="0" i="0" baseline="0">
              <a:solidFill>
                <a:sysClr val="windowText" lastClr="000000"/>
              </a:solidFill>
              <a:effectLst/>
              <a:latin typeface="+mn-lt"/>
              <a:ea typeface="+mn-ea"/>
              <a:cs typeface="+mn-cs"/>
            </a:rPr>
            <a:t>し</a:t>
          </a:r>
          <a:r>
            <a:rPr lang="ja-JP" altLang="en-US" sz="1000" b="0" i="0" baseline="0">
              <a:solidFill>
                <a:sysClr val="windowText" lastClr="000000"/>
              </a:solidFill>
              <a:effectLst/>
              <a:latin typeface="+mn-lt"/>
              <a:ea typeface="+mn-ea"/>
              <a:cs typeface="+mn-cs"/>
            </a:rPr>
            <a:t>た</a:t>
          </a:r>
          <a:r>
            <a:rPr lang="ja-JP" altLang="ja-JP" sz="10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　なお、人口</a:t>
          </a:r>
          <a:r>
            <a:rPr lang="en-US" altLang="ja-JP" sz="1000" b="0" i="0" baseline="0">
              <a:solidFill>
                <a:sysClr val="windowText" lastClr="000000"/>
              </a:solidFill>
              <a:effectLst/>
              <a:latin typeface="+mn-lt"/>
              <a:ea typeface="+mn-ea"/>
              <a:cs typeface="+mn-cs"/>
            </a:rPr>
            <a:t>1</a:t>
          </a:r>
          <a:r>
            <a:rPr lang="ja-JP" altLang="ja-JP" sz="1000" b="0" i="0" baseline="0">
              <a:solidFill>
                <a:sysClr val="windowText" lastClr="000000"/>
              </a:solidFill>
              <a:effectLst/>
              <a:latin typeface="+mn-lt"/>
              <a:ea typeface="+mn-ea"/>
              <a:cs typeface="+mn-cs"/>
            </a:rPr>
            <a:t>人当たりの決算額は、物件費全体で</a:t>
          </a:r>
          <a:r>
            <a:rPr lang="en-US" altLang="ja-JP" sz="1000" b="0" i="0" baseline="0">
              <a:solidFill>
                <a:sysClr val="windowText" lastClr="000000"/>
              </a:solidFill>
              <a:effectLst/>
              <a:latin typeface="+mn-lt"/>
              <a:ea typeface="+mn-ea"/>
              <a:cs typeface="+mn-cs"/>
            </a:rPr>
            <a:t>42,113</a:t>
          </a:r>
          <a:r>
            <a:rPr lang="ja-JP" altLang="ja-JP" sz="1000" b="0" i="0" baseline="0">
              <a:solidFill>
                <a:sysClr val="windowText" lastClr="000000"/>
              </a:solidFill>
              <a:effectLst/>
              <a:latin typeface="+mn-lt"/>
              <a:ea typeface="+mn-ea"/>
              <a:cs typeface="+mn-cs"/>
            </a:rPr>
            <a:t>円であり、類似団体平均</a:t>
          </a:r>
          <a:r>
            <a:rPr lang="en-US" altLang="ja-JP" sz="1000" b="0" i="0" baseline="0">
              <a:solidFill>
                <a:sysClr val="windowText" lastClr="000000"/>
              </a:solidFill>
              <a:effectLst/>
              <a:latin typeface="+mn-lt"/>
              <a:ea typeface="+mn-ea"/>
              <a:cs typeface="+mn-cs"/>
            </a:rPr>
            <a:t>87,434</a:t>
          </a:r>
          <a:r>
            <a:rPr lang="ja-JP" altLang="ja-JP" sz="1000" b="0" i="0" baseline="0">
              <a:solidFill>
                <a:sysClr val="windowText" lastClr="000000"/>
              </a:solidFill>
              <a:effectLst/>
              <a:latin typeface="+mn-lt"/>
              <a:ea typeface="+mn-ea"/>
              <a:cs typeface="+mn-cs"/>
            </a:rPr>
            <a:t>円と比較すると約</a:t>
          </a:r>
          <a:r>
            <a:rPr lang="en-US" altLang="ja-JP" sz="1000" b="0" i="0" baseline="0">
              <a:solidFill>
                <a:sysClr val="windowText" lastClr="000000"/>
              </a:solidFill>
              <a:effectLst/>
              <a:latin typeface="+mn-lt"/>
              <a:ea typeface="+mn-ea"/>
              <a:cs typeface="+mn-cs"/>
            </a:rPr>
            <a:t>52</a:t>
          </a:r>
          <a:r>
            <a:rPr lang="ja-JP" altLang="ja-JP" sz="1000" b="0" i="0" baseline="0">
              <a:solidFill>
                <a:sysClr val="windowText" lastClr="000000"/>
              </a:solidFill>
              <a:effectLst/>
              <a:latin typeface="+mn-lt"/>
              <a:ea typeface="+mn-ea"/>
              <a:cs typeface="+mn-cs"/>
            </a:rPr>
            <a:t>％抑制できている。</a:t>
          </a:r>
          <a:endParaRPr lang="ja-JP" altLang="ja-JP" sz="10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111760</xdr:rowOff>
    </xdr:from>
    <xdr:to>
      <xdr:col>24</xdr:col>
      <xdr:colOff>31750</xdr:colOff>
      <xdr:row>14</xdr:row>
      <xdr:rowOff>157480</xdr:rowOff>
    </xdr:to>
    <xdr:cxnSp macro="">
      <xdr:nvCxnSpPr>
        <xdr:cNvPr id="127" name="直線コネクタ 126"/>
        <xdr:cNvCxnSpPr/>
      </xdr:nvCxnSpPr>
      <xdr:spPr>
        <a:xfrm>
          <a:off x="15671800" y="2512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111760</xdr:rowOff>
    </xdr:from>
    <xdr:to>
      <xdr:col>22</xdr:col>
      <xdr:colOff>565150</xdr:colOff>
      <xdr:row>14</xdr:row>
      <xdr:rowOff>142240</xdr:rowOff>
    </xdr:to>
    <xdr:cxnSp macro="">
      <xdr:nvCxnSpPr>
        <xdr:cNvPr id="130" name="直線コネクタ 129"/>
        <xdr:cNvCxnSpPr/>
      </xdr:nvCxnSpPr>
      <xdr:spPr>
        <a:xfrm flipV="1">
          <a:off x="14782800" y="251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142240</xdr:rowOff>
    </xdr:from>
    <xdr:to>
      <xdr:col>21</xdr:col>
      <xdr:colOff>361950</xdr:colOff>
      <xdr:row>14</xdr:row>
      <xdr:rowOff>142240</xdr:rowOff>
    </xdr:to>
    <xdr:cxnSp macro="">
      <xdr:nvCxnSpPr>
        <xdr:cNvPr id="133" name="直線コネクタ 132"/>
        <xdr:cNvCxnSpPr/>
      </xdr:nvCxnSpPr>
      <xdr:spPr>
        <a:xfrm>
          <a:off x="13893800" y="254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6367</xdr:rowOff>
    </xdr:from>
    <xdr:ext cx="762000" cy="259045"/>
    <xdr:sp macro="" textlink="">
      <xdr:nvSpPr>
        <xdr:cNvPr id="135" name="テキスト ボックス 134"/>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142240</xdr:rowOff>
    </xdr:to>
    <xdr:cxnSp macro="">
      <xdr:nvCxnSpPr>
        <xdr:cNvPr id="136" name="直線コネクタ 135"/>
        <xdr:cNvCxnSpPr/>
      </xdr:nvCxnSpPr>
      <xdr:spPr>
        <a:xfrm>
          <a:off x="13004800" y="248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106680</xdr:rowOff>
    </xdr:from>
    <xdr:to>
      <xdr:col>24</xdr:col>
      <xdr:colOff>82550</xdr:colOff>
      <xdr:row>15</xdr:row>
      <xdr:rowOff>36830</xdr:rowOff>
    </xdr:to>
    <xdr:sp macro="" textlink="">
      <xdr:nvSpPr>
        <xdr:cNvPr id="146" name="円/楕円 145"/>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15257</xdr:rowOff>
    </xdr:from>
    <xdr:ext cx="762000" cy="259045"/>
    <xdr:sp macro="" textlink="">
      <xdr:nvSpPr>
        <xdr:cNvPr id="147" name="物件費該当値テキスト"/>
        <xdr:cNvSpPr txBox="1"/>
      </xdr:nvSpPr>
      <xdr:spPr>
        <a:xfrm>
          <a:off x="16598900" y="241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60960</xdr:rowOff>
    </xdr:from>
    <xdr:to>
      <xdr:col>22</xdr:col>
      <xdr:colOff>615950</xdr:colOff>
      <xdr:row>14</xdr:row>
      <xdr:rowOff>162560</xdr:rowOff>
    </xdr:to>
    <xdr:sp macro="" textlink="">
      <xdr:nvSpPr>
        <xdr:cNvPr id="148" name="円/楕円 147"/>
        <xdr:cNvSpPr/>
      </xdr:nvSpPr>
      <xdr:spPr>
        <a:xfrm>
          <a:off x="15621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1287</xdr:rowOff>
    </xdr:from>
    <xdr:ext cx="736600" cy="259045"/>
    <xdr:sp macro="" textlink="">
      <xdr:nvSpPr>
        <xdr:cNvPr id="149" name="テキスト ボックス 148"/>
        <xdr:cNvSpPr txBox="1"/>
      </xdr:nvSpPr>
      <xdr:spPr>
        <a:xfrm>
          <a:off x="15290800" y="223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91440</xdr:rowOff>
    </xdr:from>
    <xdr:to>
      <xdr:col>21</xdr:col>
      <xdr:colOff>412750</xdr:colOff>
      <xdr:row>15</xdr:row>
      <xdr:rowOff>21590</xdr:rowOff>
    </xdr:to>
    <xdr:sp macro="" textlink="">
      <xdr:nvSpPr>
        <xdr:cNvPr id="150" name="円/楕円 149"/>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31767</xdr:rowOff>
    </xdr:from>
    <xdr:ext cx="762000" cy="259045"/>
    <xdr:sp macro="" textlink="">
      <xdr:nvSpPr>
        <xdr:cNvPr id="151" name="テキスト ボックス 150"/>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91440</xdr:rowOff>
    </xdr:from>
    <xdr:to>
      <xdr:col>20</xdr:col>
      <xdr:colOff>209550</xdr:colOff>
      <xdr:row>15</xdr:row>
      <xdr:rowOff>21590</xdr:rowOff>
    </xdr:to>
    <xdr:sp macro="" textlink="">
      <xdr:nvSpPr>
        <xdr:cNvPr id="152" name="円/楕円 151"/>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31767</xdr:rowOff>
    </xdr:from>
    <xdr:ext cx="762000" cy="259045"/>
    <xdr:sp macro="" textlink="">
      <xdr:nvSpPr>
        <xdr:cNvPr id="153" name="テキスト ボックス 152"/>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4" name="円/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ysClr val="windowText" lastClr="000000"/>
              </a:solidFill>
              <a:effectLst/>
              <a:latin typeface="+mn-lt"/>
              <a:ea typeface="+mn-ea"/>
              <a:cs typeface="+mn-cs"/>
            </a:rPr>
            <a:t>　本町の財政構造の大きな特徴として、扶助費</a:t>
          </a:r>
          <a:r>
            <a:rPr lang="ja-JP" altLang="en-US" sz="1000">
              <a:solidFill>
                <a:sysClr val="windowText" lastClr="000000"/>
              </a:solidFill>
              <a:effectLst/>
              <a:latin typeface="+mn-lt"/>
              <a:ea typeface="+mn-ea"/>
              <a:cs typeface="+mn-cs"/>
            </a:rPr>
            <a:t>の</a:t>
          </a:r>
          <a:r>
            <a:rPr lang="ja-JP" altLang="ja-JP" sz="1000">
              <a:solidFill>
                <a:sysClr val="windowText" lastClr="000000"/>
              </a:solidFill>
              <a:effectLst/>
              <a:latin typeface="+mn-lt"/>
              <a:ea typeface="+mn-ea"/>
              <a:cs typeface="+mn-cs"/>
            </a:rPr>
            <a:t>構成割合が</a:t>
          </a:r>
          <a:r>
            <a:rPr lang="ja-JP" altLang="en-US" sz="1000">
              <a:solidFill>
                <a:sysClr val="windowText" lastClr="000000"/>
              </a:solidFill>
              <a:effectLst/>
              <a:latin typeface="+mn-lt"/>
              <a:ea typeface="+mn-ea"/>
              <a:cs typeface="+mn-cs"/>
            </a:rPr>
            <a:t>突出している。</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a:t>
          </a:r>
          <a:r>
            <a:rPr lang="ja-JP" altLang="en-US" sz="1000">
              <a:solidFill>
                <a:sysClr val="windowText" lastClr="000000"/>
              </a:solidFill>
              <a:effectLst/>
              <a:latin typeface="+mn-lt"/>
              <a:ea typeface="+mn-ea"/>
              <a:cs typeface="+mn-cs"/>
            </a:rPr>
            <a:t>扶助費については全国的に増加傾向にあるが、</a:t>
          </a:r>
          <a:r>
            <a:rPr lang="ja-JP" altLang="ja-JP" sz="1000">
              <a:solidFill>
                <a:sysClr val="windowText" lastClr="000000"/>
              </a:solidFill>
              <a:effectLst/>
              <a:latin typeface="+mn-lt"/>
              <a:ea typeface="+mn-ea"/>
              <a:cs typeface="+mn-cs"/>
            </a:rPr>
            <a:t>人口</a:t>
          </a:r>
          <a:r>
            <a:rPr lang="en-US" altLang="ja-JP" sz="1000">
              <a:solidFill>
                <a:sysClr val="windowText" lastClr="000000"/>
              </a:solidFill>
              <a:effectLst/>
              <a:latin typeface="+mn-lt"/>
              <a:ea typeface="+mn-ea"/>
              <a:cs typeface="+mn-cs"/>
            </a:rPr>
            <a:t>1</a:t>
          </a:r>
          <a:r>
            <a:rPr lang="ja-JP" altLang="ja-JP" sz="1000">
              <a:solidFill>
                <a:sysClr val="windowText" lastClr="000000"/>
              </a:solidFill>
              <a:effectLst/>
              <a:latin typeface="+mn-lt"/>
              <a:ea typeface="+mn-ea"/>
              <a:cs typeface="+mn-cs"/>
            </a:rPr>
            <a:t>人当たりの決算額は</a:t>
          </a:r>
          <a:r>
            <a:rPr lang="en-US" altLang="ja-JP" sz="1000">
              <a:solidFill>
                <a:sysClr val="windowText" lastClr="000000"/>
              </a:solidFill>
              <a:effectLst/>
              <a:latin typeface="+mn-lt"/>
              <a:ea typeface="+mn-ea"/>
              <a:cs typeface="+mn-cs"/>
            </a:rPr>
            <a:t>96,625</a:t>
          </a:r>
          <a:r>
            <a:rPr lang="ja-JP" altLang="ja-JP" sz="1000">
              <a:solidFill>
                <a:sysClr val="windowText" lastClr="000000"/>
              </a:solidFill>
              <a:effectLst/>
              <a:latin typeface="+mn-lt"/>
              <a:ea typeface="+mn-ea"/>
              <a:cs typeface="+mn-cs"/>
            </a:rPr>
            <a:t>円（</a:t>
          </a:r>
          <a:r>
            <a:rPr lang="ja-JP" altLang="en-US" sz="1000">
              <a:solidFill>
                <a:sysClr val="windowText" lastClr="000000"/>
              </a:solidFill>
              <a:effectLst/>
              <a:latin typeface="+mn-lt"/>
              <a:ea typeface="+mn-ea"/>
              <a:cs typeface="+mn-cs"/>
            </a:rPr>
            <a:t>前年度</a:t>
          </a:r>
          <a:r>
            <a:rPr lang="en-US" altLang="ja-JP" sz="1000">
              <a:solidFill>
                <a:sysClr val="windowText" lastClr="000000"/>
              </a:solidFill>
              <a:effectLst/>
              <a:latin typeface="+mn-lt"/>
              <a:ea typeface="+mn-ea"/>
              <a:cs typeface="+mn-cs"/>
            </a:rPr>
            <a:t>87,169</a:t>
          </a:r>
          <a:r>
            <a:rPr lang="ja-JP" altLang="ja-JP" sz="1000">
              <a:solidFill>
                <a:sysClr val="windowText" lastClr="000000"/>
              </a:solidFill>
              <a:effectLst/>
              <a:latin typeface="+mn-lt"/>
              <a:ea typeface="+mn-ea"/>
              <a:cs typeface="+mn-cs"/>
            </a:rPr>
            <a:t>円）で、類似団体平均の</a:t>
          </a:r>
          <a:r>
            <a:rPr lang="en-US" altLang="ja-JP" sz="1000">
              <a:solidFill>
                <a:sysClr val="windowText" lastClr="000000"/>
              </a:solidFill>
              <a:effectLst/>
              <a:latin typeface="+mn-lt"/>
              <a:ea typeface="+mn-ea"/>
              <a:cs typeface="+mn-cs"/>
            </a:rPr>
            <a:t>60,165</a:t>
          </a:r>
          <a:r>
            <a:rPr lang="ja-JP" altLang="ja-JP" sz="1000">
              <a:solidFill>
                <a:sysClr val="windowText" lastClr="000000"/>
              </a:solidFill>
              <a:effectLst/>
              <a:latin typeface="+mn-lt"/>
              <a:ea typeface="+mn-ea"/>
              <a:cs typeface="+mn-cs"/>
            </a:rPr>
            <a:t>円を上回</a:t>
          </a:r>
          <a:r>
            <a:rPr lang="ja-JP" altLang="en-US" sz="1000">
              <a:solidFill>
                <a:sysClr val="windowText" lastClr="000000"/>
              </a:solidFill>
              <a:effectLst/>
              <a:latin typeface="+mn-lt"/>
              <a:ea typeface="+mn-ea"/>
              <a:cs typeface="+mn-cs"/>
            </a:rPr>
            <a:t>り、昨年度の伸び率よりも大きくなっている</a:t>
          </a:r>
          <a:r>
            <a:rPr lang="ja-JP" altLang="ja-JP" sz="1000">
              <a:solidFill>
                <a:sysClr val="windowText" lastClr="000000"/>
              </a:solidFill>
              <a:effectLst/>
              <a:latin typeface="+mn-lt"/>
              <a:ea typeface="+mn-ea"/>
              <a:cs typeface="+mn-cs"/>
            </a:rPr>
            <a:t>。</a:t>
          </a:r>
          <a:endParaRPr lang="en-US" altLang="ja-JP" sz="1000">
            <a:solidFill>
              <a:sysClr val="windowText" lastClr="000000"/>
            </a:solidFill>
            <a:effectLst/>
            <a:latin typeface="+mn-lt"/>
            <a:ea typeface="+mn-ea"/>
            <a:cs typeface="+mn-cs"/>
          </a:endParaRPr>
        </a:p>
        <a:p>
          <a:r>
            <a:rPr lang="ja-JP" altLang="en-US" sz="1000">
              <a:solidFill>
                <a:sysClr val="windowText" lastClr="000000"/>
              </a:solidFill>
              <a:effectLst/>
              <a:latin typeface="+mn-lt"/>
              <a:ea typeface="+mn-ea"/>
              <a:cs typeface="+mn-cs"/>
            </a:rPr>
            <a:t>　これは、町内</a:t>
          </a:r>
          <a:r>
            <a:rPr lang="en-US" altLang="ja-JP" sz="1000">
              <a:solidFill>
                <a:sysClr val="windowText" lastClr="000000"/>
              </a:solidFill>
              <a:effectLst/>
              <a:latin typeface="+mn-lt"/>
              <a:ea typeface="+mn-ea"/>
              <a:cs typeface="+mn-cs"/>
            </a:rPr>
            <a:t>2</a:t>
          </a:r>
          <a:r>
            <a:rPr lang="ja-JP" altLang="en-US" sz="1000">
              <a:solidFill>
                <a:sysClr val="windowText" lastClr="000000"/>
              </a:solidFill>
              <a:effectLst/>
              <a:latin typeface="+mn-lt"/>
              <a:ea typeface="+mn-ea"/>
              <a:cs typeface="+mn-cs"/>
            </a:rPr>
            <a:t>園の認定こども園移行や処遇改善に伴って給付費</a:t>
          </a:r>
          <a:r>
            <a:rPr lang="ja-JP" altLang="ja-JP" sz="1000">
              <a:solidFill>
                <a:sysClr val="windowText" lastClr="000000"/>
              </a:solidFill>
              <a:effectLst/>
              <a:latin typeface="+mn-lt"/>
              <a:ea typeface="+mn-ea"/>
              <a:cs typeface="+mn-cs"/>
            </a:rPr>
            <a:t>が大き</a:t>
          </a:r>
          <a:r>
            <a:rPr lang="ja-JP" altLang="en-US" sz="1000">
              <a:solidFill>
                <a:sysClr val="windowText" lastClr="000000"/>
              </a:solidFill>
              <a:effectLst/>
              <a:latin typeface="+mn-lt"/>
              <a:ea typeface="+mn-ea"/>
              <a:cs typeface="+mn-cs"/>
            </a:rPr>
            <a:t>くなったこ</a:t>
          </a:r>
          <a:r>
            <a:rPr lang="ja-JP" altLang="ja-JP" sz="1000">
              <a:solidFill>
                <a:sysClr val="windowText" lastClr="000000"/>
              </a:solidFill>
              <a:effectLst/>
              <a:latin typeface="+mn-lt"/>
              <a:ea typeface="+mn-ea"/>
              <a:cs typeface="+mn-cs"/>
            </a:rPr>
            <a:t>と、未就学児童</a:t>
          </a:r>
          <a:r>
            <a:rPr lang="ja-JP" altLang="en-US" sz="1000">
              <a:solidFill>
                <a:sysClr val="windowText" lastClr="000000"/>
              </a:solidFill>
              <a:effectLst/>
              <a:latin typeface="+mn-lt"/>
              <a:ea typeface="+mn-ea"/>
              <a:cs typeface="+mn-cs"/>
            </a:rPr>
            <a:t>（特に</a:t>
          </a:r>
          <a:r>
            <a:rPr lang="en-US" altLang="ja-JP" sz="1000">
              <a:solidFill>
                <a:sysClr val="windowText" lastClr="000000"/>
              </a:solidFill>
              <a:effectLst/>
              <a:latin typeface="+mn-lt"/>
              <a:ea typeface="+mn-ea"/>
              <a:cs typeface="+mn-cs"/>
            </a:rPr>
            <a:t>0</a:t>
          </a:r>
          <a:r>
            <a:rPr lang="ja-JP" altLang="en-US" sz="1000">
              <a:solidFill>
                <a:sysClr val="windowText" lastClr="000000"/>
              </a:solidFill>
              <a:effectLst/>
              <a:latin typeface="+mn-lt"/>
              <a:ea typeface="+mn-ea"/>
              <a:cs typeface="+mn-cs"/>
            </a:rPr>
            <a:t>歳児）</a:t>
          </a:r>
          <a:r>
            <a:rPr lang="ja-JP" altLang="ja-JP" sz="1000">
              <a:solidFill>
                <a:sysClr val="windowText" lastClr="000000"/>
              </a:solidFill>
              <a:effectLst/>
              <a:latin typeface="+mn-lt"/>
              <a:ea typeface="+mn-ea"/>
              <a:cs typeface="+mn-cs"/>
            </a:rPr>
            <a:t>の保育所入所率が高く、保育料階層区分で低額負担の階層世帯が多いうえ、第</a:t>
          </a:r>
          <a:r>
            <a:rPr lang="en-US" altLang="ja-JP" sz="1000">
              <a:solidFill>
                <a:sysClr val="windowText" lastClr="000000"/>
              </a:solidFill>
              <a:effectLst/>
              <a:latin typeface="+mn-lt"/>
              <a:ea typeface="+mn-ea"/>
              <a:cs typeface="+mn-cs"/>
            </a:rPr>
            <a:t>2</a:t>
          </a:r>
          <a:r>
            <a:rPr lang="ja-JP" altLang="ja-JP" sz="1000">
              <a:solidFill>
                <a:sysClr val="windowText" lastClr="000000"/>
              </a:solidFill>
              <a:effectLst/>
              <a:latin typeface="+mn-lt"/>
              <a:ea typeface="+mn-ea"/>
              <a:cs typeface="+mn-cs"/>
            </a:rPr>
            <a:t>子の保育料軽減も行っていること</a:t>
          </a:r>
          <a:r>
            <a:rPr lang="ja-JP" altLang="en-US" sz="1000">
              <a:solidFill>
                <a:sysClr val="windowText" lastClr="000000"/>
              </a:solidFill>
              <a:effectLst/>
              <a:latin typeface="+mn-lt"/>
              <a:ea typeface="+mn-ea"/>
              <a:cs typeface="+mn-cs"/>
            </a:rPr>
            <a:t>が要因</a:t>
          </a:r>
          <a:r>
            <a:rPr lang="ja-JP" altLang="ja-JP" sz="1000">
              <a:solidFill>
                <a:sysClr val="windowText" lastClr="000000"/>
              </a:solidFill>
              <a:effectLst/>
              <a:latin typeface="+mn-lt"/>
              <a:ea typeface="+mn-ea"/>
              <a:cs typeface="+mn-cs"/>
            </a:rPr>
            <a:t>である。</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また、障害者総合支援や養護老人ホーム入所措置費など</a:t>
          </a:r>
          <a:r>
            <a:rPr lang="ja-JP" altLang="en-US" sz="1000">
              <a:solidFill>
                <a:sysClr val="windowText" lastClr="000000"/>
              </a:solidFill>
              <a:effectLst/>
              <a:latin typeface="+mn-lt"/>
              <a:ea typeface="+mn-ea"/>
              <a:cs typeface="+mn-cs"/>
            </a:rPr>
            <a:t>も</a:t>
          </a:r>
          <a:r>
            <a:rPr lang="ja-JP" altLang="ja-JP" sz="1000">
              <a:solidFill>
                <a:sysClr val="windowText" lastClr="000000"/>
              </a:solidFill>
              <a:effectLst/>
              <a:latin typeface="+mn-lt"/>
              <a:ea typeface="+mn-ea"/>
              <a:cs typeface="+mn-cs"/>
            </a:rPr>
            <a:t>増加</a:t>
          </a:r>
          <a:r>
            <a:rPr lang="ja-JP" altLang="en-US" sz="1000">
              <a:solidFill>
                <a:sysClr val="windowText" lastClr="000000"/>
              </a:solidFill>
              <a:effectLst/>
              <a:latin typeface="+mn-lt"/>
              <a:ea typeface="+mn-ea"/>
              <a:cs typeface="+mn-cs"/>
            </a:rPr>
            <a:t>傾向</a:t>
          </a:r>
          <a:r>
            <a:rPr lang="ja-JP" altLang="ja-JP" sz="1000">
              <a:solidFill>
                <a:sysClr val="windowText" lastClr="000000"/>
              </a:solidFill>
              <a:effectLst/>
              <a:latin typeface="+mn-lt"/>
              <a:ea typeface="+mn-ea"/>
              <a:cs typeface="+mn-cs"/>
            </a:rPr>
            <a:t>に</a:t>
          </a:r>
          <a:r>
            <a:rPr lang="ja-JP" altLang="en-US" sz="1000">
              <a:solidFill>
                <a:sysClr val="windowText" lastClr="000000"/>
              </a:solidFill>
              <a:effectLst/>
              <a:latin typeface="+mn-lt"/>
              <a:ea typeface="+mn-ea"/>
              <a:cs typeface="+mn-cs"/>
            </a:rPr>
            <a:t>あるが、</a:t>
          </a:r>
          <a:r>
            <a:rPr lang="ja-JP" altLang="ja-JP" sz="1000">
              <a:solidFill>
                <a:sysClr val="windowText" lastClr="000000"/>
              </a:solidFill>
              <a:effectLst/>
              <a:latin typeface="+mn-lt"/>
              <a:ea typeface="+mn-ea"/>
              <a:cs typeface="+mn-cs"/>
            </a:rPr>
            <a:t>肥大化を招くことがないよう適正に運用</a:t>
          </a:r>
          <a:r>
            <a:rPr lang="ja-JP" altLang="en-US" sz="1000">
              <a:solidFill>
                <a:sysClr val="windowText" lastClr="000000"/>
              </a:solidFill>
              <a:effectLst/>
              <a:latin typeface="+mn-lt"/>
              <a:ea typeface="+mn-ea"/>
              <a:cs typeface="+mn-cs"/>
            </a:rPr>
            <a:t>する必要がある。</a:t>
          </a:r>
          <a:endParaRPr lang="ja-JP" altLang="ja-JP" sz="10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135165</xdr:rowOff>
    </xdr:from>
    <xdr:to>
      <xdr:col>7</xdr:col>
      <xdr:colOff>15875</xdr:colOff>
      <xdr:row>61</xdr:row>
      <xdr:rowOff>20865</xdr:rowOff>
    </xdr:to>
    <xdr:cxnSp macro="">
      <xdr:nvCxnSpPr>
        <xdr:cNvPr id="190" name="直線コネクタ 189"/>
        <xdr:cNvCxnSpPr/>
      </xdr:nvCxnSpPr>
      <xdr:spPr>
        <a:xfrm>
          <a:off x="3987800" y="102507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53522</xdr:rowOff>
    </xdr:from>
    <xdr:to>
      <xdr:col>5</xdr:col>
      <xdr:colOff>549275</xdr:colOff>
      <xdr:row>59</xdr:row>
      <xdr:rowOff>135165</xdr:rowOff>
    </xdr:to>
    <xdr:cxnSp macro="">
      <xdr:nvCxnSpPr>
        <xdr:cNvPr id="193" name="直線コネクタ 192"/>
        <xdr:cNvCxnSpPr/>
      </xdr:nvCxnSpPr>
      <xdr:spPr>
        <a:xfrm>
          <a:off x="3098800" y="10169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143328</xdr:rowOff>
    </xdr:from>
    <xdr:to>
      <xdr:col>4</xdr:col>
      <xdr:colOff>346075</xdr:colOff>
      <xdr:row>59</xdr:row>
      <xdr:rowOff>53522</xdr:rowOff>
    </xdr:to>
    <xdr:cxnSp macro="">
      <xdr:nvCxnSpPr>
        <xdr:cNvPr id="196" name="直線コネクタ 195"/>
        <xdr:cNvCxnSpPr/>
      </xdr:nvCxnSpPr>
      <xdr:spPr>
        <a:xfrm>
          <a:off x="2209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94343</xdr:rowOff>
    </xdr:from>
    <xdr:to>
      <xdr:col>3</xdr:col>
      <xdr:colOff>142875</xdr:colOff>
      <xdr:row>58</xdr:row>
      <xdr:rowOff>143328</xdr:rowOff>
    </xdr:to>
    <xdr:cxnSp macro="">
      <xdr:nvCxnSpPr>
        <xdr:cNvPr id="199" name="直線コネクタ 198"/>
        <xdr:cNvCxnSpPr/>
      </xdr:nvCxnSpPr>
      <xdr:spPr>
        <a:xfrm>
          <a:off x="1320800" y="10038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141515</xdr:rowOff>
    </xdr:from>
    <xdr:to>
      <xdr:col>7</xdr:col>
      <xdr:colOff>66675</xdr:colOff>
      <xdr:row>61</xdr:row>
      <xdr:rowOff>71665</xdr:rowOff>
    </xdr:to>
    <xdr:sp macro="" textlink="">
      <xdr:nvSpPr>
        <xdr:cNvPr id="209" name="円/楕円 208"/>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50092</xdr:rowOff>
    </xdr:from>
    <xdr:ext cx="762000" cy="259045"/>
    <xdr:sp macro="" textlink="">
      <xdr:nvSpPr>
        <xdr:cNvPr id="210" name="扶助費該当値テキスト"/>
        <xdr:cNvSpPr txBox="1"/>
      </xdr:nvSpPr>
      <xdr:spPr>
        <a:xfrm>
          <a:off x="4914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84365</xdr:rowOff>
    </xdr:from>
    <xdr:to>
      <xdr:col>5</xdr:col>
      <xdr:colOff>600075</xdr:colOff>
      <xdr:row>60</xdr:row>
      <xdr:rowOff>14515</xdr:rowOff>
    </xdr:to>
    <xdr:sp macro="" textlink="">
      <xdr:nvSpPr>
        <xdr:cNvPr id="211" name="円/楕円 210"/>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170742</xdr:rowOff>
    </xdr:from>
    <xdr:ext cx="736600" cy="259045"/>
    <xdr:sp macro="" textlink="">
      <xdr:nvSpPr>
        <xdr:cNvPr id="212" name="テキスト ボックス 211"/>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2722</xdr:rowOff>
    </xdr:from>
    <xdr:to>
      <xdr:col>4</xdr:col>
      <xdr:colOff>396875</xdr:colOff>
      <xdr:row>59</xdr:row>
      <xdr:rowOff>104322</xdr:rowOff>
    </xdr:to>
    <xdr:sp macro="" textlink="">
      <xdr:nvSpPr>
        <xdr:cNvPr id="213" name="円/楕円 212"/>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89099</xdr:rowOff>
    </xdr:from>
    <xdr:ext cx="762000" cy="259045"/>
    <xdr:sp macro="" textlink="">
      <xdr:nvSpPr>
        <xdr:cNvPr id="214" name="テキスト ボックス 213"/>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92528</xdr:rowOff>
    </xdr:from>
    <xdr:to>
      <xdr:col>3</xdr:col>
      <xdr:colOff>193675</xdr:colOff>
      <xdr:row>59</xdr:row>
      <xdr:rowOff>22678</xdr:rowOff>
    </xdr:to>
    <xdr:sp macro="" textlink="">
      <xdr:nvSpPr>
        <xdr:cNvPr id="215" name="円/楕円 214"/>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7455</xdr:rowOff>
    </xdr:from>
    <xdr:ext cx="762000" cy="259045"/>
    <xdr:sp macro="" textlink="">
      <xdr:nvSpPr>
        <xdr:cNvPr id="216" name="テキスト ボックス 215"/>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43543</xdr:rowOff>
    </xdr:from>
    <xdr:to>
      <xdr:col>1</xdr:col>
      <xdr:colOff>676275</xdr:colOff>
      <xdr:row>58</xdr:row>
      <xdr:rowOff>145143</xdr:rowOff>
    </xdr:to>
    <xdr:sp macro="" textlink="">
      <xdr:nvSpPr>
        <xdr:cNvPr id="217" name="円/楕円 216"/>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129920</xdr:rowOff>
    </xdr:from>
    <xdr:ext cx="762000" cy="259045"/>
    <xdr:sp macro="" textlink="">
      <xdr:nvSpPr>
        <xdr:cNvPr id="218" name="テキスト ボックス 217"/>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000">
              <a:solidFill>
                <a:sysClr val="windowText" lastClr="000000"/>
              </a:solidFill>
              <a:effectLst/>
              <a:latin typeface="+mn-lt"/>
              <a:ea typeface="+mn-ea"/>
              <a:cs typeface="+mn-cs"/>
            </a:rPr>
            <a:t> </a:t>
          </a:r>
          <a:r>
            <a:rPr lang="ja-JP" altLang="ja-JP" sz="1000">
              <a:solidFill>
                <a:sysClr val="windowText" lastClr="000000"/>
              </a:solidFill>
              <a:effectLst/>
              <a:latin typeface="+mn-lt"/>
              <a:ea typeface="+mn-ea"/>
              <a:cs typeface="+mn-cs"/>
            </a:rPr>
            <a:t>　繰出金の経常収支比率は、</a:t>
          </a:r>
          <a:r>
            <a:rPr lang="en-US" altLang="ja-JP" sz="1000">
              <a:solidFill>
                <a:sysClr val="windowText" lastClr="000000"/>
              </a:solidFill>
              <a:effectLst/>
              <a:latin typeface="+mn-lt"/>
              <a:ea typeface="+mn-ea"/>
              <a:cs typeface="+mn-cs"/>
            </a:rPr>
            <a:t>16.2</a:t>
          </a:r>
          <a:r>
            <a:rPr lang="ja-JP" altLang="ja-JP" sz="1000">
              <a:solidFill>
                <a:sysClr val="windowText" lastClr="000000"/>
              </a:solidFill>
              <a:effectLst/>
              <a:latin typeface="+mn-lt"/>
              <a:ea typeface="+mn-ea"/>
              <a:cs typeface="+mn-cs"/>
            </a:rPr>
            <a:t>％で、前年度に比べ</a:t>
          </a:r>
          <a:r>
            <a:rPr lang="en-US" altLang="ja-JP" sz="1000">
              <a:solidFill>
                <a:sysClr val="windowText" lastClr="000000"/>
              </a:solidFill>
              <a:effectLst/>
              <a:latin typeface="+mn-lt"/>
              <a:ea typeface="+mn-ea"/>
              <a:cs typeface="+mn-cs"/>
            </a:rPr>
            <a:t>1.0</a:t>
          </a:r>
          <a:r>
            <a:rPr lang="ja-JP" altLang="ja-JP" sz="1000">
              <a:solidFill>
                <a:sysClr val="windowText" lastClr="000000"/>
              </a:solidFill>
              <a:effectLst/>
              <a:latin typeface="+mn-lt"/>
              <a:ea typeface="+mn-ea"/>
              <a:cs typeface="+mn-cs"/>
            </a:rPr>
            <a:t>％</a:t>
          </a:r>
          <a:r>
            <a:rPr lang="ja-JP" altLang="en-US" sz="1000">
              <a:solidFill>
                <a:sysClr val="windowText" lastClr="000000"/>
              </a:solidFill>
              <a:effectLst/>
              <a:latin typeface="+mn-lt"/>
              <a:ea typeface="+mn-ea"/>
              <a:cs typeface="+mn-cs"/>
            </a:rPr>
            <a:t>悪化した。</a:t>
          </a:r>
          <a:endParaRPr lang="en-US" altLang="ja-JP" sz="1000">
            <a:solidFill>
              <a:sysClr val="windowText" lastClr="000000"/>
            </a:solidFill>
            <a:effectLst/>
            <a:latin typeface="+mn-lt"/>
            <a:ea typeface="+mn-ea"/>
            <a:cs typeface="+mn-cs"/>
          </a:endParaRPr>
        </a:p>
        <a:p>
          <a:pPr rtl="0"/>
          <a:r>
            <a:rPr lang="ja-JP" altLang="en-US" sz="1000">
              <a:solidFill>
                <a:sysClr val="windowText" lastClr="000000"/>
              </a:solidFill>
              <a:effectLst/>
              <a:latin typeface="+mn-lt"/>
              <a:ea typeface="+mn-ea"/>
              <a:cs typeface="+mn-cs"/>
            </a:rPr>
            <a:t>　これは、医療給付に係る後期高齢者の医療給付費増に伴う広域連合への負担金増、積極的な介護予防事業実施に伴う介護保険、</a:t>
          </a:r>
          <a:r>
            <a:rPr lang="ja-JP" altLang="ja-JP" sz="1000">
              <a:solidFill>
                <a:sysClr val="windowText" lastClr="000000"/>
              </a:solidFill>
              <a:effectLst/>
              <a:latin typeface="+mn-lt"/>
              <a:ea typeface="+mn-ea"/>
              <a:cs typeface="+mn-cs"/>
            </a:rPr>
            <a:t>浄化センターの高度処理に係る元金償還が始まったことによる公共下水道事業への公債費負担増で</a:t>
          </a:r>
          <a:r>
            <a:rPr lang="ja-JP" altLang="en-US" sz="1000">
              <a:solidFill>
                <a:sysClr val="windowText" lastClr="000000"/>
              </a:solidFill>
              <a:effectLst/>
              <a:latin typeface="+mn-lt"/>
              <a:ea typeface="+mn-ea"/>
              <a:cs typeface="+mn-cs"/>
            </a:rPr>
            <a:t>特別会計への繰出金が</a:t>
          </a:r>
          <a:r>
            <a:rPr lang="ja-JP" altLang="ja-JP" sz="1000">
              <a:solidFill>
                <a:sysClr val="windowText" lastClr="000000"/>
              </a:solidFill>
              <a:effectLst/>
              <a:latin typeface="+mn-lt"/>
              <a:ea typeface="+mn-ea"/>
              <a:cs typeface="+mn-cs"/>
            </a:rPr>
            <a:t>前年度より</a:t>
          </a:r>
          <a:r>
            <a:rPr lang="en-US" altLang="ja-JP" sz="1000">
              <a:solidFill>
                <a:sysClr val="windowText" lastClr="000000"/>
              </a:solidFill>
              <a:effectLst/>
              <a:latin typeface="+mn-lt"/>
              <a:ea typeface="+mn-ea"/>
              <a:cs typeface="+mn-cs"/>
            </a:rPr>
            <a:t>21</a:t>
          </a:r>
          <a:r>
            <a:rPr lang="ja-JP" altLang="ja-JP" sz="1000">
              <a:solidFill>
                <a:sysClr val="windowText" lastClr="000000"/>
              </a:solidFill>
              <a:effectLst/>
              <a:latin typeface="+mn-lt"/>
              <a:ea typeface="+mn-ea"/>
              <a:cs typeface="+mn-cs"/>
            </a:rPr>
            <a:t>百万円</a:t>
          </a:r>
          <a:r>
            <a:rPr lang="ja-JP" altLang="en-US" sz="1000">
              <a:solidFill>
                <a:sysClr val="windowText" lastClr="000000"/>
              </a:solidFill>
              <a:effectLst/>
              <a:latin typeface="+mn-lt"/>
              <a:ea typeface="+mn-ea"/>
              <a:cs typeface="+mn-cs"/>
            </a:rPr>
            <a:t>したためである</a:t>
          </a:r>
          <a:r>
            <a:rPr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維持補修費の経常収支比率は</a:t>
          </a:r>
          <a:r>
            <a:rPr lang="en-US" altLang="ja-JP" sz="1000">
              <a:solidFill>
                <a:sysClr val="windowText" lastClr="000000"/>
              </a:solidFill>
              <a:effectLst/>
              <a:latin typeface="+mn-lt"/>
              <a:ea typeface="+mn-ea"/>
              <a:cs typeface="+mn-cs"/>
            </a:rPr>
            <a:t>0.8</a:t>
          </a:r>
          <a:r>
            <a:rPr lang="ja-JP" altLang="ja-JP" sz="1000">
              <a:solidFill>
                <a:sysClr val="windowText" lastClr="000000"/>
              </a:solidFill>
              <a:effectLst/>
              <a:latin typeface="+mn-lt"/>
              <a:ea typeface="+mn-ea"/>
              <a:cs typeface="+mn-cs"/>
            </a:rPr>
            <a:t>％で、前年度より</a:t>
          </a:r>
          <a:r>
            <a:rPr lang="en-US" altLang="ja-JP" sz="1000">
              <a:solidFill>
                <a:sysClr val="windowText" lastClr="000000"/>
              </a:solidFill>
              <a:effectLst/>
              <a:latin typeface="+mn-lt"/>
              <a:ea typeface="+mn-ea"/>
              <a:cs typeface="+mn-cs"/>
            </a:rPr>
            <a:t>0.1</a:t>
          </a:r>
          <a:r>
            <a:rPr lang="ja-JP" altLang="ja-JP" sz="1000">
              <a:solidFill>
                <a:sysClr val="windowText" lastClr="000000"/>
              </a:solidFill>
              <a:effectLst/>
              <a:latin typeface="+mn-lt"/>
              <a:ea typeface="+mn-ea"/>
              <a:cs typeface="+mn-cs"/>
            </a:rPr>
            <a:t>％増加している。</a:t>
          </a:r>
          <a:endParaRPr lang="en-US" altLang="ja-JP" sz="1000">
            <a:solidFill>
              <a:sysClr val="windowText" lastClr="000000"/>
            </a:solidFill>
            <a:effectLst/>
            <a:latin typeface="+mn-lt"/>
            <a:ea typeface="+mn-ea"/>
            <a:cs typeface="+mn-cs"/>
          </a:endParaRPr>
        </a:p>
        <a:p>
          <a:pPr rtl="0"/>
          <a:r>
            <a:rPr lang="ja-JP" altLang="en-US" sz="1000">
              <a:solidFill>
                <a:sysClr val="windowText" lastClr="000000"/>
              </a:solidFill>
              <a:effectLst/>
              <a:latin typeface="+mn-lt"/>
              <a:ea typeface="+mn-ea"/>
              <a:cs typeface="+mn-cs"/>
            </a:rPr>
            <a:t>　</a:t>
          </a:r>
          <a:r>
            <a:rPr lang="ja-JP" altLang="ja-JP" sz="1000">
              <a:solidFill>
                <a:sysClr val="windowText" lastClr="000000"/>
              </a:solidFill>
              <a:effectLst/>
              <a:latin typeface="+mn-lt"/>
              <a:ea typeface="+mn-ea"/>
              <a:cs typeface="+mn-cs"/>
            </a:rPr>
            <a:t>これは、道路や町営住宅の老朽化に伴う維持補修が必要となっているためであり、</a:t>
          </a:r>
          <a:r>
            <a:rPr lang="ja-JP" altLang="en-US" sz="1000">
              <a:solidFill>
                <a:sysClr val="windowText" lastClr="000000"/>
              </a:solidFill>
              <a:effectLst/>
              <a:latin typeface="+mn-lt"/>
              <a:ea typeface="+mn-ea"/>
              <a:cs typeface="+mn-cs"/>
            </a:rPr>
            <a:t>公共施設の老朽化が進む中、</a:t>
          </a:r>
          <a:r>
            <a:rPr lang="ja-JP" altLang="ja-JP" sz="1000">
              <a:solidFill>
                <a:sysClr val="windowText" lastClr="000000"/>
              </a:solidFill>
              <a:effectLst/>
              <a:latin typeface="+mn-lt"/>
              <a:ea typeface="+mn-ea"/>
              <a:cs typeface="+mn-cs"/>
            </a:rPr>
            <a:t>優先順位を決めて</a:t>
          </a:r>
          <a:r>
            <a:rPr lang="ja-JP" altLang="en-US" sz="1000">
              <a:solidFill>
                <a:sysClr val="windowText" lastClr="000000"/>
              </a:solidFill>
              <a:effectLst/>
              <a:latin typeface="+mn-lt"/>
              <a:ea typeface="+mn-ea"/>
              <a:cs typeface="+mn-cs"/>
            </a:rPr>
            <a:t>計画的に</a:t>
          </a:r>
          <a:r>
            <a:rPr lang="ja-JP" altLang="ja-JP" sz="1000">
              <a:solidFill>
                <a:sysClr val="windowText" lastClr="000000"/>
              </a:solidFill>
              <a:effectLst/>
              <a:latin typeface="+mn-lt"/>
              <a:ea typeface="+mn-ea"/>
              <a:cs typeface="+mn-cs"/>
            </a:rPr>
            <a:t>実施していく必要がある。</a:t>
          </a:r>
          <a:endParaRPr lang="ja-JP" altLang="ja-JP" sz="10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120142</xdr:rowOff>
    </xdr:from>
    <xdr:to>
      <xdr:col>24</xdr:col>
      <xdr:colOff>31750</xdr:colOff>
      <xdr:row>57</xdr:row>
      <xdr:rowOff>156718</xdr:rowOff>
    </xdr:to>
    <xdr:cxnSp macro="">
      <xdr:nvCxnSpPr>
        <xdr:cNvPr id="248" name="直線コネクタ 247"/>
        <xdr:cNvCxnSpPr/>
      </xdr:nvCxnSpPr>
      <xdr:spPr>
        <a:xfrm>
          <a:off x="15671800" y="9892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49"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110998</xdr:rowOff>
    </xdr:from>
    <xdr:to>
      <xdr:col>22</xdr:col>
      <xdr:colOff>565150</xdr:colOff>
      <xdr:row>57</xdr:row>
      <xdr:rowOff>120142</xdr:rowOff>
    </xdr:to>
    <xdr:cxnSp macro="">
      <xdr:nvCxnSpPr>
        <xdr:cNvPr id="251" name="直線コネクタ 250"/>
        <xdr:cNvCxnSpPr/>
      </xdr:nvCxnSpPr>
      <xdr:spPr>
        <a:xfrm>
          <a:off x="14782800" y="9883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112539</xdr:rowOff>
    </xdr:from>
    <xdr:ext cx="736600" cy="259045"/>
    <xdr:sp macro="" textlink="">
      <xdr:nvSpPr>
        <xdr:cNvPr id="253" name="テキスト ボックス 252"/>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92710</xdr:rowOff>
    </xdr:from>
    <xdr:to>
      <xdr:col>21</xdr:col>
      <xdr:colOff>361950</xdr:colOff>
      <xdr:row>57</xdr:row>
      <xdr:rowOff>110998</xdr:rowOff>
    </xdr:to>
    <xdr:cxnSp macro="">
      <xdr:nvCxnSpPr>
        <xdr:cNvPr id="254" name="直線コネクタ 253"/>
        <xdr:cNvCxnSpPr/>
      </xdr:nvCxnSpPr>
      <xdr:spPr>
        <a:xfrm>
          <a:off x="13893800" y="9865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5334</xdr:rowOff>
    </xdr:from>
    <xdr:to>
      <xdr:col>21</xdr:col>
      <xdr:colOff>412750</xdr:colOff>
      <xdr:row>57</xdr:row>
      <xdr:rowOff>106934</xdr:rowOff>
    </xdr:to>
    <xdr:sp macro="" textlink="">
      <xdr:nvSpPr>
        <xdr:cNvPr id="255" name="フローチャート : 判断 254"/>
        <xdr:cNvSpPr/>
      </xdr:nvSpPr>
      <xdr:spPr>
        <a:xfrm>
          <a:off x="14732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117111</xdr:rowOff>
    </xdr:from>
    <xdr:ext cx="762000" cy="259045"/>
    <xdr:sp macro="" textlink="">
      <xdr:nvSpPr>
        <xdr:cNvPr id="256" name="テキスト ボックス 255"/>
        <xdr:cNvSpPr txBox="1"/>
      </xdr:nvSpPr>
      <xdr:spPr>
        <a:xfrm>
          <a:off x="14401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92710</xdr:rowOff>
    </xdr:from>
    <xdr:to>
      <xdr:col>20</xdr:col>
      <xdr:colOff>158750</xdr:colOff>
      <xdr:row>57</xdr:row>
      <xdr:rowOff>97282</xdr:rowOff>
    </xdr:to>
    <xdr:cxnSp macro="">
      <xdr:nvCxnSpPr>
        <xdr:cNvPr id="257" name="直線コネクタ 256"/>
        <xdr:cNvCxnSpPr/>
      </xdr:nvCxnSpPr>
      <xdr:spPr>
        <a:xfrm flipV="1">
          <a:off x="13004800" y="9865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153924</xdr:rowOff>
    </xdr:from>
    <xdr:to>
      <xdr:col>20</xdr:col>
      <xdr:colOff>209550</xdr:colOff>
      <xdr:row>57</xdr:row>
      <xdr:rowOff>84074</xdr:rowOff>
    </xdr:to>
    <xdr:sp macro="" textlink="">
      <xdr:nvSpPr>
        <xdr:cNvPr id="258" name="フローチャート : 判断 257"/>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94251</xdr:rowOff>
    </xdr:from>
    <xdr:ext cx="762000" cy="259045"/>
    <xdr:sp macro="" textlink="">
      <xdr:nvSpPr>
        <xdr:cNvPr id="259" name="テキスト ボックス 258"/>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5334</xdr:rowOff>
    </xdr:from>
    <xdr:to>
      <xdr:col>19</xdr:col>
      <xdr:colOff>6350</xdr:colOff>
      <xdr:row>57</xdr:row>
      <xdr:rowOff>106934</xdr:rowOff>
    </xdr:to>
    <xdr:sp macro="" textlink="">
      <xdr:nvSpPr>
        <xdr:cNvPr id="260" name="フローチャート : 判断 259"/>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117111</xdr:rowOff>
    </xdr:from>
    <xdr:ext cx="762000" cy="259045"/>
    <xdr:sp macro="" textlink="">
      <xdr:nvSpPr>
        <xdr:cNvPr id="261" name="テキスト ボックス 260"/>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105918</xdr:rowOff>
    </xdr:from>
    <xdr:to>
      <xdr:col>24</xdr:col>
      <xdr:colOff>82550</xdr:colOff>
      <xdr:row>58</xdr:row>
      <xdr:rowOff>36068</xdr:rowOff>
    </xdr:to>
    <xdr:sp macro="" textlink="">
      <xdr:nvSpPr>
        <xdr:cNvPr id="267" name="円/楕円 266"/>
        <xdr:cNvSpPr/>
      </xdr:nvSpPr>
      <xdr:spPr>
        <a:xfrm>
          <a:off x="164592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77995</xdr:rowOff>
    </xdr:from>
    <xdr:ext cx="762000" cy="259045"/>
    <xdr:sp macro="" textlink="">
      <xdr:nvSpPr>
        <xdr:cNvPr id="268" name="その他該当値テキスト"/>
        <xdr:cNvSpPr txBox="1"/>
      </xdr:nvSpPr>
      <xdr:spPr>
        <a:xfrm>
          <a:off x="165989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69342</xdr:rowOff>
    </xdr:from>
    <xdr:to>
      <xdr:col>22</xdr:col>
      <xdr:colOff>615950</xdr:colOff>
      <xdr:row>57</xdr:row>
      <xdr:rowOff>170942</xdr:rowOff>
    </xdr:to>
    <xdr:sp macro="" textlink="">
      <xdr:nvSpPr>
        <xdr:cNvPr id="269" name="円/楕円 268"/>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155719</xdr:rowOff>
    </xdr:from>
    <xdr:ext cx="736600" cy="259045"/>
    <xdr:sp macro="" textlink="">
      <xdr:nvSpPr>
        <xdr:cNvPr id="270" name="テキスト ボックス 269"/>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60198</xdr:rowOff>
    </xdr:from>
    <xdr:to>
      <xdr:col>21</xdr:col>
      <xdr:colOff>412750</xdr:colOff>
      <xdr:row>57</xdr:row>
      <xdr:rowOff>161798</xdr:rowOff>
    </xdr:to>
    <xdr:sp macro="" textlink="">
      <xdr:nvSpPr>
        <xdr:cNvPr id="271" name="円/楕円 270"/>
        <xdr:cNvSpPr/>
      </xdr:nvSpPr>
      <xdr:spPr>
        <a:xfrm>
          <a:off x="14732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146575</xdr:rowOff>
    </xdr:from>
    <xdr:ext cx="762000" cy="259045"/>
    <xdr:sp macro="" textlink="">
      <xdr:nvSpPr>
        <xdr:cNvPr id="272" name="テキスト ボックス 271"/>
        <xdr:cNvSpPr txBox="1"/>
      </xdr:nvSpPr>
      <xdr:spPr>
        <a:xfrm>
          <a:off x="14401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41910</xdr:rowOff>
    </xdr:from>
    <xdr:to>
      <xdr:col>20</xdr:col>
      <xdr:colOff>209550</xdr:colOff>
      <xdr:row>57</xdr:row>
      <xdr:rowOff>143510</xdr:rowOff>
    </xdr:to>
    <xdr:sp macro="" textlink="">
      <xdr:nvSpPr>
        <xdr:cNvPr id="273" name="円/楕円 272"/>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128287</xdr:rowOff>
    </xdr:from>
    <xdr:ext cx="762000" cy="259045"/>
    <xdr:sp macro="" textlink="">
      <xdr:nvSpPr>
        <xdr:cNvPr id="274" name="テキスト ボックス 27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46482</xdr:rowOff>
    </xdr:from>
    <xdr:to>
      <xdr:col>19</xdr:col>
      <xdr:colOff>6350</xdr:colOff>
      <xdr:row>57</xdr:row>
      <xdr:rowOff>148082</xdr:rowOff>
    </xdr:to>
    <xdr:sp macro="" textlink="">
      <xdr:nvSpPr>
        <xdr:cNvPr id="275" name="円/楕円 274"/>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132859</xdr:rowOff>
    </xdr:from>
    <xdr:ext cx="762000" cy="259045"/>
    <xdr:sp macro="" textlink="">
      <xdr:nvSpPr>
        <xdr:cNvPr id="276" name="テキスト ボックス 275"/>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ysClr val="windowText" lastClr="000000"/>
              </a:solidFill>
              <a:effectLst/>
              <a:latin typeface="+mn-lt"/>
              <a:ea typeface="+mn-ea"/>
              <a:cs typeface="+mn-cs"/>
            </a:rPr>
            <a:t>　補助費等の経常収支比率は、類似団体</a:t>
          </a:r>
          <a:r>
            <a:rPr lang="ja-JP" altLang="en-US" sz="1000">
              <a:solidFill>
                <a:sysClr val="windowText" lastClr="000000"/>
              </a:solidFill>
              <a:effectLst/>
              <a:latin typeface="+mn-lt"/>
              <a:ea typeface="+mn-ea"/>
              <a:cs typeface="+mn-cs"/>
            </a:rPr>
            <a:t>平均に近い</a:t>
          </a:r>
          <a:r>
            <a:rPr lang="en-US" altLang="ja-JP" sz="1000">
              <a:solidFill>
                <a:sysClr val="windowText" lastClr="000000"/>
              </a:solidFill>
              <a:effectLst/>
              <a:latin typeface="+mn-lt"/>
              <a:ea typeface="+mn-ea"/>
              <a:cs typeface="+mn-cs"/>
            </a:rPr>
            <a:t>13.8</a:t>
          </a:r>
          <a:r>
            <a:rPr lang="ja-JP" altLang="ja-JP" sz="1000">
              <a:solidFill>
                <a:sysClr val="windowText" lastClr="000000"/>
              </a:solidFill>
              <a:effectLst/>
              <a:latin typeface="+mn-lt"/>
              <a:ea typeface="+mn-ea"/>
              <a:cs typeface="+mn-cs"/>
            </a:rPr>
            <a:t>％</a:t>
          </a:r>
          <a:r>
            <a:rPr lang="ja-JP" altLang="en-US" sz="1000">
              <a:solidFill>
                <a:sysClr val="windowText" lastClr="000000"/>
              </a:solidFill>
              <a:effectLst/>
              <a:latin typeface="+mn-lt"/>
              <a:ea typeface="+mn-ea"/>
              <a:cs typeface="+mn-cs"/>
            </a:rPr>
            <a:t>となり、</a:t>
          </a:r>
          <a:r>
            <a:rPr lang="ja-JP" altLang="ja-JP" sz="1000">
              <a:solidFill>
                <a:sysClr val="windowText" lastClr="000000"/>
              </a:solidFill>
              <a:effectLst/>
              <a:latin typeface="+mn-lt"/>
              <a:ea typeface="+mn-ea"/>
              <a:cs typeface="+mn-cs"/>
            </a:rPr>
            <a:t>前年度</a:t>
          </a:r>
          <a:r>
            <a:rPr lang="ja-JP" altLang="en-US" sz="1000">
              <a:solidFill>
                <a:sysClr val="windowText" lastClr="000000"/>
              </a:solidFill>
              <a:effectLst/>
              <a:latin typeface="+mn-lt"/>
              <a:ea typeface="+mn-ea"/>
              <a:cs typeface="+mn-cs"/>
            </a:rPr>
            <a:t>から</a:t>
          </a:r>
          <a:r>
            <a:rPr lang="en-US" altLang="ja-JP" sz="1000">
              <a:solidFill>
                <a:sysClr val="windowText" lastClr="000000"/>
              </a:solidFill>
              <a:effectLst/>
              <a:latin typeface="+mn-lt"/>
              <a:ea typeface="+mn-ea"/>
              <a:cs typeface="+mn-cs"/>
            </a:rPr>
            <a:t>0.7</a:t>
          </a:r>
          <a:r>
            <a:rPr lang="ja-JP" altLang="ja-JP" sz="1000">
              <a:solidFill>
                <a:sysClr val="windowText" lastClr="000000"/>
              </a:solidFill>
              <a:effectLst/>
              <a:latin typeface="+mn-lt"/>
              <a:ea typeface="+mn-ea"/>
              <a:cs typeface="+mn-cs"/>
            </a:rPr>
            <a:t>％</a:t>
          </a:r>
          <a:r>
            <a:rPr lang="ja-JP" altLang="en-US" sz="1000">
              <a:solidFill>
                <a:sysClr val="windowText" lastClr="000000"/>
              </a:solidFill>
              <a:effectLst/>
              <a:latin typeface="+mn-lt"/>
              <a:ea typeface="+mn-ea"/>
              <a:cs typeface="+mn-cs"/>
            </a:rPr>
            <a:t>改善</a:t>
          </a:r>
          <a:r>
            <a:rPr lang="ja-JP" altLang="ja-JP" sz="1000">
              <a:solidFill>
                <a:sysClr val="windowText" lastClr="000000"/>
              </a:solidFill>
              <a:effectLst/>
              <a:latin typeface="+mn-lt"/>
              <a:ea typeface="+mn-ea"/>
              <a:cs typeface="+mn-cs"/>
            </a:rPr>
            <a:t>している。</a:t>
          </a:r>
          <a:endParaRPr lang="en-US" altLang="ja-JP" sz="1000">
            <a:solidFill>
              <a:sysClr val="windowText" lastClr="000000"/>
            </a:solidFill>
            <a:effectLst/>
            <a:latin typeface="+mn-lt"/>
            <a:ea typeface="+mn-ea"/>
            <a:cs typeface="+mn-cs"/>
          </a:endParaRPr>
        </a:p>
        <a:p>
          <a:pPr rtl="0"/>
          <a:r>
            <a:rPr lang="ja-JP" altLang="en-US" sz="1000">
              <a:solidFill>
                <a:sysClr val="windowText" lastClr="000000"/>
              </a:solidFill>
              <a:effectLst/>
              <a:latin typeface="+mn-lt"/>
              <a:ea typeface="+mn-ea"/>
              <a:cs typeface="+mn-cs"/>
            </a:rPr>
            <a:t>　</a:t>
          </a:r>
          <a:r>
            <a:rPr lang="ja-JP" altLang="ja-JP" sz="1000">
              <a:solidFill>
                <a:sysClr val="windowText" lastClr="000000"/>
              </a:solidFill>
              <a:effectLst/>
              <a:latin typeface="+mn-lt"/>
              <a:ea typeface="+mn-ea"/>
              <a:cs typeface="+mn-cs"/>
            </a:rPr>
            <a:t>これは、補助費等のうち、</a:t>
          </a:r>
          <a:r>
            <a:rPr lang="ja-JP" altLang="en-US" sz="1000">
              <a:solidFill>
                <a:sysClr val="windowText" lastClr="000000"/>
              </a:solidFill>
              <a:effectLst/>
              <a:latin typeface="+mn-lt"/>
              <a:ea typeface="+mn-ea"/>
              <a:cs typeface="+mn-cs"/>
            </a:rPr>
            <a:t>し尿処理施設に係る東彼地区保健福祉組負担金の</a:t>
          </a:r>
          <a:r>
            <a:rPr lang="en-US" altLang="ja-JP" sz="1000">
              <a:solidFill>
                <a:sysClr val="windowText" lastClr="000000"/>
              </a:solidFill>
              <a:effectLst/>
              <a:latin typeface="+mn-lt"/>
              <a:ea typeface="+mn-ea"/>
              <a:cs typeface="+mn-cs"/>
            </a:rPr>
            <a:t>7</a:t>
          </a:r>
          <a:r>
            <a:rPr lang="ja-JP" altLang="en-US" sz="1000">
              <a:solidFill>
                <a:sysClr val="windowText" lastClr="000000"/>
              </a:solidFill>
              <a:effectLst/>
              <a:latin typeface="+mn-lt"/>
              <a:ea typeface="+mn-ea"/>
              <a:cs typeface="+mn-cs"/>
            </a:rPr>
            <a:t>百万円減や広域消防業務委託</a:t>
          </a:r>
          <a:r>
            <a:rPr lang="ja-JP" altLang="ja-JP" sz="1000">
              <a:solidFill>
                <a:sysClr val="windowText" lastClr="000000"/>
              </a:solidFill>
              <a:effectLst/>
              <a:latin typeface="+mn-lt"/>
              <a:ea typeface="+mn-ea"/>
              <a:cs typeface="+mn-cs"/>
            </a:rPr>
            <a:t>の</a:t>
          </a:r>
          <a:r>
            <a:rPr lang="en-US" altLang="ja-JP" sz="1000">
              <a:solidFill>
                <a:sysClr val="windowText" lastClr="000000"/>
              </a:solidFill>
              <a:effectLst/>
              <a:latin typeface="+mn-lt"/>
              <a:ea typeface="+mn-ea"/>
              <a:cs typeface="+mn-cs"/>
            </a:rPr>
            <a:t>20</a:t>
          </a:r>
          <a:r>
            <a:rPr lang="ja-JP" altLang="en-US" sz="1000">
              <a:solidFill>
                <a:sysClr val="windowText" lastClr="000000"/>
              </a:solidFill>
              <a:effectLst/>
              <a:latin typeface="+mn-lt"/>
              <a:ea typeface="+mn-ea"/>
              <a:cs typeface="+mn-cs"/>
            </a:rPr>
            <a:t>百万円</a:t>
          </a:r>
          <a:r>
            <a:rPr lang="ja-JP" altLang="ja-JP" sz="1000">
              <a:solidFill>
                <a:sysClr val="windowText" lastClr="000000"/>
              </a:solidFill>
              <a:effectLst/>
              <a:latin typeface="+mn-lt"/>
              <a:ea typeface="+mn-ea"/>
              <a:cs typeface="+mn-cs"/>
            </a:rPr>
            <a:t>減が改善の要因である。</a:t>
          </a:r>
          <a:endParaRPr lang="ja-JP" altLang="ja-JP" sz="1000">
            <a:solidFill>
              <a:sysClr val="windowText" lastClr="000000"/>
            </a:solidFill>
            <a:effectLst/>
          </a:endParaRPr>
        </a:p>
        <a:p>
          <a:pPr rtl="0"/>
          <a:r>
            <a:rPr lang="ja-JP" altLang="ja-JP" sz="1000">
              <a:solidFill>
                <a:sysClr val="windowText" lastClr="000000"/>
              </a:solidFill>
              <a:effectLst/>
              <a:latin typeface="+mn-lt"/>
              <a:ea typeface="+mn-ea"/>
              <a:cs typeface="+mn-cs"/>
            </a:rPr>
            <a:t>　一方、人口</a:t>
          </a:r>
          <a:r>
            <a:rPr lang="en-US" altLang="ja-JP" sz="1000">
              <a:solidFill>
                <a:sysClr val="windowText" lastClr="000000"/>
              </a:solidFill>
              <a:effectLst/>
              <a:latin typeface="+mn-lt"/>
              <a:ea typeface="+mn-ea"/>
              <a:cs typeface="+mn-cs"/>
            </a:rPr>
            <a:t>1</a:t>
          </a:r>
          <a:r>
            <a:rPr lang="ja-JP" altLang="ja-JP" sz="1000">
              <a:solidFill>
                <a:sysClr val="windowText" lastClr="000000"/>
              </a:solidFill>
              <a:effectLst/>
              <a:latin typeface="+mn-lt"/>
              <a:ea typeface="+mn-ea"/>
              <a:cs typeface="+mn-cs"/>
            </a:rPr>
            <a:t>人当たりの決算額は</a:t>
          </a:r>
          <a:r>
            <a:rPr lang="en-US" altLang="ja-JP" sz="1000">
              <a:solidFill>
                <a:sysClr val="windowText" lastClr="000000"/>
              </a:solidFill>
              <a:effectLst/>
              <a:latin typeface="+mn-lt"/>
              <a:ea typeface="+mn-ea"/>
              <a:cs typeface="+mn-cs"/>
            </a:rPr>
            <a:t>56,129</a:t>
          </a:r>
          <a:r>
            <a:rPr lang="ja-JP" altLang="ja-JP" sz="1000">
              <a:solidFill>
                <a:sysClr val="windowText" lastClr="000000"/>
              </a:solidFill>
              <a:effectLst/>
              <a:latin typeface="+mn-lt"/>
              <a:ea typeface="+mn-ea"/>
              <a:cs typeface="+mn-cs"/>
            </a:rPr>
            <a:t>円で</a:t>
          </a:r>
          <a:r>
            <a:rPr lang="ja-JP" altLang="en-US" sz="1000">
              <a:solidFill>
                <a:sysClr val="windowText" lastClr="000000"/>
              </a:solidFill>
              <a:effectLst/>
              <a:latin typeface="+mn-lt"/>
              <a:ea typeface="+mn-ea"/>
              <a:cs typeface="+mn-cs"/>
            </a:rPr>
            <a:t>、昨年度より</a:t>
          </a:r>
          <a:r>
            <a:rPr lang="en-US" altLang="ja-JP" sz="1000">
              <a:solidFill>
                <a:sysClr val="windowText" lastClr="000000"/>
              </a:solidFill>
              <a:effectLst/>
              <a:latin typeface="+mn-lt"/>
              <a:ea typeface="+mn-ea"/>
              <a:cs typeface="+mn-cs"/>
            </a:rPr>
            <a:t>2,306</a:t>
          </a:r>
          <a:r>
            <a:rPr lang="ja-JP" altLang="en-US" sz="1000">
              <a:solidFill>
                <a:sysClr val="windowText" lastClr="000000"/>
              </a:solidFill>
              <a:effectLst/>
              <a:latin typeface="+mn-lt"/>
              <a:ea typeface="+mn-ea"/>
              <a:cs typeface="+mn-cs"/>
            </a:rPr>
            <a:t>円増加しており</a:t>
          </a:r>
          <a:r>
            <a:rPr lang="ja-JP" altLang="ja-JP" sz="1000">
              <a:solidFill>
                <a:sysClr val="windowText" lastClr="000000"/>
              </a:solidFill>
              <a:effectLst/>
              <a:latin typeface="+mn-lt"/>
              <a:ea typeface="+mn-ea"/>
              <a:cs typeface="+mn-cs"/>
            </a:rPr>
            <a:t>、過去の集中改革プラン等によ</a:t>
          </a:r>
          <a:r>
            <a:rPr lang="ja-JP" altLang="en-US" sz="1000">
              <a:solidFill>
                <a:sysClr val="windowText" lastClr="000000"/>
              </a:solidFill>
              <a:effectLst/>
              <a:latin typeface="+mn-lt"/>
              <a:ea typeface="+mn-ea"/>
              <a:cs typeface="+mn-cs"/>
            </a:rPr>
            <a:t>る</a:t>
          </a:r>
          <a:r>
            <a:rPr lang="ja-JP" altLang="ja-JP" sz="1000">
              <a:solidFill>
                <a:sysClr val="windowText" lastClr="000000"/>
              </a:solidFill>
              <a:effectLst/>
              <a:latin typeface="+mn-lt"/>
              <a:ea typeface="+mn-ea"/>
              <a:cs typeface="+mn-cs"/>
            </a:rPr>
            <a:t>補助金</a:t>
          </a:r>
          <a:r>
            <a:rPr lang="en-US" altLang="ja-JP" sz="1000">
              <a:solidFill>
                <a:sysClr val="windowText" lastClr="000000"/>
              </a:solidFill>
              <a:effectLst/>
              <a:latin typeface="+mn-lt"/>
              <a:ea typeface="+mn-ea"/>
              <a:cs typeface="+mn-cs"/>
            </a:rPr>
            <a:t>30</a:t>
          </a:r>
          <a:r>
            <a:rPr lang="ja-JP" altLang="ja-JP" sz="1000">
              <a:solidFill>
                <a:sysClr val="windowText" lastClr="000000"/>
              </a:solidFill>
              <a:effectLst/>
              <a:latin typeface="+mn-lt"/>
              <a:ea typeface="+mn-ea"/>
              <a:cs typeface="+mn-cs"/>
            </a:rPr>
            <a:t>％の一律削減等を行った効果が</a:t>
          </a:r>
          <a:r>
            <a:rPr lang="ja-JP" altLang="en-US" sz="1000">
              <a:solidFill>
                <a:sysClr val="windowText" lastClr="000000"/>
              </a:solidFill>
              <a:effectLst/>
              <a:latin typeface="+mn-lt"/>
              <a:ea typeface="+mn-ea"/>
              <a:cs typeface="+mn-cs"/>
            </a:rPr>
            <a:t>人口減少によって薄れてきているため</a:t>
          </a:r>
          <a:r>
            <a:rPr lang="ja-JP" altLang="ja-JP" sz="1000">
              <a:solidFill>
                <a:sysClr val="windowText" lastClr="000000"/>
              </a:solidFill>
              <a:effectLst/>
              <a:latin typeface="+mn-lt"/>
              <a:ea typeface="+mn-ea"/>
              <a:cs typeface="+mn-cs"/>
            </a:rPr>
            <a:t>、今後に</a:t>
          </a:r>
          <a:r>
            <a:rPr lang="ja-JP" altLang="en-US" sz="1000">
              <a:solidFill>
                <a:sysClr val="windowText" lastClr="000000"/>
              </a:solidFill>
              <a:effectLst/>
              <a:latin typeface="+mn-lt"/>
              <a:ea typeface="+mn-ea"/>
              <a:cs typeface="+mn-cs"/>
            </a:rPr>
            <a:t>おいては、</a:t>
          </a:r>
          <a:r>
            <a:rPr lang="ja-JP" altLang="ja-JP" sz="1000">
              <a:solidFill>
                <a:sysClr val="windowText" lastClr="000000"/>
              </a:solidFill>
              <a:effectLst/>
              <a:latin typeface="+mn-lt"/>
              <a:ea typeface="+mn-ea"/>
              <a:cs typeface="+mn-cs"/>
            </a:rPr>
            <a:t>奨励目的で当初目的が薄れたもの、小額補助で効果が少ないものは、順次廃止する</a:t>
          </a:r>
          <a:r>
            <a:rPr lang="ja-JP" altLang="en-US" sz="1000">
              <a:solidFill>
                <a:sysClr val="windowText" lastClr="000000"/>
              </a:solidFill>
              <a:effectLst/>
              <a:latin typeface="+mn-lt"/>
              <a:ea typeface="+mn-ea"/>
              <a:cs typeface="+mn-cs"/>
            </a:rPr>
            <a:t>など</a:t>
          </a:r>
          <a:r>
            <a:rPr lang="ja-JP" altLang="ja-JP" sz="1000">
              <a:solidFill>
                <a:sysClr val="windowText" lastClr="000000"/>
              </a:solidFill>
              <a:effectLst/>
              <a:latin typeface="+mn-lt"/>
              <a:ea typeface="+mn-ea"/>
              <a:cs typeface="+mn-cs"/>
            </a:rPr>
            <a:t>削減に努めていく必要がある。</a:t>
          </a:r>
          <a:endParaRPr lang="ja-JP" altLang="ja-JP" sz="10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14986</xdr:rowOff>
    </xdr:from>
    <xdr:to>
      <xdr:col>24</xdr:col>
      <xdr:colOff>31750</xdr:colOff>
      <xdr:row>37</xdr:row>
      <xdr:rowOff>46990</xdr:rowOff>
    </xdr:to>
    <xdr:cxnSp macro="">
      <xdr:nvCxnSpPr>
        <xdr:cNvPr id="306" name="直線コネクタ 305"/>
        <xdr:cNvCxnSpPr/>
      </xdr:nvCxnSpPr>
      <xdr:spPr>
        <a:xfrm flipV="1">
          <a:off x="15671800" y="63586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60706</xdr:rowOff>
    </xdr:to>
    <xdr:cxnSp macro="">
      <xdr:nvCxnSpPr>
        <xdr:cNvPr id="309" name="直線コネクタ 308"/>
        <xdr:cNvCxnSpPr/>
      </xdr:nvCxnSpPr>
      <xdr:spPr>
        <a:xfrm flipV="1">
          <a:off x="14782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60706</xdr:rowOff>
    </xdr:to>
    <xdr:cxnSp macro="">
      <xdr:nvCxnSpPr>
        <xdr:cNvPr id="312" name="直線コネクタ 311"/>
        <xdr:cNvCxnSpPr/>
      </xdr:nvCxnSpPr>
      <xdr:spPr>
        <a:xfrm>
          <a:off x="13893800" y="6395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3" name="フローチャート : 判断 312"/>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4" name="テキスト ボックス 313"/>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97282</xdr:rowOff>
    </xdr:to>
    <xdr:cxnSp macro="">
      <xdr:nvCxnSpPr>
        <xdr:cNvPr id="315" name="直線コネクタ 314"/>
        <xdr:cNvCxnSpPr/>
      </xdr:nvCxnSpPr>
      <xdr:spPr>
        <a:xfrm flipV="1">
          <a:off x="13004800" y="63952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6" name="フローチャート :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53103</xdr:rowOff>
    </xdr:from>
    <xdr:ext cx="762000" cy="259045"/>
    <xdr:sp macro="" textlink="">
      <xdr:nvSpPr>
        <xdr:cNvPr id="317" name="テキスト ボックス 316"/>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18" name="フローチャート : 判断 317"/>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19" name="テキスト ボックス 318"/>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25" name="円/楕円 324"/>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107713</xdr:rowOff>
    </xdr:from>
    <xdr:ext cx="762000" cy="259045"/>
    <xdr:sp macro="" textlink="">
      <xdr:nvSpPr>
        <xdr:cNvPr id="326"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7" name="円/楕円 326"/>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28" name="テキスト ボックス 327"/>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9906</xdr:rowOff>
    </xdr:from>
    <xdr:to>
      <xdr:col>21</xdr:col>
      <xdr:colOff>412750</xdr:colOff>
      <xdr:row>37</xdr:row>
      <xdr:rowOff>111506</xdr:rowOff>
    </xdr:to>
    <xdr:sp macro="" textlink="">
      <xdr:nvSpPr>
        <xdr:cNvPr id="329" name="円/楕円 328"/>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96283</xdr:rowOff>
    </xdr:from>
    <xdr:ext cx="762000" cy="259045"/>
    <xdr:sp macro="" textlink="">
      <xdr:nvSpPr>
        <xdr:cNvPr id="330" name="テキスト ボックス 329"/>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1" name="円/楕円 330"/>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2" name="テキスト ボックス 331"/>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46482</xdr:rowOff>
    </xdr:from>
    <xdr:to>
      <xdr:col>19</xdr:col>
      <xdr:colOff>6350</xdr:colOff>
      <xdr:row>37</xdr:row>
      <xdr:rowOff>148082</xdr:rowOff>
    </xdr:to>
    <xdr:sp macro="" textlink="">
      <xdr:nvSpPr>
        <xdr:cNvPr id="333" name="円/楕円 332"/>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132859</xdr:rowOff>
    </xdr:from>
    <xdr:ext cx="762000" cy="259045"/>
    <xdr:sp macro="" textlink="">
      <xdr:nvSpPr>
        <xdr:cNvPr id="334" name="テキスト ボックス 333"/>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a:solidFill>
                <a:sysClr val="windowText" lastClr="000000"/>
              </a:solidFill>
              <a:effectLst/>
              <a:latin typeface="+mn-lt"/>
              <a:ea typeface="+mn-ea"/>
              <a:cs typeface="+mn-cs"/>
            </a:rPr>
            <a:t>　過去の総合文化会館建設等の大型事業を短期間に実施し、その借入が多額</a:t>
          </a:r>
          <a:r>
            <a:rPr lang="ja-JP" altLang="en-US" sz="1050">
              <a:solidFill>
                <a:sysClr val="windowText" lastClr="000000"/>
              </a:solidFill>
              <a:effectLst/>
              <a:latin typeface="+mn-lt"/>
              <a:ea typeface="+mn-ea"/>
              <a:cs typeface="+mn-cs"/>
            </a:rPr>
            <a:t>であるため</a:t>
          </a:r>
          <a:r>
            <a:rPr lang="ja-JP" altLang="ja-JP" sz="1050">
              <a:solidFill>
                <a:sysClr val="windowText" lastClr="000000"/>
              </a:solidFill>
              <a:effectLst/>
              <a:latin typeface="+mn-lt"/>
              <a:ea typeface="+mn-ea"/>
              <a:cs typeface="+mn-cs"/>
            </a:rPr>
            <a:t>、類似団体平均よりも高位で推移していたが、平成</a:t>
          </a:r>
          <a:r>
            <a:rPr lang="en-US" altLang="ja-JP" sz="1050">
              <a:solidFill>
                <a:sysClr val="windowText" lastClr="000000"/>
              </a:solidFill>
              <a:effectLst/>
              <a:latin typeface="+mn-lt"/>
              <a:ea typeface="+mn-ea"/>
              <a:cs typeface="+mn-cs"/>
            </a:rPr>
            <a:t>11</a:t>
          </a:r>
          <a:r>
            <a:rPr lang="ja-JP" altLang="ja-JP" sz="1050">
              <a:solidFill>
                <a:sysClr val="windowText" lastClr="000000"/>
              </a:solidFill>
              <a:effectLst/>
              <a:latin typeface="+mn-lt"/>
              <a:ea typeface="+mn-ea"/>
              <a:cs typeface="+mn-cs"/>
            </a:rPr>
            <a:t>年度に長期財政計画、平成</a:t>
          </a:r>
          <a:r>
            <a:rPr lang="en-US" altLang="ja-JP" sz="1050">
              <a:solidFill>
                <a:sysClr val="windowText" lastClr="000000"/>
              </a:solidFill>
              <a:effectLst/>
              <a:latin typeface="+mn-lt"/>
              <a:ea typeface="+mn-ea"/>
              <a:cs typeface="+mn-cs"/>
            </a:rPr>
            <a:t>12</a:t>
          </a:r>
          <a:r>
            <a:rPr lang="ja-JP" altLang="ja-JP" sz="1050">
              <a:solidFill>
                <a:sysClr val="windowText" lastClr="000000"/>
              </a:solidFill>
              <a:effectLst/>
              <a:latin typeface="+mn-lt"/>
              <a:ea typeface="+mn-ea"/>
              <a:cs typeface="+mn-cs"/>
            </a:rPr>
            <a:t>年度に公債費負担適正化計画を策定し、投資的経費の</a:t>
          </a:r>
          <a:r>
            <a:rPr lang="ja-JP" altLang="en-US" sz="1050">
              <a:solidFill>
                <a:sysClr val="windowText" lastClr="000000"/>
              </a:solidFill>
              <a:effectLst/>
              <a:latin typeface="+mn-lt"/>
              <a:ea typeface="+mn-ea"/>
              <a:cs typeface="+mn-cs"/>
            </a:rPr>
            <a:t>削減によって</a:t>
          </a:r>
          <a:r>
            <a:rPr lang="ja-JP" altLang="ja-JP" sz="1050">
              <a:solidFill>
                <a:sysClr val="windowText" lastClr="000000"/>
              </a:solidFill>
              <a:effectLst/>
              <a:latin typeface="+mn-lt"/>
              <a:ea typeface="+mn-ea"/>
              <a:cs typeface="+mn-cs"/>
            </a:rPr>
            <a:t>地方債の発行を抑制したことで、ピーク時（平成</a:t>
          </a:r>
          <a:r>
            <a:rPr lang="en-US" altLang="ja-JP" sz="1050">
              <a:solidFill>
                <a:sysClr val="windowText" lastClr="000000"/>
              </a:solidFill>
              <a:effectLst/>
              <a:latin typeface="+mn-lt"/>
              <a:ea typeface="+mn-ea"/>
              <a:cs typeface="+mn-cs"/>
            </a:rPr>
            <a:t>10</a:t>
          </a:r>
          <a:r>
            <a:rPr lang="ja-JP" altLang="ja-JP" sz="1050">
              <a:solidFill>
                <a:sysClr val="windowText" lastClr="000000"/>
              </a:solidFill>
              <a:effectLst/>
              <a:latin typeface="+mn-lt"/>
              <a:ea typeface="+mn-ea"/>
              <a:cs typeface="+mn-cs"/>
            </a:rPr>
            <a:t>年度末）に</a:t>
          </a:r>
          <a:r>
            <a:rPr lang="en-US" altLang="ja-JP" sz="1050">
              <a:solidFill>
                <a:sysClr val="windowText" lastClr="000000"/>
              </a:solidFill>
              <a:effectLst/>
              <a:latin typeface="+mn-lt"/>
              <a:ea typeface="+mn-ea"/>
              <a:cs typeface="+mn-cs"/>
            </a:rPr>
            <a:t>81.7</a:t>
          </a:r>
          <a:r>
            <a:rPr lang="ja-JP" altLang="ja-JP" sz="1050">
              <a:solidFill>
                <a:sysClr val="windowText" lastClr="000000"/>
              </a:solidFill>
              <a:effectLst/>
              <a:latin typeface="+mn-lt"/>
              <a:ea typeface="+mn-ea"/>
              <a:cs typeface="+mn-cs"/>
            </a:rPr>
            <a:t>億円あった地方債残高を平成</a:t>
          </a:r>
          <a:r>
            <a:rPr lang="en-US" altLang="ja-JP" sz="1050">
              <a:solidFill>
                <a:sysClr val="windowText" lastClr="000000"/>
              </a:solidFill>
              <a:effectLst/>
              <a:latin typeface="+mn-lt"/>
              <a:ea typeface="+mn-ea"/>
              <a:cs typeface="+mn-cs"/>
            </a:rPr>
            <a:t>28</a:t>
          </a:r>
          <a:r>
            <a:rPr lang="ja-JP" altLang="ja-JP" sz="1050">
              <a:solidFill>
                <a:sysClr val="windowText" lastClr="000000"/>
              </a:solidFill>
              <a:effectLst/>
              <a:latin typeface="+mn-lt"/>
              <a:ea typeface="+mn-ea"/>
              <a:cs typeface="+mn-cs"/>
            </a:rPr>
            <a:t>年度末には約</a:t>
          </a:r>
          <a:r>
            <a:rPr lang="en-US" altLang="ja-JP" sz="1050">
              <a:solidFill>
                <a:sysClr val="windowText" lastClr="000000"/>
              </a:solidFill>
              <a:effectLst/>
              <a:latin typeface="+mn-lt"/>
              <a:ea typeface="+mn-ea"/>
              <a:cs typeface="+mn-cs"/>
            </a:rPr>
            <a:t>25</a:t>
          </a:r>
          <a:r>
            <a:rPr lang="ja-JP" altLang="ja-JP" sz="1050">
              <a:solidFill>
                <a:sysClr val="windowText" lastClr="000000"/>
              </a:solidFill>
              <a:effectLst/>
              <a:latin typeface="+mn-lt"/>
              <a:ea typeface="+mn-ea"/>
              <a:cs typeface="+mn-cs"/>
            </a:rPr>
            <a:t>％減の</a:t>
          </a:r>
          <a:r>
            <a:rPr lang="en-US" altLang="ja-JP" sz="1050">
              <a:solidFill>
                <a:sysClr val="windowText" lastClr="000000"/>
              </a:solidFill>
              <a:effectLst/>
              <a:latin typeface="+mn-lt"/>
              <a:ea typeface="+mn-ea"/>
              <a:cs typeface="+mn-cs"/>
            </a:rPr>
            <a:t>61.6</a:t>
          </a:r>
          <a:r>
            <a:rPr lang="ja-JP" altLang="ja-JP" sz="1050">
              <a:solidFill>
                <a:sysClr val="windowText" lastClr="000000"/>
              </a:solidFill>
              <a:effectLst/>
              <a:latin typeface="+mn-lt"/>
              <a:ea typeface="+mn-ea"/>
              <a:cs typeface="+mn-cs"/>
            </a:rPr>
            <a:t>億円まで圧縮し、臨時財政対策債を除く建設事業債</a:t>
          </a:r>
          <a:r>
            <a:rPr lang="ja-JP" altLang="en-US" sz="1050">
              <a:solidFill>
                <a:sysClr val="windowText" lastClr="000000"/>
              </a:solidFill>
              <a:effectLst/>
              <a:latin typeface="+mn-lt"/>
              <a:ea typeface="+mn-ea"/>
              <a:cs typeface="+mn-cs"/>
            </a:rPr>
            <a:t>等</a:t>
          </a:r>
          <a:r>
            <a:rPr lang="ja-JP" altLang="ja-JP" sz="1050">
              <a:solidFill>
                <a:sysClr val="windowText" lastClr="000000"/>
              </a:solidFill>
              <a:effectLst/>
              <a:latin typeface="+mn-lt"/>
              <a:ea typeface="+mn-ea"/>
              <a:cs typeface="+mn-cs"/>
            </a:rPr>
            <a:t>は</a:t>
          </a:r>
          <a:r>
            <a:rPr lang="en-US" altLang="ja-JP" sz="1050">
              <a:solidFill>
                <a:sysClr val="windowText" lastClr="000000"/>
              </a:solidFill>
              <a:effectLst/>
              <a:latin typeface="+mn-lt"/>
              <a:ea typeface="+mn-ea"/>
              <a:cs typeface="+mn-cs"/>
            </a:rPr>
            <a:t>36.2</a:t>
          </a:r>
          <a:r>
            <a:rPr lang="ja-JP" altLang="ja-JP" sz="1050">
              <a:solidFill>
                <a:sysClr val="windowText" lastClr="000000"/>
              </a:solidFill>
              <a:effectLst/>
              <a:latin typeface="+mn-lt"/>
              <a:ea typeface="+mn-ea"/>
              <a:cs typeface="+mn-cs"/>
            </a:rPr>
            <a:t>億円まで削減した。</a:t>
          </a:r>
          <a:endParaRPr lang="ja-JP" altLang="ja-JP" sz="1200">
            <a:solidFill>
              <a:sysClr val="windowText" lastClr="000000"/>
            </a:solidFill>
            <a:effectLst/>
          </a:endParaRPr>
        </a:p>
        <a:p>
          <a:r>
            <a:rPr lang="ja-JP" altLang="ja-JP" sz="1050">
              <a:solidFill>
                <a:srgbClr val="FF0000"/>
              </a:solidFill>
              <a:effectLst/>
              <a:latin typeface="+mn-lt"/>
              <a:ea typeface="+mn-ea"/>
              <a:cs typeface="+mn-cs"/>
            </a:rPr>
            <a:t>　</a:t>
          </a:r>
          <a:r>
            <a:rPr lang="ja-JP" altLang="en-US" sz="1050">
              <a:solidFill>
                <a:sysClr val="windowText" lastClr="000000"/>
              </a:solidFill>
              <a:effectLst/>
              <a:latin typeface="+mn-lt"/>
              <a:ea typeface="+mn-ea"/>
              <a:cs typeface="+mn-cs"/>
            </a:rPr>
            <a:t>今年度の公債費も、前年度から</a:t>
          </a:r>
          <a:r>
            <a:rPr lang="en-US" altLang="ja-JP" sz="1050">
              <a:solidFill>
                <a:sysClr val="windowText" lastClr="000000"/>
              </a:solidFill>
              <a:effectLst/>
              <a:latin typeface="+mn-lt"/>
              <a:ea typeface="+mn-ea"/>
              <a:cs typeface="+mn-cs"/>
            </a:rPr>
            <a:t>11</a:t>
          </a:r>
          <a:r>
            <a:rPr lang="ja-JP" altLang="en-US" sz="1050">
              <a:solidFill>
                <a:sysClr val="windowText" lastClr="000000"/>
              </a:solidFill>
              <a:effectLst/>
              <a:latin typeface="+mn-lt"/>
              <a:ea typeface="+mn-ea"/>
              <a:cs typeface="+mn-cs"/>
            </a:rPr>
            <a:t>百万円減となるなど、</a:t>
          </a:r>
          <a:r>
            <a:rPr lang="ja-JP" altLang="ja-JP" sz="1050">
              <a:solidFill>
                <a:sysClr val="windowText" lastClr="000000"/>
              </a:solidFill>
              <a:effectLst/>
              <a:latin typeface="+mn-lt"/>
              <a:ea typeface="+mn-ea"/>
              <a:cs typeface="+mn-cs"/>
            </a:rPr>
            <a:t>順調に</a:t>
          </a:r>
          <a:r>
            <a:rPr lang="ja-JP" altLang="en-US" sz="1050">
              <a:solidFill>
                <a:sysClr val="windowText" lastClr="000000"/>
              </a:solidFill>
              <a:effectLst/>
              <a:latin typeface="+mn-lt"/>
              <a:ea typeface="+mn-ea"/>
              <a:cs typeface="+mn-cs"/>
            </a:rPr>
            <a:t>償還額が減少し</a:t>
          </a:r>
          <a:r>
            <a:rPr lang="ja-JP" altLang="ja-JP" sz="1050">
              <a:solidFill>
                <a:sysClr val="windowText" lastClr="000000"/>
              </a:solidFill>
              <a:effectLst/>
              <a:latin typeface="+mn-lt"/>
              <a:ea typeface="+mn-ea"/>
              <a:cs typeface="+mn-cs"/>
            </a:rPr>
            <a:t>ているが、依然として類似団体平均より比率が高いことから、今後も起債</a:t>
          </a:r>
          <a:r>
            <a:rPr lang="ja-JP" altLang="en-US" sz="1050">
              <a:solidFill>
                <a:sysClr val="windowText" lastClr="000000"/>
              </a:solidFill>
              <a:effectLst/>
              <a:latin typeface="+mn-lt"/>
              <a:ea typeface="+mn-ea"/>
              <a:cs typeface="+mn-cs"/>
            </a:rPr>
            <a:t>発行抑制</a:t>
          </a:r>
          <a:r>
            <a:rPr lang="ja-JP" altLang="ja-JP" sz="1050">
              <a:solidFill>
                <a:sysClr val="windowText" lastClr="000000"/>
              </a:solidFill>
              <a:effectLst/>
              <a:latin typeface="+mn-lt"/>
              <a:ea typeface="+mn-ea"/>
              <a:cs typeface="+mn-cs"/>
            </a:rPr>
            <a:t>に努めながら</a:t>
          </a:r>
          <a:r>
            <a:rPr lang="ja-JP" altLang="en-US" sz="1050">
              <a:solidFill>
                <a:sysClr val="windowText" lastClr="000000"/>
              </a:solidFill>
              <a:effectLst/>
              <a:latin typeface="+mn-lt"/>
              <a:ea typeface="+mn-ea"/>
              <a:cs typeface="+mn-cs"/>
            </a:rPr>
            <a:t>計画的な事業実施を進めていく。</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170435</xdr:rowOff>
    </xdr:from>
    <xdr:to>
      <xdr:col>7</xdr:col>
      <xdr:colOff>15875</xdr:colOff>
      <xdr:row>78</xdr:row>
      <xdr:rowOff>12700</xdr:rowOff>
    </xdr:to>
    <xdr:cxnSp macro="">
      <xdr:nvCxnSpPr>
        <xdr:cNvPr id="364" name="直線コネクタ 363"/>
        <xdr:cNvCxnSpPr/>
      </xdr:nvCxnSpPr>
      <xdr:spPr>
        <a:xfrm flipV="1">
          <a:off x="3987800" y="133720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72137</xdr:rowOff>
    </xdr:to>
    <xdr:cxnSp macro="">
      <xdr:nvCxnSpPr>
        <xdr:cNvPr id="367" name="直線コネクタ 366"/>
        <xdr:cNvCxnSpPr/>
      </xdr:nvCxnSpPr>
      <xdr:spPr>
        <a:xfrm flipV="1">
          <a:off x="3098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72137</xdr:rowOff>
    </xdr:from>
    <xdr:to>
      <xdr:col>4</xdr:col>
      <xdr:colOff>346075</xdr:colOff>
      <xdr:row>78</xdr:row>
      <xdr:rowOff>85852</xdr:rowOff>
    </xdr:to>
    <xdr:cxnSp macro="">
      <xdr:nvCxnSpPr>
        <xdr:cNvPr id="370" name="直線コネクタ 369"/>
        <xdr:cNvCxnSpPr/>
      </xdr:nvCxnSpPr>
      <xdr:spPr>
        <a:xfrm flipV="1">
          <a:off x="2209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1" name="フローチャート : 判断 370"/>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72" name="テキスト ボックス 371"/>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62992</xdr:rowOff>
    </xdr:from>
    <xdr:to>
      <xdr:col>3</xdr:col>
      <xdr:colOff>142875</xdr:colOff>
      <xdr:row>78</xdr:row>
      <xdr:rowOff>85852</xdr:rowOff>
    </xdr:to>
    <xdr:cxnSp macro="">
      <xdr:nvCxnSpPr>
        <xdr:cNvPr id="373" name="直線コネクタ 372"/>
        <xdr:cNvCxnSpPr/>
      </xdr:nvCxnSpPr>
      <xdr:spPr>
        <a:xfrm>
          <a:off x="1320800" y="13436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4" name="フローチャート : 判断 373"/>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5" name="テキスト ボックス 374"/>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6" name="フローチャート : 判断 375"/>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91964</xdr:rowOff>
    </xdr:from>
    <xdr:ext cx="762000" cy="259045"/>
    <xdr:sp macro="" textlink="">
      <xdr:nvSpPr>
        <xdr:cNvPr id="377" name="テキスト ボックス 376"/>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119635</xdr:rowOff>
    </xdr:from>
    <xdr:to>
      <xdr:col>7</xdr:col>
      <xdr:colOff>66675</xdr:colOff>
      <xdr:row>78</xdr:row>
      <xdr:rowOff>49785</xdr:rowOff>
    </xdr:to>
    <xdr:sp macro="" textlink="">
      <xdr:nvSpPr>
        <xdr:cNvPr id="383" name="円/楕円 382"/>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91712</xdr:rowOff>
    </xdr:from>
    <xdr:ext cx="762000" cy="259045"/>
    <xdr:sp macro="" textlink="">
      <xdr:nvSpPr>
        <xdr:cNvPr id="384" name="公債費該当値テキスト"/>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85" name="円/楕円 384"/>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86" name="テキスト ボックス 38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21337</xdr:rowOff>
    </xdr:from>
    <xdr:to>
      <xdr:col>4</xdr:col>
      <xdr:colOff>396875</xdr:colOff>
      <xdr:row>78</xdr:row>
      <xdr:rowOff>122937</xdr:rowOff>
    </xdr:to>
    <xdr:sp macro="" textlink="">
      <xdr:nvSpPr>
        <xdr:cNvPr id="387" name="円/楕円 386"/>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88" name="テキスト ボックス 387"/>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35052</xdr:rowOff>
    </xdr:from>
    <xdr:to>
      <xdr:col>3</xdr:col>
      <xdr:colOff>193675</xdr:colOff>
      <xdr:row>78</xdr:row>
      <xdr:rowOff>136652</xdr:rowOff>
    </xdr:to>
    <xdr:sp macro="" textlink="">
      <xdr:nvSpPr>
        <xdr:cNvPr id="389" name="円/楕円 388"/>
        <xdr:cNvSpPr/>
      </xdr:nvSpPr>
      <xdr:spPr>
        <a:xfrm>
          <a:off x="2159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90" name="テキスト ボックス 389"/>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xdr:rowOff>
    </xdr:from>
    <xdr:to>
      <xdr:col>1</xdr:col>
      <xdr:colOff>676275</xdr:colOff>
      <xdr:row>78</xdr:row>
      <xdr:rowOff>113792</xdr:rowOff>
    </xdr:to>
    <xdr:sp macro="" textlink="">
      <xdr:nvSpPr>
        <xdr:cNvPr id="391" name="円/楕円 390"/>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98569</xdr:rowOff>
    </xdr:from>
    <xdr:ext cx="762000" cy="259045"/>
    <xdr:sp macro="" textlink="">
      <xdr:nvSpPr>
        <xdr:cNvPr id="392" name="テキスト ボックス 391"/>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ここ数年</a:t>
          </a:r>
          <a:r>
            <a:rPr kumimoji="1" lang="en-US" altLang="ja-JP" sz="1000">
              <a:solidFill>
                <a:sysClr val="windowText" lastClr="000000"/>
              </a:solidFill>
              <a:effectLst/>
              <a:latin typeface="+mn-lt"/>
              <a:ea typeface="+mn-ea"/>
              <a:cs typeface="+mn-cs"/>
            </a:rPr>
            <a:t>66</a:t>
          </a:r>
          <a:r>
            <a:rPr kumimoji="1" lang="ja-JP" altLang="ja-JP" sz="1000">
              <a:solidFill>
                <a:sysClr val="windowText" lastClr="000000"/>
              </a:solidFill>
              <a:effectLst/>
              <a:latin typeface="+mn-lt"/>
              <a:ea typeface="+mn-ea"/>
              <a:cs typeface="+mn-cs"/>
            </a:rPr>
            <a:t>％前後で推移し</a:t>
          </a:r>
          <a:r>
            <a:rPr kumimoji="1" lang="ja-JP" altLang="en-US" sz="1000">
              <a:solidFill>
                <a:sysClr val="windowText" lastClr="000000"/>
              </a:solidFill>
              <a:effectLst/>
              <a:latin typeface="+mn-lt"/>
              <a:ea typeface="+mn-ea"/>
              <a:cs typeface="+mn-cs"/>
            </a:rPr>
            <a:t>順調に改善していた</a:t>
          </a:r>
          <a:r>
            <a:rPr kumimoji="1" lang="ja-JP" altLang="ja-JP" sz="1000">
              <a:solidFill>
                <a:sysClr val="windowText" lastClr="000000"/>
              </a:solidFill>
              <a:effectLst/>
              <a:latin typeface="+mn-lt"/>
              <a:ea typeface="+mn-ea"/>
              <a:cs typeface="+mn-cs"/>
            </a:rPr>
            <a:t>が</a:t>
          </a:r>
          <a:r>
            <a:rPr kumimoji="1" lang="ja-JP" altLang="en-US" sz="1000">
              <a:solidFill>
                <a:sysClr val="windowText" lastClr="000000"/>
              </a:solidFill>
              <a:effectLst/>
              <a:latin typeface="+mn-lt"/>
              <a:ea typeface="+mn-ea"/>
              <a:cs typeface="+mn-cs"/>
            </a:rPr>
            <a:t>、今年度は平成</a:t>
          </a:r>
          <a:r>
            <a:rPr kumimoji="1" lang="en-US" altLang="ja-JP" sz="1000">
              <a:solidFill>
                <a:sysClr val="windowText" lastClr="000000"/>
              </a:solidFill>
              <a:effectLst/>
              <a:latin typeface="+mn-lt"/>
              <a:ea typeface="+mn-ea"/>
              <a:cs typeface="+mn-cs"/>
            </a:rPr>
            <a:t>24</a:t>
          </a:r>
          <a:r>
            <a:rPr kumimoji="1" lang="ja-JP" altLang="en-US" sz="1000">
              <a:solidFill>
                <a:sysClr val="windowText" lastClr="000000"/>
              </a:solidFill>
              <a:effectLst/>
              <a:latin typeface="+mn-lt"/>
              <a:ea typeface="+mn-ea"/>
              <a:cs typeface="+mn-cs"/>
            </a:rPr>
            <a:t>年度と同程度の</a:t>
          </a:r>
          <a:r>
            <a:rPr kumimoji="1" lang="en-US" altLang="ja-JP" sz="1000">
              <a:solidFill>
                <a:sysClr val="windowText" lastClr="000000"/>
              </a:solidFill>
              <a:effectLst/>
              <a:latin typeface="+mn-lt"/>
              <a:ea typeface="+mn-ea"/>
              <a:cs typeface="+mn-cs"/>
            </a:rPr>
            <a:t>67.9%</a:t>
          </a:r>
          <a:r>
            <a:rPr kumimoji="1" lang="ja-JP" altLang="en-US" sz="1000">
              <a:solidFill>
                <a:sysClr val="windowText" lastClr="000000"/>
              </a:solidFill>
              <a:effectLst/>
              <a:latin typeface="+mn-lt"/>
              <a:ea typeface="+mn-ea"/>
              <a:cs typeface="+mn-cs"/>
            </a:rPr>
            <a:t>になり、</a:t>
          </a:r>
          <a:r>
            <a:rPr kumimoji="1" lang="ja-JP" altLang="ja-JP" sz="1000">
              <a:solidFill>
                <a:sysClr val="windowText" lastClr="000000"/>
              </a:solidFill>
              <a:effectLst/>
              <a:latin typeface="+mn-lt"/>
              <a:ea typeface="+mn-ea"/>
              <a:cs typeface="+mn-cs"/>
            </a:rPr>
            <a:t>類似団体</a:t>
          </a:r>
          <a:r>
            <a:rPr kumimoji="1" lang="ja-JP" altLang="en-US" sz="1000">
              <a:solidFill>
                <a:sysClr val="windowText" lastClr="000000"/>
              </a:solidFill>
              <a:effectLst/>
              <a:latin typeface="+mn-lt"/>
              <a:ea typeface="+mn-ea"/>
              <a:cs typeface="+mn-cs"/>
            </a:rPr>
            <a:t>平均との差も昨年度</a:t>
          </a:r>
          <a:r>
            <a:rPr kumimoji="1" lang="en-US" altLang="ja-JP" sz="1000">
              <a:solidFill>
                <a:sysClr val="windowText" lastClr="000000"/>
              </a:solidFill>
              <a:effectLst/>
              <a:latin typeface="+mn-lt"/>
              <a:ea typeface="+mn-ea"/>
              <a:cs typeface="+mn-cs"/>
            </a:rPr>
            <a:t>3.7</a:t>
          </a:r>
          <a:r>
            <a:rPr kumimoji="1" lang="ja-JP" altLang="en-US" sz="1000">
              <a:solidFill>
                <a:sysClr val="windowText" lastClr="000000"/>
              </a:solidFill>
              <a:effectLst/>
              <a:latin typeface="+mn-lt"/>
              <a:ea typeface="+mn-ea"/>
              <a:cs typeface="+mn-cs"/>
            </a:rPr>
            <a:t>％に対し、</a:t>
          </a:r>
          <a:r>
            <a:rPr kumimoji="1" lang="ja-JP" altLang="ja-JP" sz="1000">
              <a:solidFill>
                <a:sysClr val="windowText" lastClr="000000"/>
              </a:solidFill>
              <a:effectLst/>
              <a:latin typeface="+mn-lt"/>
              <a:ea typeface="+mn-ea"/>
              <a:cs typeface="+mn-cs"/>
            </a:rPr>
            <a:t>今年度は</a:t>
          </a:r>
          <a:r>
            <a:rPr kumimoji="1" lang="en-US" altLang="ja-JP" sz="1000">
              <a:solidFill>
                <a:sysClr val="windowText" lastClr="000000"/>
              </a:solidFill>
              <a:effectLst/>
              <a:latin typeface="+mn-lt"/>
              <a:ea typeface="+mn-ea"/>
              <a:cs typeface="+mn-cs"/>
            </a:rPr>
            <a:t>2.4</a:t>
          </a:r>
          <a:r>
            <a:rPr kumimoji="1" lang="ja-JP" altLang="ja-JP" sz="1000">
              <a:solidFill>
                <a:sysClr val="windowText" lastClr="000000"/>
              </a:solidFill>
              <a:effectLst/>
              <a:latin typeface="+mn-lt"/>
              <a:ea typeface="+mn-ea"/>
              <a:cs typeface="+mn-cs"/>
            </a:rPr>
            <a:t>％となっている。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本町においては、人件費や物件費が低位で推移</a:t>
          </a:r>
          <a:r>
            <a:rPr kumimoji="1" lang="ja-JP" altLang="en-US" sz="1000">
              <a:solidFill>
                <a:sysClr val="windowText" lastClr="000000"/>
              </a:solidFill>
              <a:effectLst/>
              <a:latin typeface="+mn-lt"/>
              <a:ea typeface="+mn-ea"/>
              <a:cs typeface="+mn-cs"/>
            </a:rPr>
            <a:t>しており</a:t>
          </a:r>
          <a:r>
            <a:rPr kumimoji="1" lang="ja-JP" altLang="ja-JP" sz="1000">
              <a:solidFill>
                <a:sysClr val="windowText" lastClr="000000"/>
              </a:solidFill>
              <a:effectLst/>
              <a:latin typeface="+mn-lt"/>
              <a:ea typeface="+mn-ea"/>
              <a:cs typeface="+mn-cs"/>
            </a:rPr>
            <a:t>、後期高齢医療費負担や浄化センター高度処理に係る下水道公債費繰出の繰出金が増加傾向にあること、障害者総合支援事業拡充による扶助費の伸びが著しいことから、</a:t>
          </a:r>
          <a:r>
            <a:rPr kumimoji="1" lang="ja-JP" altLang="en-US" sz="1000">
              <a:solidFill>
                <a:sysClr val="windowText" lastClr="000000"/>
              </a:solidFill>
              <a:effectLst/>
              <a:latin typeface="+mn-lt"/>
              <a:ea typeface="+mn-ea"/>
              <a:cs typeface="+mn-cs"/>
            </a:rPr>
            <a:t>若干の増減はあるものの同</a:t>
          </a:r>
          <a:r>
            <a:rPr kumimoji="1" lang="ja-JP" altLang="ja-JP" sz="1000">
              <a:solidFill>
                <a:sysClr val="windowText" lastClr="000000"/>
              </a:solidFill>
              <a:effectLst/>
              <a:latin typeface="+mn-lt"/>
              <a:ea typeface="+mn-ea"/>
              <a:cs typeface="+mn-cs"/>
            </a:rPr>
            <a:t>水準で推移するものと考えられる。</a:t>
          </a:r>
          <a:endParaRPr lang="ja-JP" altLang="ja-JP" sz="10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73661</xdr:rowOff>
    </xdr:from>
    <xdr:to>
      <xdr:col>24</xdr:col>
      <xdr:colOff>31750</xdr:colOff>
      <xdr:row>76</xdr:row>
      <xdr:rowOff>161289</xdr:rowOff>
    </xdr:to>
    <xdr:cxnSp macro="">
      <xdr:nvCxnSpPr>
        <xdr:cNvPr id="425" name="直線コネクタ 424"/>
        <xdr:cNvCxnSpPr/>
      </xdr:nvCxnSpPr>
      <xdr:spPr>
        <a:xfrm>
          <a:off x="15671800" y="131038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2557</xdr:rowOff>
    </xdr:from>
    <xdr:ext cx="762000" cy="259045"/>
    <xdr:sp macro="" textlink="">
      <xdr:nvSpPr>
        <xdr:cNvPr id="426" name="公債費以外平均値テキスト"/>
        <xdr:cNvSpPr txBox="1"/>
      </xdr:nvSpPr>
      <xdr:spPr>
        <a:xfrm>
          <a:off x="16598900" y="13204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73661</xdr:rowOff>
    </xdr:from>
    <xdr:to>
      <xdr:col>22</xdr:col>
      <xdr:colOff>565150</xdr:colOff>
      <xdr:row>76</xdr:row>
      <xdr:rowOff>96520</xdr:rowOff>
    </xdr:to>
    <xdr:cxnSp macro="">
      <xdr:nvCxnSpPr>
        <xdr:cNvPr id="428" name="直線コネクタ 427"/>
        <xdr:cNvCxnSpPr/>
      </xdr:nvCxnSpPr>
      <xdr:spPr>
        <a:xfrm flipV="1">
          <a:off x="14782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96520</xdr:rowOff>
    </xdr:from>
    <xdr:to>
      <xdr:col>21</xdr:col>
      <xdr:colOff>361950</xdr:colOff>
      <xdr:row>76</xdr:row>
      <xdr:rowOff>104139</xdr:rowOff>
    </xdr:to>
    <xdr:cxnSp macro="">
      <xdr:nvCxnSpPr>
        <xdr:cNvPr id="431" name="直線コネクタ 430"/>
        <xdr:cNvCxnSpPr/>
      </xdr:nvCxnSpPr>
      <xdr:spPr>
        <a:xfrm flipV="1">
          <a:off x="13893800" y="13126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76200</xdr:rowOff>
    </xdr:from>
    <xdr:to>
      <xdr:col>21</xdr:col>
      <xdr:colOff>412750</xdr:colOff>
      <xdr:row>78</xdr:row>
      <xdr:rowOff>6350</xdr:rowOff>
    </xdr:to>
    <xdr:sp macro="" textlink="">
      <xdr:nvSpPr>
        <xdr:cNvPr id="432" name="フローチャート : 判断 431"/>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162577</xdr:rowOff>
    </xdr:from>
    <xdr:ext cx="762000" cy="259045"/>
    <xdr:sp macro="" textlink="">
      <xdr:nvSpPr>
        <xdr:cNvPr id="433" name="テキスト ボックス 432"/>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104139</xdr:rowOff>
    </xdr:from>
    <xdr:to>
      <xdr:col>20</xdr:col>
      <xdr:colOff>158750</xdr:colOff>
      <xdr:row>76</xdr:row>
      <xdr:rowOff>161289</xdr:rowOff>
    </xdr:to>
    <xdr:cxnSp macro="">
      <xdr:nvCxnSpPr>
        <xdr:cNvPr id="434" name="直線コネクタ 433"/>
        <xdr:cNvCxnSpPr/>
      </xdr:nvCxnSpPr>
      <xdr:spPr>
        <a:xfrm flipV="1">
          <a:off x="13004800" y="131343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26670</xdr:rowOff>
    </xdr:from>
    <xdr:to>
      <xdr:col>20</xdr:col>
      <xdr:colOff>209550</xdr:colOff>
      <xdr:row>77</xdr:row>
      <xdr:rowOff>128270</xdr:rowOff>
    </xdr:to>
    <xdr:sp macro="" textlink="">
      <xdr:nvSpPr>
        <xdr:cNvPr id="435" name="フローチャート : 判断 434"/>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113047</xdr:rowOff>
    </xdr:from>
    <xdr:ext cx="762000" cy="259045"/>
    <xdr:sp macro="" textlink="">
      <xdr:nvSpPr>
        <xdr:cNvPr id="436" name="テキスト ボックス 435"/>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7" name="フローチャート : 判断 436"/>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8" name="テキスト ボックス 437"/>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110489</xdr:rowOff>
    </xdr:from>
    <xdr:to>
      <xdr:col>24</xdr:col>
      <xdr:colOff>82550</xdr:colOff>
      <xdr:row>77</xdr:row>
      <xdr:rowOff>40639</xdr:rowOff>
    </xdr:to>
    <xdr:sp macro="" textlink="">
      <xdr:nvSpPr>
        <xdr:cNvPr id="444" name="円/楕円 443"/>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127016</xdr:rowOff>
    </xdr:from>
    <xdr:ext cx="762000" cy="259045"/>
    <xdr:sp macro="" textlink="">
      <xdr:nvSpPr>
        <xdr:cNvPr id="445" name="公債費以外該当値テキスト"/>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22861</xdr:rowOff>
    </xdr:from>
    <xdr:to>
      <xdr:col>22</xdr:col>
      <xdr:colOff>615950</xdr:colOff>
      <xdr:row>76</xdr:row>
      <xdr:rowOff>124461</xdr:rowOff>
    </xdr:to>
    <xdr:sp macro="" textlink="">
      <xdr:nvSpPr>
        <xdr:cNvPr id="446" name="円/楕円 445"/>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134637</xdr:rowOff>
    </xdr:from>
    <xdr:ext cx="736600" cy="259045"/>
    <xdr:sp macro="" textlink="">
      <xdr:nvSpPr>
        <xdr:cNvPr id="447" name="テキスト ボックス 44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45720</xdr:rowOff>
    </xdr:from>
    <xdr:to>
      <xdr:col>21</xdr:col>
      <xdr:colOff>412750</xdr:colOff>
      <xdr:row>76</xdr:row>
      <xdr:rowOff>147320</xdr:rowOff>
    </xdr:to>
    <xdr:sp macro="" textlink="">
      <xdr:nvSpPr>
        <xdr:cNvPr id="448" name="円/楕円 447"/>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157497</xdr:rowOff>
    </xdr:from>
    <xdr:ext cx="762000" cy="259045"/>
    <xdr:sp macro="" textlink="">
      <xdr:nvSpPr>
        <xdr:cNvPr id="449" name="テキスト ボックス 448"/>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0" name="円/楕円 449"/>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51" name="テキスト ボックス 450"/>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52" name="円/楕円 451"/>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50817</xdr:rowOff>
    </xdr:from>
    <xdr:ext cx="762000" cy="259045"/>
    <xdr:sp macro="" textlink="">
      <xdr:nvSpPr>
        <xdr:cNvPr id="453" name="テキスト ボックス 452"/>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長崎県波佐見町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64071</xdr:rowOff>
    </xdr:from>
    <xdr:ext cx="762000" cy="259045"/>
    <xdr:sp macro="" textlink="">
      <xdr:nvSpPr>
        <xdr:cNvPr id="46" name="人口1人当たり決算額の推移最小値テキスト130"/>
        <xdr:cNvSpPr txBox="1"/>
      </xdr:nvSpPr>
      <xdr:spPr>
        <a:xfrm>
          <a:off x="5740400" y="354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49078</xdr:rowOff>
    </xdr:from>
    <xdr:to>
      <xdr:col>4</xdr:col>
      <xdr:colOff>1117600</xdr:colOff>
      <xdr:row>20</xdr:row>
      <xdr:rowOff>53894</xdr:rowOff>
    </xdr:to>
    <xdr:cxnSp macro="">
      <xdr:nvCxnSpPr>
        <xdr:cNvPr id="50" name="直線コネクタ 49"/>
        <xdr:cNvCxnSpPr/>
      </xdr:nvCxnSpPr>
      <xdr:spPr bwMode="auto">
        <a:xfrm>
          <a:off x="5003800" y="3525703"/>
          <a:ext cx="647700" cy="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131421</xdr:rowOff>
    </xdr:from>
    <xdr:ext cx="762000" cy="259045"/>
    <xdr:sp macro="" textlink="">
      <xdr:nvSpPr>
        <xdr:cNvPr id="51" name="人口1人当たり決算額の推移平均値テキスト130"/>
        <xdr:cNvSpPr txBox="1"/>
      </xdr:nvSpPr>
      <xdr:spPr>
        <a:xfrm>
          <a:off x="5740400" y="2922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49078</xdr:rowOff>
    </xdr:from>
    <xdr:to>
      <xdr:col>4</xdr:col>
      <xdr:colOff>469900</xdr:colOff>
      <xdr:row>20</xdr:row>
      <xdr:rowOff>49962</xdr:rowOff>
    </xdr:to>
    <xdr:cxnSp macro="">
      <xdr:nvCxnSpPr>
        <xdr:cNvPr id="53" name="直線コネクタ 52"/>
        <xdr:cNvCxnSpPr/>
      </xdr:nvCxnSpPr>
      <xdr:spPr bwMode="auto">
        <a:xfrm flipV="1">
          <a:off x="4305300" y="3525703"/>
          <a:ext cx="698500" cy="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49962</xdr:rowOff>
    </xdr:from>
    <xdr:to>
      <xdr:col>3</xdr:col>
      <xdr:colOff>904875</xdr:colOff>
      <xdr:row>20</xdr:row>
      <xdr:rowOff>62306</xdr:rowOff>
    </xdr:to>
    <xdr:cxnSp macro="">
      <xdr:nvCxnSpPr>
        <xdr:cNvPr id="56" name="直線コネクタ 55"/>
        <xdr:cNvCxnSpPr/>
      </xdr:nvCxnSpPr>
      <xdr:spPr bwMode="auto">
        <a:xfrm flipV="1">
          <a:off x="3606800" y="352658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30091</xdr:rowOff>
    </xdr:from>
    <xdr:to>
      <xdr:col>3</xdr:col>
      <xdr:colOff>955675</xdr:colOff>
      <xdr:row>18</xdr:row>
      <xdr:rowOff>131691</xdr:rowOff>
    </xdr:to>
    <xdr:sp macro="" textlink="">
      <xdr:nvSpPr>
        <xdr:cNvPr id="57" name="フローチャート : 判断 56"/>
        <xdr:cNvSpPr/>
      </xdr:nvSpPr>
      <xdr:spPr bwMode="auto">
        <a:xfrm>
          <a:off x="42545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141868</xdr:rowOff>
    </xdr:from>
    <xdr:ext cx="762000" cy="259045"/>
    <xdr:sp macro="" textlink="">
      <xdr:nvSpPr>
        <xdr:cNvPr id="58" name="テキスト ボックス 57"/>
        <xdr:cNvSpPr txBox="1"/>
      </xdr:nvSpPr>
      <xdr:spPr>
        <a:xfrm>
          <a:off x="3924300" y="29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48826</xdr:rowOff>
    </xdr:from>
    <xdr:to>
      <xdr:col>3</xdr:col>
      <xdr:colOff>206375</xdr:colOff>
      <xdr:row>20</xdr:row>
      <xdr:rowOff>62306</xdr:rowOff>
    </xdr:to>
    <xdr:cxnSp macro="">
      <xdr:nvCxnSpPr>
        <xdr:cNvPr id="59" name="直線コネクタ 58"/>
        <xdr:cNvCxnSpPr/>
      </xdr:nvCxnSpPr>
      <xdr:spPr bwMode="auto">
        <a:xfrm>
          <a:off x="2908300" y="3525451"/>
          <a:ext cx="698500" cy="1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45674</xdr:rowOff>
    </xdr:from>
    <xdr:to>
      <xdr:col>3</xdr:col>
      <xdr:colOff>257175</xdr:colOff>
      <xdr:row>18</xdr:row>
      <xdr:rowOff>147274</xdr:rowOff>
    </xdr:to>
    <xdr:sp macro="" textlink="">
      <xdr:nvSpPr>
        <xdr:cNvPr id="60" name="フローチャート : 判断 59"/>
        <xdr:cNvSpPr/>
      </xdr:nvSpPr>
      <xdr:spPr bwMode="auto">
        <a:xfrm>
          <a:off x="35560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157451</xdr:rowOff>
    </xdr:from>
    <xdr:ext cx="762000" cy="259045"/>
    <xdr:sp macro="" textlink="">
      <xdr:nvSpPr>
        <xdr:cNvPr id="61" name="テキスト ボックス 60"/>
        <xdr:cNvSpPr txBox="1"/>
      </xdr:nvSpPr>
      <xdr:spPr>
        <a:xfrm>
          <a:off x="3225800" y="294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27767</xdr:rowOff>
    </xdr:from>
    <xdr:to>
      <xdr:col>2</xdr:col>
      <xdr:colOff>692150</xdr:colOff>
      <xdr:row>18</xdr:row>
      <xdr:rowOff>129367</xdr:rowOff>
    </xdr:to>
    <xdr:sp macro="" textlink="">
      <xdr:nvSpPr>
        <xdr:cNvPr id="62" name="フローチャート : 判断 61"/>
        <xdr:cNvSpPr/>
      </xdr:nvSpPr>
      <xdr:spPr bwMode="auto">
        <a:xfrm>
          <a:off x="2857500" y="3161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139544</xdr:rowOff>
    </xdr:from>
    <xdr:ext cx="762000" cy="259045"/>
    <xdr:sp macro="" textlink="">
      <xdr:nvSpPr>
        <xdr:cNvPr id="63" name="テキスト ボックス 62"/>
        <xdr:cNvSpPr txBox="1"/>
      </xdr:nvSpPr>
      <xdr:spPr>
        <a:xfrm>
          <a:off x="2527300" y="293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20</xdr:row>
      <xdr:rowOff>3094</xdr:rowOff>
    </xdr:from>
    <xdr:to>
      <xdr:col>5</xdr:col>
      <xdr:colOff>34925</xdr:colOff>
      <xdr:row>20</xdr:row>
      <xdr:rowOff>104694</xdr:rowOff>
    </xdr:to>
    <xdr:sp macro="" textlink="">
      <xdr:nvSpPr>
        <xdr:cNvPr id="69" name="円/楕円 68"/>
        <xdr:cNvSpPr/>
      </xdr:nvSpPr>
      <xdr:spPr bwMode="auto">
        <a:xfrm>
          <a:off x="5600700" y="347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83121</xdr:rowOff>
    </xdr:from>
    <xdr:ext cx="762000" cy="259045"/>
    <xdr:sp macro="" textlink="">
      <xdr:nvSpPr>
        <xdr:cNvPr id="70" name="人口1人当たり決算額の推移該当値テキスト130"/>
        <xdr:cNvSpPr txBox="1"/>
      </xdr:nvSpPr>
      <xdr:spPr>
        <a:xfrm>
          <a:off x="5740400" y="33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53,344</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169728</xdr:rowOff>
    </xdr:from>
    <xdr:to>
      <xdr:col>4</xdr:col>
      <xdr:colOff>520700</xdr:colOff>
      <xdr:row>20</xdr:row>
      <xdr:rowOff>99878</xdr:rowOff>
    </xdr:to>
    <xdr:sp macro="" textlink="">
      <xdr:nvSpPr>
        <xdr:cNvPr id="71" name="円/楕円 70"/>
        <xdr:cNvSpPr/>
      </xdr:nvSpPr>
      <xdr:spPr bwMode="auto">
        <a:xfrm>
          <a:off x="4953000" y="347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84655</xdr:rowOff>
    </xdr:from>
    <xdr:ext cx="736600" cy="259045"/>
    <xdr:sp macro="" textlink="">
      <xdr:nvSpPr>
        <xdr:cNvPr id="72" name="テキスト ボックス 71"/>
        <xdr:cNvSpPr txBox="1"/>
      </xdr:nvSpPr>
      <xdr:spPr>
        <a:xfrm>
          <a:off x="4622800" y="3561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53,976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170612</xdr:rowOff>
    </xdr:from>
    <xdr:to>
      <xdr:col>3</xdr:col>
      <xdr:colOff>955675</xdr:colOff>
      <xdr:row>20</xdr:row>
      <xdr:rowOff>100762</xdr:rowOff>
    </xdr:to>
    <xdr:sp macro="" textlink="">
      <xdr:nvSpPr>
        <xdr:cNvPr id="73" name="円/楕円 72"/>
        <xdr:cNvSpPr/>
      </xdr:nvSpPr>
      <xdr:spPr bwMode="auto">
        <a:xfrm>
          <a:off x="4254500" y="347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85539</xdr:rowOff>
    </xdr:from>
    <xdr:ext cx="762000" cy="259045"/>
    <xdr:sp macro="" textlink="">
      <xdr:nvSpPr>
        <xdr:cNvPr id="74" name="テキスト ボックス 73"/>
        <xdr:cNvSpPr txBox="1"/>
      </xdr:nvSpPr>
      <xdr:spPr>
        <a:xfrm>
          <a:off x="3924300" y="356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53,860</a:t>
          </a:r>
          <a:endParaRPr kumimoji="1" lang="ja-JP" altLang="en-US" sz="1000" b="1">
            <a:solidFill>
              <a:srgbClr val="FF0000"/>
            </a:solidFill>
            <a:latin typeface="ＭＳ Ｐゴシック"/>
          </a:endParaRPr>
        </a:p>
      </xdr:txBody>
    </xdr:sp>
    <xdr:clientData/>
  </xdr:oneCellAnchor>
  <xdr:twoCellAnchor>
    <xdr:from>
      <xdr:col>3</xdr:col>
      <xdr:colOff>155575</xdr:colOff>
      <xdr:row>20</xdr:row>
      <xdr:rowOff>11506</xdr:rowOff>
    </xdr:from>
    <xdr:to>
      <xdr:col>3</xdr:col>
      <xdr:colOff>257175</xdr:colOff>
      <xdr:row>20</xdr:row>
      <xdr:rowOff>113106</xdr:rowOff>
    </xdr:to>
    <xdr:sp macro="" textlink="">
      <xdr:nvSpPr>
        <xdr:cNvPr id="75" name="円/楕円 74"/>
        <xdr:cNvSpPr/>
      </xdr:nvSpPr>
      <xdr:spPr bwMode="auto">
        <a:xfrm>
          <a:off x="3556000" y="348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97883</xdr:rowOff>
    </xdr:from>
    <xdr:ext cx="762000" cy="259045"/>
    <xdr:sp macro="" textlink="">
      <xdr:nvSpPr>
        <xdr:cNvPr id="76" name="テキスト ボックス 75"/>
        <xdr:cNvSpPr txBox="1"/>
      </xdr:nvSpPr>
      <xdr:spPr>
        <a:xfrm>
          <a:off x="3225800" y="357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52,240</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169476</xdr:rowOff>
    </xdr:from>
    <xdr:to>
      <xdr:col>2</xdr:col>
      <xdr:colOff>692150</xdr:colOff>
      <xdr:row>20</xdr:row>
      <xdr:rowOff>99626</xdr:rowOff>
    </xdr:to>
    <xdr:sp macro="" textlink="">
      <xdr:nvSpPr>
        <xdr:cNvPr id="77" name="円/楕円 76"/>
        <xdr:cNvSpPr/>
      </xdr:nvSpPr>
      <xdr:spPr bwMode="auto">
        <a:xfrm>
          <a:off x="2857500" y="347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84403</xdr:rowOff>
    </xdr:from>
    <xdr:ext cx="762000" cy="259045"/>
    <xdr:sp macro="" textlink="">
      <xdr:nvSpPr>
        <xdr:cNvPr id="78" name="テキスト ボックス 77"/>
        <xdr:cNvSpPr txBox="1"/>
      </xdr:nvSpPr>
      <xdr:spPr>
        <a:xfrm>
          <a:off x="2527300" y="356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54,009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129939</xdr:rowOff>
    </xdr:from>
    <xdr:to>
      <xdr:col>4</xdr:col>
      <xdr:colOff>1117600</xdr:colOff>
      <xdr:row>37</xdr:row>
      <xdr:rowOff>70176</xdr:rowOff>
    </xdr:to>
    <xdr:cxnSp macro="">
      <xdr:nvCxnSpPr>
        <xdr:cNvPr id="115" name="直線コネクタ 114"/>
        <xdr:cNvCxnSpPr/>
      </xdr:nvCxnSpPr>
      <xdr:spPr bwMode="auto">
        <a:xfrm>
          <a:off x="5003800" y="7083189"/>
          <a:ext cx="647700" cy="11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255033</xdr:rowOff>
    </xdr:from>
    <xdr:ext cx="762000" cy="259045"/>
    <xdr:sp macro="" textlink="">
      <xdr:nvSpPr>
        <xdr:cNvPr id="116" name="人口1人当たり決算額の推移平均値テキスト445"/>
        <xdr:cNvSpPr txBox="1"/>
      </xdr:nvSpPr>
      <xdr:spPr>
        <a:xfrm>
          <a:off x="5740400" y="6865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127098</xdr:rowOff>
    </xdr:from>
    <xdr:to>
      <xdr:col>4</xdr:col>
      <xdr:colOff>469900</xdr:colOff>
      <xdr:row>36</xdr:row>
      <xdr:rowOff>129939</xdr:rowOff>
    </xdr:to>
    <xdr:cxnSp macro="">
      <xdr:nvCxnSpPr>
        <xdr:cNvPr id="118" name="直線コネクタ 117"/>
        <xdr:cNvCxnSpPr/>
      </xdr:nvCxnSpPr>
      <xdr:spPr bwMode="auto">
        <a:xfrm>
          <a:off x="4305300" y="7080348"/>
          <a:ext cx="6985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75924</xdr:rowOff>
    </xdr:from>
    <xdr:to>
      <xdr:col>3</xdr:col>
      <xdr:colOff>904875</xdr:colOff>
      <xdr:row>36</xdr:row>
      <xdr:rowOff>127098</xdr:rowOff>
    </xdr:to>
    <xdr:cxnSp macro="">
      <xdr:nvCxnSpPr>
        <xdr:cNvPr id="121" name="直線コネクタ 120"/>
        <xdr:cNvCxnSpPr/>
      </xdr:nvCxnSpPr>
      <xdr:spPr bwMode="auto">
        <a:xfrm>
          <a:off x="3606800" y="7029174"/>
          <a:ext cx="698500" cy="5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20748</xdr:rowOff>
    </xdr:from>
    <xdr:to>
      <xdr:col>3</xdr:col>
      <xdr:colOff>955675</xdr:colOff>
      <xdr:row>37</xdr:row>
      <xdr:rowOff>122348</xdr:rowOff>
    </xdr:to>
    <xdr:sp macro="" textlink="">
      <xdr:nvSpPr>
        <xdr:cNvPr id="122" name="フローチャート : 判断 121"/>
        <xdr:cNvSpPr/>
      </xdr:nvSpPr>
      <xdr:spPr bwMode="auto">
        <a:xfrm>
          <a:off x="4254500" y="7145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107125</xdr:rowOff>
    </xdr:from>
    <xdr:ext cx="762000" cy="259045"/>
    <xdr:sp macro="" textlink="">
      <xdr:nvSpPr>
        <xdr:cNvPr id="123" name="テキスト ボックス 122"/>
        <xdr:cNvSpPr txBox="1"/>
      </xdr:nvSpPr>
      <xdr:spPr>
        <a:xfrm>
          <a:off x="3924300" y="72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75924</xdr:rowOff>
    </xdr:from>
    <xdr:to>
      <xdr:col>3</xdr:col>
      <xdr:colOff>206375</xdr:colOff>
      <xdr:row>36</xdr:row>
      <xdr:rowOff>90979</xdr:rowOff>
    </xdr:to>
    <xdr:cxnSp macro="">
      <xdr:nvCxnSpPr>
        <xdr:cNvPr id="124" name="直線コネクタ 123"/>
        <xdr:cNvCxnSpPr/>
      </xdr:nvCxnSpPr>
      <xdr:spPr bwMode="auto">
        <a:xfrm flipV="1">
          <a:off x="2908300" y="7029174"/>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104971</xdr:rowOff>
    </xdr:from>
    <xdr:to>
      <xdr:col>3</xdr:col>
      <xdr:colOff>257175</xdr:colOff>
      <xdr:row>37</xdr:row>
      <xdr:rowOff>35121</xdr:rowOff>
    </xdr:to>
    <xdr:sp macro="" textlink="">
      <xdr:nvSpPr>
        <xdr:cNvPr id="125" name="フローチャート : 判断 124"/>
        <xdr:cNvSpPr/>
      </xdr:nvSpPr>
      <xdr:spPr bwMode="auto">
        <a:xfrm>
          <a:off x="3556000" y="7058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19898</xdr:rowOff>
    </xdr:from>
    <xdr:ext cx="762000" cy="259045"/>
    <xdr:sp macro="" textlink="">
      <xdr:nvSpPr>
        <xdr:cNvPr id="126" name="テキスト ボックス 125"/>
        <xdr:cNvSpPr txBox="1"/>
      </xdr:nvSpPr>
      <xdr:spPr>
        <a:xfrm>
          <a:off x="3225800" y="714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54614</xdr:rowOff>
    </xdr:from>
    <xdr:to>
      <xdr:col>2</xdr:col>
      <xdr:colOff>692150</xdr:colOff>
      <xdr:row>36</xdr:row>
      <xdr:rowOff>156214</xdr:rowOff>
    </xdr:to>
    <xdr:sp macro="" textlink="">
      <xdr:nvSpPr>
        <xdr:cNvPr id="127" name="フローチャート : 判断 126"/>
        <xdr:cNvSpPr/>
      </xdr:nvSpPr>
      <xdr:spPr bwMode="auto">
        <a:xfrm>
          <a:off x="2857500" y="7007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140991</xdr:rowOff>
    </xdr:from>
    <xdr:ext cx="762000" cy="259045"/>
    <xdr:sp macro="" textlink="">
      <xdr:nvSpPr>
        <xdr:cNvPr id="128" name="テキスト ボックス 127"/>
        <xdr:cNvSpPr txBox="1"/>
      </xdr:nvSpPr>
      <xdr:spPr>
        <a:xfrm>
          <a:off x="2527300" y="709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19376</xdr:rowOff>
    </xdr:from>
    <xdr:to>
      <xdr:col>5</xdr:col>
      <xdr:colOff>34925</xdr:colOff>
      <xdr:row>37</xdr:row>
      <xdr:rowOff>120976</xdr:rowOff>
    </xdr:to>
    <xdr:sp macro="" textlink="">
      <xdr:nvSpPr>
        <xdr:cNvPr id="134" name="円/楕円 133"/>
        <xdr:cNvSpPr/>
      </xdr:nvSpPr>
      <xdr:spPr bwMode="auto">
        <a:xfrm>
          <a:off x="5600700" y="714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162903</xdr:rowOff>
    </xdr:from>
    <xdr:ext cx="762000" cy="259045"/>
    <xdr:sp macro="" textlink="">
      <xdr:nvSpPr>
        <xdr:cNvPr id="135" name="人口1人当たり決算額の推移該当値テキスト445"/>
        <xdr:cNvSpPr txBox="1"/>
      </xdr:nvSpPr>
      <xdr:spPr>
        <a:xfrm>
          <a:off x="5740400" y="711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22,740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79139</xdr:rowOff>
    </xdr:from>
    <xdr:to>
      <xdr:col>4</xdr:col>
      <xdr:colOff>520700</xdr:colOff>
      <xdr:row>37</xdr:row>
      <xdr:rowOff>9289</xdr:rowOff>
    </xdr:to>
    <xdr:sp macro="" textlink="">
      <xdr:nvSpPr>
        <xdr:cNvPr id="136" name="円/楕円 135"/>
        <xdr:cNvSpPr/>
      </xdr:nvSpPr>
      <xdr:spPr bwMode="auto">
        <a:xfrm>
          <a:off x="4953000" y="703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190916</xdr:rowOff>
    </xdr:from>
    <xdr:ext cx="736600" cy="259045"/>
    <xdr:sp macro="" textlink="">
      <xdr:nvSpPr>
        <xdr:cNvPr id="137" name="テキスト ボックス 136"/>
        <xdr:cNvSpPr txBox="1"/>
      </xdr:nvSpPr>
      <xdr:spPr>
        <a:xfrm>
          <a:off x="4622800" y="6801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76298</xdr:rowOff>
    </xdr:from>
    <xdr:to>
      <xdr:col>3</xdr:col>
      <xdr:colOff>955675</xdr:colOff>
      <xdr:row>37</xdr:row>
      <xdr:rowOff>6448</xdr:rowOff>
    </xdr:to>
    <xdr:sp macro="" textlink="">
      <xdr:nvSpPr>
        <xdr:cNvPr id="138" name="円/楕円 137"/>
        <xdr:cNvSpPr/>
      </xdr:nvSpPr>
      <xdr:spPr bwMode="auto">
        <a:xfrm>
          <a:off x="4254500" y="7029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188075</xdr:rowOff>
    </xdr:from>
    <xdr:ext cx="762000" cy="259045"/>
    <xdr:sp macro="" textlink="">
      <xdr:nvSpPr>
        <xdr:cNvPr id="139" name="テキスト ボックス 138"/>
        <xdr:cNvSpPr txBox="1"/>
      </xdr:nvSpPr>
      <xdr:spPr>
        <a:xfrm>
          <a:off x="3924300" y="679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26,247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25124</xdr:rowOff>
    </xdr:from>
    <xdr:to>
      <xdr:col>3</xdr:col>
      <xdr:colOff>257175</xdr:colOff>
      <xdr:row>36</xdr:row>
      <xdr:rowOff>126724</xdr:rowOff>
    </xdr:to>
    <xdr:sp macro="" textlink="">
      <xdr:nvSpPr>
        <xdr:cNvPr id="140" name="円/楕円 139"/>
        <xdr:cNvSpPr/>
      </xdr:nvSpPr>
      <xdr:spPr bwMode="auto">
        <a:xfrm>
          <a:off x="3556000" y="6978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136901</xdr:rowOff>
    </xdr:from>
    <xdr:ext cx="762000" cy="259045"/>
    <xdr:sp macro="" textlink="">
      <xdr:nvSpPr>
        <xdr:cNvPr id="141" name="テキスト ボックス 140"/>
        <xdr:cNvSpPr txBox="1"/>
      </xdr:nvSpPr>
      <xdr:spPr>
        <a:xfrm>
          <a:off x="3225800" y="674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27,814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40179</xdr:rowOff>
    </xdr:from>
    <xdr:to>
      <xdr:col>2</xdr:col>
      <xdr:colOff>692150</xdr:colOff>
      <xdr:row>36</xdr:row>
      <xdr:rowOff>141779</xdr:rowOff>
    </xdr:to>
    <xdr:sp macro="" textlink="">
      <xdr:nvSpPr>
        <xdr:cNvPr id="142" name="円/楕円 141"/>
        <xdr:cNvSpPr/>
      </xdr:nvSpPr>
      <xdr:spPr bwMode="auto">
        <a:xfrm>
          <a:off x="2857500" y="699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151956</xdr:rowOff>
    </xdr:from>
    <xdr:ext cx="762000" cy="259045"/>
    <xdr:sp macro="" textlink="">
      <xdr:nvSpPr>
        <xdr:cNvPr id="143" name="テキスト ボックス 142"/>
        <xdr:cNvSpPr txBox="1"/>
      </xdr:nvSpPr>
      <xdr:spPr>
        <a:xfrm>
          <a:off x="2527300" y="676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104583</xdr:rowOff>
    </xdr:from>
    <xdr:to>
      <xdr:col>6</xdr:col>
      <xdr:colOff>511175</xdr:colOff>
      <xdr:row>38</xdr:row>
      <xdr:rowOff>117112</xdr:rowOff>
    </xdr:to>
    <xdr:cxnSp macro="">
      <xdr:nvCxnSpPr>
        <xdr:cNvPr id="63" name="直線コネクタ 62"/>
        <xdr:cNvCxnSpPr/>
      </xdr:nvCxnSpPr>
      <xdr:spPr>
        <a:xfrm>
          <a:off x="3797300" y="6619683"/>
          <a:ext cx="838200" cy="1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156408</xdr:rowOff>
    </xdr:from>
    <xdr:ext cx="534377" cy="259045"/>
    <xdr:sp macro="" textlink="">
      <xdr:nvSpPr>
        <xdr:cNvPr id="64" name="人件費平均値テキスト"/>
        <xdr:cNvSpPr txBox="1"/>
      </xdr:nvSpPr>
      <xdr:spPr>
        <a:xfrm>
          <a:off x="4686300" y="598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104583</xdr:rowOff>
    </xdr:from>
    <xdr:to>
      <xdr:col>5</xdr:col>
      <xdr:colOff>358775</xdr:colOff>
      <xdr:row>38</xdr:row>
      <xdr:rowOff>105258</xdr:rowOff>
    </xdr:to>
    <xdr:cxnSp macro="">
      <xdr:nvCxnSpPr>
        <xdr:cNvPr id="66" name="直線コネクタ 65"/>
        <xdr:cNvCxnSpPr/>
      </xdr:nvCxnSpPr>
      <xdr:spPr>
        <a:xfrm flipV="1">
          <a:off x="2908300" y="6619683"/>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93391</xdr:rowOff>
    </xdr:from>
    <xdr:ext cx="534377" cy="259045"/>
    <xdr:sp macro="" textlink="">
      <xdr:nvSpPr>
        <xdr:cNvPr id="68" name="テキスト ボックス 67"/>
        <xdr:cNvSpPr txBox="1"/>
      </xdr:nvSpPr>
      <xdr:spPr>
        <a:xfrm>
          <a:off x="3530111" y="59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91063</xdr:rowOff>
    </xdr:from>
    <xdr:to>
      <xdr:col>4</xdr:col>
      <xdr:colOff>155575</xdr:colOff>
      <xdr:row>38</xdr:row>
      <xdr:rowOff>105258</xdr:rowOff>
    </xdr:to>
    <xdr:cxnSp macro="">
      <xdr:nvCxnSpPr>
        <xdr:cNvPr id="69" name="直線コネクタ 68"/>
        <xdr:cNvCxnSpPr/>
      </xdr:nvCxnSpPr>
      <xdr:spPr>
        <a:xfrm>
          <a:off x="2019300" y="6606163"/>
          <a:ext cx="88900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42102</xdr:rowOff>
    </xdr:from>
    <xdr:to>
      <xdr:col>4</xdr:col>
      <xdr:colOff>206375</xdr:colOff>
      <xdr:row>36</xdr:row>
      <xdr:rowOff>143702</xdr:rowOff>
    </xdr:to>
    <xdr:sp macro="" textlink="">
      <xdr:nvSpPr>
        <xdr:cNvPr id="70" name="フローチャート : 判断 69"/>
        <xdr:cNvSpPr/>
      </xdr:nvSpPr>
      <xdr:spPr>
        <a:xfrm>
          <a:off x="2857500" y="621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160229</xdr:rowOff>
    </xdr:from>
    <xdr:ext cx="534377" cy="259045"/>
    <xdr:sp macro="" textlink="">
      <xdr:nvSpPr>
        <xdr:cNvPr id="71" name="テキスト ボックス 70"/>
        <xdr:cNvSpPr txBox="1"/>
      </xdr:nvSpPr>
      <xdr:spPr>
        <a:xfrm>
          <a:off x="2641111" y="59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64382</xdr:rowOff>
    </xdr:from>
    <xdr:to>
      <xdr:col>2</xdr:col>
      <xdr:colOff>638175</xdr:colOff>
      <xdr:row>38</xdr:row>
      <xdr:rowOff>91063</xdr:rowOff>
    </xdr:to>
    <xdr:cxnSp macro="">
      <xdr:nvCxnSpPr>
        <xdr:cNvPr id="72" name="直線コネクタ 71"/>
        <xdr:cNvCxnSpPr/>
      </xdr:nvCxnSpPr>
      <xdr:spPr>
        <a:xfrm>
          <a:off x="1130300" y="6579482"/>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50985</xdr:rowOff>
    </xdr:from>
    <xdr:to>
      <xdr:col>3</xdr:col>
      <xdr:colOff>3175</xdr:colOff>
      <xdr:row>36</xdr:row>
      <xdr:rowOff>152585</xdr:rowOff>
    </xdr:to>
    <xdr:sp macro="" textlink="">
      <xdr:nvSpPr>
        <xdr:cNvPr id="73" name="フローチャート : 判断 72"/>
        <xdr:cNvSpPr/>
      </xdr:nvSpPr>
      <xdr:spPr>
        <a:xfrm>
          <a:off x="1968500" y="62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169112</xdr:rowOff>
    </xdr:from>
    <xdr:ext cx="534377" cy="259045"/>
    <xdr:sp macro="" textlink="">
      <xdr:nvSpPr>
        <xdr:cNvPr id="74" name="テキスト ボックス 73"/>
        <xdr:cNvSpPr txBox="1"/>
      </xdr:nvSpPr>
      <xdr:spPr>
        <a:xfrm>
          <a:off x="1752111" y="59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28647</xdr:rowOff>
    </xdr:from>
    <xdr:to>
      <xdr:col>1</xdr:col>
      <xdr:colOff>485775</xdr:colOff>
      <xdr:row>36</xdr:row>
      <xdr:rowOff>130247</xdr:rowOff>
    </xdr:to>
    <xdr:sp macro="" textlink="">
      <xdr:nvSpPr>
        <xdr:cNvPr id="75" name="フローチャート : 判断 74"/>
        <xdr:cNvSpPr/>
      </xdr:nvSpPr>
      <xdr:spPr>
        <a:xfrm>
          <a:off x="1079500" y="6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146774</xdr:rowOff>
    </xdr:from>
    <xdr:ext cx="534377" cy="259045"/>
    <xdr:sp macro="" textlink="">
      <xdr:nvSpPr>
        <xdr:cNvPr id="76" name="テキスト ボックス 75"/>
        <xdr:cNvSpPr txBox="1"/>
      </xdr:nvSpPr>
      <xdr:spPr>
        <a:xfrm>
          <a:off x="863111" y="5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66312</xdr:rowOff>
    </xdr:from>
    <xdr:to>
      <xdr:col>6</xdr:col>
      <xdr:colOff>561975</xdr:colOff>
      <xdr:row>38</xdr:row>
      <xdr:rowOff>167912</xdr:rowOff>
    </xdr:to>
    <xdr:sp macro="" textlink="">
      <xdr:nvSpPr>
        <xdr:cNvPr id="82" name="円/楕円 81"/>
        <xdr:cNvSpPr/>
      </xdr:nvSpPr>
      <xdr:spPr>
        <a:xfrm>
          <a:off x="4584700" y="65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152689</xdr:rowOff>
    </xdr:from>
    <xdr:ext cx="534377" cy="259045"/>
    <xdr:sp macro="" textlink="">
      <xdr:nvSpPr>
        <xdr:cNvPr id="83" name="人件費該当値テキスト"/>
        <xdr:cNvSpPr txBox="1"/>
      </xdr:nvSpPr>
      <xdr:spPr>
        <a:xfrm>
          <a:off x="4686300" y="649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44,075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53783</xdr:rowOff>
    </xdr:from>
    <xdr:to>
      <xdr:col>5</xdr:col>
      <xdr:colOff>409575</xdr:colOff>
      <xdr:row>38</xdr:row>
      <xdr:rowOff>155383</xdr:rowOff>
    </xdr:to>
    <xdr:sp macro="" textlink="">
      <xdr:nvSpPr>
        <xdr:cNvPr id="84" name="円/楕円 83"/>
        <xdr:cNvSpPr/>
      </xdr:nvSpPr>
      <xdr:spPr>
        <a:xfrm>
          <a:off x="3746500" y="656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146510</xdr:rowOff>
    </xdr:from>
    <xdr:ext cx="534377" cy="259045"/>
    <xdr:sp macro="" textlink="">
      <xdr:nvSpPr>
        <xdr:cNvPr id="85" name="テキスト ボックス 84"/>
        <xdr:cNvSpPr txBox="1"/>
      </xdr:nvSpPr>
      <xdr:spPr>
        <a:xfrm>
          <a:off x="3530111" y="666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45,226</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54458</xdr:rowOff>
    </xdr:from>
    <xdr:to>
      <xdr:col>4</xdr:col>
      <xdr:colOff>206375</xdr:colOff>
      <xdr:row>38</xdr:row>
      <xdr:rowOff>156058</xdr:rowOff>
    </xdr:to>
    <xdr:sp macro="" textlink="">
      <xdr:nvSpPr>
        <xdr:cNvPr id="86" name="円/楕円 85"/>
        <xdr:cNvSpPr/>
      </xdr:nvSpPr>
      <xdr:spPr>
        <a:xfrm>
          <a:off x="2857500" y="65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147185</xdr:rowOff>
    </xdr:from>
    <xdr:ext cx="534377" cy="259045"/>
    <xdr:sp macro="" textlink="">
      <xdr:nvSpPr>
        <xdr:cNvPr id="87" name="テキスト ボックス 86"/>
        <xdr:cNvSpPr txBox="1"/>
      </xdr:nvSpPr>
      <xdr:spPr>
        <a:xfrm>
          <a:off x="2641111" y="66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45,164</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40263</xdr:rowOff>
    </xdr:from>
    <xdr:to>
      <xdr:col>3</xdr:col>
      <xdr:colOff>3175</xdr:colOff>
      <xdr:row>38</xdr:row>
      <xdr:rowOff>141863</xdr:rowOff>
    </xdr:to>
    <xdr:sp macro="" textlink="">
      <xdr:nvSpPr>
        <xdr:cNvPr id="88" name="円/楕円 87"/>
        <xdr:cNvSpPr/>
      </xdr:nvSpPr>
      <xdr:spPr>
        <a:xfrm>
          <a:off x="1968500" y="65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132990</xdr:rowOff>
    </xdr:from>
    <xdr:ext cx="534377" cy="259045"/>
    <xdr:sp macro="" textlink="">
      <xdr:nvSpPr>
        <xdr:cNvPr id="89" name="テキスト ボックス 88"/>
        <xdr:cNvSpPr txBox="1"/>
      </xdr:nvSpPr>
      <xdr:spPr>
        <a:xfrm>
          <a:off x="1752111" y="66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13582</xdr:rowOff>
    </xdr:from>
    <xdr:to>
      <xdr:col>1</xdr:col>
      <xdr:colOff>485775</xdr:colOff>
      <xdr:row>38</xdr:row>
      <xdr:rowOff>115182</xdr:rowOff>
    </xdr:to>
    <xdr:sp macro="" textlink="">
      <xdr:nvSpPr>
        <xdr:cNvPr id="90" name="円/楕円 89"/>
        <xdr:cNvSpPr/>
      </xdr:nvSpPr>
      <xdr:spPr>
        <a:xfrm>
          <a:off x="1079500" y="65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106309</xdr:rowOff>
    </xdr:from>
    <xdr:ext cx="534377" cy="259045"/>
    <xdr:sp macro="" textlink="">
      <xdr:nvSpPr>
        <xdr:cNvPr id="91" name="テキスト ボックス 90"/>
        <xdr:cNvSpPr txBox="1"/>
      </xdr:nvSpPr>
      <xdr:spPr>
        <a:xfrm>
          <a:off x="863111" y="66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98566</xdr:rowOff>
    </xdr:from>
    <xdr:to>
      <xdr:col>6</xdr:col>
      <xdr:colOff>510540</xdr:colOff>
      <xdr:row>57</xdr:row>
      <xdr:rowOff>123524</xdr:rowOff>
    </xdr:to>
    <xdr:cxnSp macro="">
      <xdr:nvCxnSpPr>
        <xdr:cNvPr id="113" name="直線コネクタ 112"/>
        <xdr:cNvCxnSpPr/>
      </xdr:nvCxnSpPr>
      <xdr:spPr>
        <a:xfrm flipV="1">
          <a:off x="4633595" y="9013966"/>
          <a:ext cx="1270" cy="88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127351</xdr:rowOff>
    </xdr:from>
    <xdr:ext cx="534377" cy="259045"/>
    <xdr:sp macro="" textlink="">
      <xdr:nvSpPr>
        <xdr:cNvPr id="114" name="物件費最小値テキスト"/>
        <xdr:cNvSpPr txBox="1"/>
      </xdr:nvSpPr>
      <xdr:spPr>
        <a:xfrm>
          <a:off x="4686300" y="990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57</xdr:row>
      <xdr:rowOff>123524</xdr:rowOff>
    </xdr:from>
    <xdr:to>
      <xdr:col>6</xdr:col>
      <xdr:colOff>600075</xdr:colOff>
      <xdr:row>57</xdr:row>
      <xdr:rowOff>123524</xdr:rowOff>
    </xdr:to>
    <xdr:cxnSp macro="">
      <xdr:nvCxnSpPr>
        <xdr:cNvPr id="115" name="直線コネクタ 114"/>
        <xdr:cNvCxnSpPr/>
      </xdr:nvCxnSpPr>
      <xdr:spPr>
        <a:xfrm>
          <a:off x="4546600" y="989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45243</xdr:rowOff>
    </xdr:from>
    <xdr:ext cx="599010" cy="259045"/>
    <xdr:sp macro="" textlink="">
      <xdr:nvSpPr>
        <xdr:cNvPr id="116" name="物件費最大値テキスト"/>
        <xdr:cNvSpPr txBox="1"/>
      </xdr:nvSpPr>
      <xdr:spPr>
        <a:xfrm>
          <a:off x="4686300" y="878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52</xdr:row>
      <xdr:rowOff>98566</xdr:rowOff>
    </xdr:from>
    <xdr:to>
      <xdr:col>6</xdr:col>
      <xdr:colOff>600075</xdr:colOff>
      <xdr:row>52</xdr:row>
      <xdr:rowOff>98566</xdr:rowOff>
    </xdr:to>
    <xdr:cxnSp macro="">
      <xdr:nvCxnSpPr>
        <xdr:cNvPr id="117" name="直線コネクタ 116"/>
        <xdr:cNvCxnSpPr/>
      </xdr:nvCxnSpPr>
      <xdr:spPr>
        <a:xfrm>
          <a:off x="4546600" y="90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117384</xdr:rowOff>
    </xdr:from>
    <xdr:to>
      <xdr:col>6</xdr:col>
      <xdr:colOff>511175</xdr:colOff>
      <xdr:row>57</xdr:row>
      <xdr:rowOff>118609</xdr:rowOff>
    </xdr:to>
    <xdr:cxnSp macro="">
      <xdr:nvCxnSpPr>
        <xdr:cNvPr id="118" name="直線コネクタ 117"/>
        <xdr:cNvCxnSpPr/>
      </xdr:nvCxnSpPr>
      <xdr:spPr>
        <a:xfrm>
          <a:off x="3797300" y="9890034"/>
          <a:ext cx="8382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54929</xdr:rowOff>
    </xdr:from>
    <xdr:ext cx="534377" cy="259045"/>
    <xdr:sp macro="" textlink="">
      <xdr:nvSpPr>
        <xdr:cNvPr id="119" name="物件費平均値テキスト"/>
        <xdr:cNvSpPr txBox="1"/>
      </xdr:nvSpPr>
      <xdr:spPr>
        <a:xfrm>
          <a:off x="4686300" y="9484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32052</xdr:rowOff>
    </xdr:from>
    <xdr:to>
      <xdr:col>6</xdr:col>
      <xdr:colOff>561975</xdr:colOff>
      <xdr:row>56</xdr:row>
      <xdr:rowOff>133652</xdr:rowOff>
    </xdr:to>
    <xdr:sp macro="" textlink="">
      <xdr:nvSpPr>
        <xdr:cNvPr id="120" name="フローチャート : 判断 119"/>
        <xdr:cNvSpPr/>
      </xdr:nvSpPr>
      <xdr:spPr>
        <a:xfrm>
          <a:off x="45847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117384</xdr:rowOff>
    </xdr:from>
    <xdr:to>
      <xdr:col>5</xdr:col>
      <xdr:colOff>358775</xdr:colOff>
      <xdr:row>57</xdr:row>
      <xdr:rowOff>135955</xdr:rowOff>
    </xdr:to>
    <xdr:cxnSp macro="">
      <xdr:nvCxnSpPr>
        <xdr:cNvPr id="121" name="直線コネクタ 120"/>
        <xdr:cNvCxnSpPr/>
      </xdr:nvCxnSpPr>
      <xdr:spPr>
        <a:xfrm flipV="1">
          <a:off x="2908300" y="9890034"/>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2" name="フローチャート : 判断 121"/>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3" name="テキスト ボックス 122"/>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135955</xdr:rowOff>
    </xdr:from>
    <xdr:to>
      <xdr:col>4</xdr:col>
      <xdr:colOff>155575</xdr:colOff>
      <xdr:row>57</xdr:row>
      <xdr:rowOff>141831</xdr:rowOff>
    </xdr:to>
    <xdr:cxnSp macro="">
      <xdr:nvCxnSpPr>
        <xdr:cNvPr id="124" name="直線コネクタ 123"/>
        <xdr:cNvCxnSpPr/>
      </xdr:nvCxnSpPr>
      <xdr:spPr>
        <a:xfrm flipV="1">
          <a:off x="2019300" y="9908605"/>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5" name="フローチャート : 判断 124"/>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55269</xdr:rowOff>
    </xdr:from>
    <xdr:ext cx="534377" cy="259045"/>
    <xdr:sp macro="" textlink="">
      <xdr:nvSpPr>
        <xdr:cNvPr id="126" name="テキスト ボックス 125"/>
        <xdr:cNvSpPr txBox="1"/>
      </xdr:nvSpPr>
      <xdr:spPr>
        <a:xfrm>
          <a:off x="2641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141831</xdr:rowOff>
    </xdr:from>
    <xdr:to>
      <xdr:col>2</xdr:col>
      <xdr:colOff>638175</xdr:colOff>
      <xdr:row>57</xdr:row>
      <xdr:rowOff>170378</xdr:rowOff>
    </xdr:to>
    <xdr:cxnSp macro="">
      <xdr:nvCxnSpPr>
        <xdr:cNvPr id="127" name="直線コネクタ 126"/>
        <xdr:cNvCxnSpPr/>
      </xdr:nvCxnSpPr>
      <xdr:spPr>
        <a:xfrm flipV="1">
          <a:off x="1130300" y="9914481"/>
          <a:ext cx="8890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8" name="フローチャート : 判断 127"/>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93166</xdr:rowOff>
    </xdr:from>
    <xdr:ext cx="534377" cy="259045"/>
    <xdr:sp macro="" textlink="">
      <xdr:nvSpPr>
        <xdr:cNvPr id="129" name="テキスト ボックス 128"/>
        <xdr:cNvSpPr txBox="1"/>
      </xdr:nvSpPr>
      <xdr:spPr>
        <a:xfrm>
          <a:off x="1752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30" name="フローチャート : 判断 129"/>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88758</xdr:rowOff>
    </xdr:from>
    <xdr:ext cx="534377" cy="259045"/>
    <xdr:sp macro="" textlink="">
      <xdr:nvSpPr>
        <xdr:cNvPr id="131" name="テキスト ボックス 130"/>
        <xdr:cNvSpPr txBox="1"/>
      </xdr:nvSpPr>
      <xdr:spPr>
        <a:xfrm>
          <a:off x="863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67809</xdr:rowOff>
    </xdr:from>
    <xdr:to>
      <xdr:col>6</xdr:col>
      <xdr:colOff>561975</xdr:colOff>
      <xdr:row>57</xdr:row>
      <xdr:rowOff>169409</xdr:rowOff>
    </xdr:to>
    <xdr:sp macro="" textlink="">
      <xdr:nvSpPr>
        <xdr:cNvPr id="137" name="円/楕円 136"/>
        <xdr:cNvSpPr/>
      </xdr:nvSpPr>
      <xdr:spPr>
        <a:xfrm>
          <a:off x="4584700" y="984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154186</xdr:rowOff>
    </xdr:from>
    <xdr:ext cx="534377" cy="259045"/>
    <xdr:sp macro="" textlink="">
      <xdr:nvSpPr>
        <xdr:cNvPr id="138" name="物件費該当値テキスト"/>
        <xdr:cNvSpPr txBox="1"/>
      </xdr:nvSpPr>
      <xdr:spPr>
        <a:xfrm>
          <a:off x="4686300" y="975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42,113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66584</xdr:rowOff>
    </xdr:from>
    <xdr:to>
      <xdr:col>5</xdr:col>
      <xdr:colOff>409575</xdr:colOff>
      <xdr:row>57</xdr:row>
      <xdr:rowOff>168184</xdr:rowOff>
    </xdr:to>
    <xdr:sp macro="" textlink="">
      <xdr:nvSpPr>
        <xdr:cNvPr id="139" name="円/楕円 138"/>
        <xdr:cNvSpPr/>
      </xdr:nvSpPr>
      <xdr:spPr>
        <a:xfrm>
          <a:off x="3746500" y="98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159311</xdr:rowOff>
    </xdr:from>
    <xdr:ext cx="534377" cy="259045"/>
    <xdr:sp macro="" textlink="">
      <xdr:nvSpPr>
        <xdr:cNvPr id="140" name="テキスト ボックス 139"/>
        <xdr:cNvSpPr txBox="1"/>
      </xdr:nvSpPr>
      <xdr:spPr>
        <a:xfrm>
          <a:off x="3530111" y="99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85155</xdr:rowOff>
    </xdr:from>
    <xdr:to>
      <xdr:col>4</xdr:col>
      <xdr:colOff>206375</xdr:colOff>
      <xdr:row>58</xdr:row>
      <xdr:rowOff>15305</xdr:rowOff>
    </xdr:to>
    <xdr:sp macro="" textlink="">
      <xdr:nvSpPr>
        <xdr:cNvPr id="141" name="円/楕円 140"/>
        <xdr:cNvSpPr/>
      </xdr:nvSpPr>
      <xdr:spPr>
        <a:xfrm>
          <a:off x="2857500" y="9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6432</xdr:rowOff>
    </xdr:from>
    <xdr:ext cx="534377" cy="259045"/>
    <xdr:sp macro="" textlink="">
      <xdr:nvSpPr>
        <xdr:cNvPr id="142" name="テキスト ボックス 141"/>
        <xdr:cNvSpPr txBox="1"/>
      </xdr:nvSpPr>
      <xdr:spPr>
        <a:xfrm>
          <a:off x="2641111" y="995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91031</xdr:rowOff>
    </xdr:from>
    <xdr:to>
      <xdr:col>3</xdr:col>
      <xdr:colOff>3175</xdr:colOff>
      <xdr:row>58</xdr:row>
      <xdr:rowOff>21181</xdr:rowOff>
    </xdr:to>
    <xdr:sp macro="" textlink="">
      <xdr:nvSpPr>
        <xdr:cNvPr id="143" name="円/楕円 142"/>
        <xdr:cNvSpPr/>
      </xdr:nvSpPr>
      <xdr:spPr>
        <a:xfrm>
          <a:off x="1968500" y="986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12308</xdr:rowOff>
    </xdr:from>
    <xdr:ext cx="534377" cy="259045"/>
    <xdr:sp macro="" textlink="">
      <xdr:nvSpPr>
        <xdr:cNvPr id="144" name="テキスト ボックス 143"/>
        <xdr:cNvSpPr txBox="1"/>
      </xdr:nvSpPr>
      <xdr:spPr>
        <a:xfrm>
          <a:off x="1752111" y="995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119578</xdr:rowOff>
    </xdr:from>
    <xdr:to>
      <xdr:col>1</xdr:col>
      <xdr:colOff>485775</xdr:colOff>
      <xdr:row>58</xdr:row>
      <xdr:rowOff>49728</xdr:rowOff>
    </xdr:to>
    <xdr:sp macro="" textlink="">
      <xdr:nvSpPr>
        <xdr:cNvPr id="145" name="円/楕円 144"/>
        <xdr:cNvSpPr/>
      </xdr:nvSpPr>
      <xdr:spPr>
        <a:xfrm>
          <a:off x="1079500" y="989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40855</xdr:rowOff>
    </xdr:from>
    <xdr:ext cx="534377" cy="259045"/>
    <xdr:sp macro="" textlink="">
      <xdr:nvSpPr>
        <xdr:cNvPr id="146" name="テキスト ボックス 145"/>
        <xdr:cNvSpPr txBox="1"/>
      </xdr:nvSpPr>
      <xdr:spPr>
        <a:xfrm>
          <a:off x="863111" y="99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68" name="直線コネクタ 167"/>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69"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0" name="直線コネクタ 169"/>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1"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2" name="直線コネクタ 171"/>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84196</xdr:rowOff>
    </xdr:from>
    <xdr:to>
      <xdr:col>6</xdr:col>
      <xdr:colOff>511175</xdr:colOff>
      <xdr:row>78</xdr:row>
      <xdr:rowOff>85728</xdr:rowOff>
    </xdr:to>
    <xdr:cxnSp macro="">
      <xdr:nvCxnSpPr>
        <xdr:cNvPr id="173" name="直線コネクタ 172"/>
        <xdr:cNvCxnSpPr/>
      </xdr:nvCxnSpPr>
      <xdr:spPr>
        <a:xfrm flipV="1">
          <a:off x="3797300" y="13457296"/>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115434</xdr:rowOff>
    </xdr:from>
    <xdr:ext cx="469744" cy="259045"/>
    <xdr:sp macro="" textlink="">
      <xdr:nvSpPr>
        <xdr:cNvPr id="174" name="維持補修費平均値テキスト"/>
        <xdr:cNvSpPr txBox="1"/>
      </xdr:nvSpPr>
      <xdr:spPr>
        <a:xfrm>
          <a:off x="4686300" y="13145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5" name="フローチャート : 判断 174"/>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85728</xdr:rowOff>
    </xdr:from>
    <xdr:to>
      <xdr:col>5</xdr:col>
      <xdr:colOff>358775</xdr:colOff>
      <xdr:row>78</xdr:row>
      <xdr:rowOff>97820</xdr:rowOff>
    </xdr:to>
    <xdr:cxnSp macro="">
      <xdr:nvCxnSpPr>
        <xdr:cNvPr id="176" name="直線コネクタ 175"/>
        <xdr:cNvCxnSpPr/>
      </xdr:nvCxnSpPr>
      <xdr:spPr>
        <a:xfrm flipV="1">
          <a:off x="2908300" y="13458828"/>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77" name="フローチャート : 判断 176"/>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78" name="テキスト ボックス 177"/>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91762</xdr:rowOff>
    </xdr:from>
    <xdr:to>
      <xdr:col>4</xdr:col>
      <xdr:colOff>155575</xdr:colOff>
      <xdr:row>78</xdr:row>
      <xdr:rowOff>97820</xdr:rowOff>
    </xdr:to>
    <xdr:cxnSp macro="">
      <xdr:nvCxnSpPr>
        <xdr:cNvPr id="179" name="直線コネクタ 178"/>
        <xdr:cNvCxnSpPr/>
      </xdr:nvCxnSpPr>
      <xdr:spPr>
        <a:xfrm>
          <a:off x="2019300" y="1346486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145593</xdr:rowOff>
    </xdr:from>
    <xdr:to>
      <xdr:col>4</xdr:col>
      <xdr:colOff>206375</xdr:colOff>
      <xdr:row>78</xdr:row>
      <xdr:rowOff>75743</xdr:rowOff>
    </xdr:to>
    <xdr:sp macro="" textlink="">
      <xdr:nvSpPr>
        <xdr:cNvPr id="180" name="フローチャート : 判断 179"/>
        <xdr:cNvSpPr/>
      </xdr:nvSpPr>
      <xdr:spPr>
        <a:xfrm>
          <a:off x="2857500" y="1334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92270</xdr:rowOff>
    </xdr:from>
    <xdr:ext cx="469744" cy="259045"/>
    <xdr:sp macro="" textlink="">
      <xdr:nvSpPr>
        <xdr:cNvPr id="181" name="テキスト ボックス 180"/>
        <xdr:cNvSpPr txBox="1"/>
      </xdr:nvSpPr>
      <xdr:spPr>
        <a:xfrm>
          <a:off x="2673427" y="131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77566</xdr:rowOff>
    </xdr:from>
    <xdr:to>
      <xdr:col>2</xdr:col>
      <xdr:colOff>638175</xdr:colOff>
      <xdr:row>78</xdr:row>
      <xdr:rowOff>91762</xdr:rowOff>
    </xdr:to>
    <xdr:cxnSp macro="">
      <xdr:nvCxnSpPr>
        <xdr:cNvPr id="182" name="直線コネクタ 181"/>
        <xdr:cNvCxnSpPr/>
      </xdr:nvCxnSpPr>
      <xdr:spPr>
        <a:xfrm>
          <a:off x="1130300" y="1345066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158783</xdr:rowOff>
    </xdr:from>
    <xdr:to>
      <xdr:col>3</xdr:col>
      <xdr:colOff>3175</xdr:colOff>
      <xdr:row>78</xdr:row>
      <xdr:rowOff>88933</xdr:rowOff>
    </xdr:to>
    <xdr:sp macro="" textlink="">
      <xdr:nvSpPr>
        <xdr:cNvPr id="183" name="フローチャート : 判断 182"/>
        <xdr:cNvSpPr/>
      </xdr:nvSpPr>
      <xdr:spPr>
        <a:xfrm>
          <a:off x="1968500" y="1336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105460</xdr:rowOff>
    </xdr:from>
    <xdr:ext cx="469744" cy="259045"/>
    <xdr:sp macro="" textlink="">
      <xdr:nvSpPr>
        <xdr:cNvPr id="184" name="テキスト ボックス 183"/>
        <xdr:cNvSpPr txBox="1"/>
      </xdr:nvSpPr>
      <xdr:spPr>
        <a:xfrm>
          <a:off x="1784427" y="1313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162350</xdr:rowOff>
    </xdr:from>
    <xdr:to>
      <xdr:col>1</xdr:col>
      <xdr:colOff>485775</xdr:colOff>
      <xdr:row>78</xdr:row>
      <xdr:rowOff>92500</xdr:rowOff>
    </xdr:to>
    <xdr:sp macro="" textlink="">
      <xdr:nvSpPr>
        <xdr:cNvPr id="185" name="フローチャート : 判断 184"/>
        <xdr:cNvSpPr/>
      </xdr:nvSpPr>
      <xdr:spPr>
        <a:xfrm>
          <a:off x="1079500" y="133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109027</xdr:rowOff>
    </xdr:from>
    <xdr:ext cx="469744" cy="259045"/>
    <xdr:sp macro="" textlink="">
      <xdr:nvSpPr>
        <xdr:cNvPr id="186" name="テキスト ボックス 185"/>
        <xdr:cNvSpPr txBox="1"/>
      </xdr:nvSpPr>
      <xdr:spPr>
        <a:xfrm>
          <a:off x="895427" y="1313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33396</xdr:rowOff>
    </xdr:from>
    <xdr:to>
      <xdr:col>6</xdr:col>
      <xdr:colOff>561975</xdr:colOff>
      <xdr:row>78</xdr:row>
      <xdr:rowOff>134996</xdr:rowOff>
    </xdr:to>
    <xdr:sp macro="" textlink="">
      <xdr:nvSpPr>
        <xdr:cNvPr id="192" name="円/楕円 191"/>
        <xdr:cNvSpPr/>
      </xdr:nvSpPr>
      <xdr:spPr>
        <a:xfrm>
          <a:off x="45847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119773</xdr:rowOff>
    </xdr:from>
    <xdr:ext cx="469744" cy="259045"/>
    <xdr:sp macro="" textlink="">
      <xdr:nvSpPr>
        <xdr:cNvPr id="193" name="維持補修費該当値テキスト"/>
        <xdr:cNvSpPr txBox="1"/>
      </xdr:nvSpPr>
      <xdr:spPr>
        <a:xfrm>
          <a:off x="4686300" y="1332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34928</xdr:rowOff>
    </xdr:from>
    <xdr:to>
      <xdr:col>5</xdr:col>
      <xdr:colOff>409575</xdr:colOff>
      <xdr:row>78</xdr:row>
      <xdr:rowOff>136528</xdr:rowOff>
    </xdr:to>
    <xdr:sp macro="" textlink="">
      <xdr:nvSpPr>
        <xdr:cNvPr id="194" name="円/楕円 193"/>
        <xdr:cNvSpPr/>
      </xdr:nvSpPr>
      <xdr:spPr>
        <a:xfrm>
          <a:off x="3746500" y="134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127655</xdr:rowOff>
    </xdr:from>
    <xdr:ext cx="469744" cy="259045"/>
    <xdr:sp macro="" textlink="">
      <xdr:nvSpPr>
        <xdr:cNvPr id="195" name="テキスト ボックス 194"/>
        <xdr:cNvSpPr txBox="1"/>
      </xdr:nvSpPr>
      <xdr:spPr>
        <a:xfrm>
          <a:off x="3562427" y="1350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47020</xdr:rowOff>
    </xdr:from>
    <xdr:to>
      <xdr:col>4</xdr:col>
      <xdr:colOff>206375</xdr:colOff>
      <xdr:row>78</xdr:row>
      <xdr:rowOff>148620</xdr:rowOff>
    </xdr:to>
    <xdr:sp macro="" textlink="">
      <xdr:nvSpPr>
        <xdr:cNvPr id="196" name="円/楕円 195"/>
        <xdr:cNvSpPr/>
      </xdr:nvSpPr>
      <xdr:spPr>
        <a:xfrm>
          <a:off x="2857500" y="134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139747</xdr:rowOff>
    </xdr:from>
    <xdr:ext cx="469744" cy="259045"/>
    <xdr:sp macro="" textlink="">
      <xdr:nvSpPr>
        <xdr:cNvPr id="197" name="テキスト ボックス 196"/>
        <xdr:cNvSpPr txBox="1"/>
      </xdr:nvSpPr>
      <xdr:spPr>
        <a:xfrm>
          <a:off x="2673427" y="1351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40962</xdr:rowOff>
    </xdr:from>
    <xdr:to>
      <xdr:col>3</xdr:col>
      <xdr:colOff>3175</xdr:colOff>
      <xdr:row>78</xdr:row>
      <xdr:rowOff>142562</xdr:rowOff>
    </xdr:to>
    <xdr:sp macro="" textlink="">
      <xdr:nvSpPr>
        <xdr:cNvPr id="198" name="円/楕円 197"/>
        <xdr:cNvSpPr/>
      </xdr:nvSpPr>
      <xdr:spPr>
        <a:xfrm>
          <a:off x="1968500" y="134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133689</xdr:rowOff>
    </xdr:from>
    <xdr:ext cx="469744" cy="259045"/>
    <xdr:sp macro="" textlink="">
      <xdr:nvSpPr>
        <xdr:cNvPr id="199" name="テキスト ボックス 198"/>
        <xdr:cNvSpPr txBox="1"/>
      </xdr:nvSpPr>
      <xdr:spPr>
        <a:xfrm>
          <a:off x="1784427" y="1350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26766</xdr:rowOff>
    </xdr:from>
    <xdr:to>
      <xdr:col>1</xdr:col>
      <xdr:colOff>485775</xdr:colOff>
      <xdr:row>78</xdr:row>
      <xdr:rowOff>128366</xdr:rowOff>
    </xdr:to>
    <xdr:sp macro="" textlink="">
      <xdr:nvSpPr>
        <xdr:cNvPr id="200" name="円/楕円 199"/>
        <xdr:cNvSpPr/>
      </xdr:nvSpPr>
      <xdr:spPr>
        <a:xfrm>
          <a:off x="1079500" y="133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119493</xdr:rowOff>
    </xdr:from>
    <xdr:ext cx="469744" cy="259045"/>
    <xdr:sp macro="" textlink="">
      <xdr:nvSpPr>
        <xdr:cNvPr id="201" name="テキスト ボックス 200"/>
        <xdr:cNvSpPr txBox="1"/>
      </xdr:nvSpPr>
      <xdr:spPr>
        <a:xfrm>
          <a:off x="895427" y="1349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6" name="直線コネクタ 225"/>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27"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28" name="直線コネクタ 227"/>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29"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0" name="直線コネクタ 229"/>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165894</xdr:rowOff>
    </xdr:from>
    <xdr:to>
      <xdr:col>6</xdr:col>
      <xdr:colOff>511175</xdr:colOff>
      <xdr:row>94</xdr:row>
      <xdr:rowOff>3130</xdr:rowOff>
    </xdr:to>
    <xdr:cxnSp macro="">
      <xdr:nvCxnSpPr>
        <xdr:cNvPr id="231" name="直線コネクタ 230"/>
        <xdr:cNvCxnSpPr/>
      </xdr:nvCxnSpPr>
      <xdr:spPr>
        <a:xfrm flipV="1">
          <a:off x="3797300" y="15939294"/>
          <a:ext cx="838200" cy="18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2"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3" name="フローチャート : 判断 232"/>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3130</xdr:rowOff>
    </xdr:from>
    <xdr:to>
      <xdr:col>5</xdr:col>
      <xdr:colOff>358775</xdr:colOff>
      <xdr:row>94</xdr:row>
      <xdr:rowOff>101657</xdr:rowOff>
    </xdr:to>
    <xdr:cxnSp macro="">
      <xdr:nvCxnSpPr>
        <xdr:cNvPr id="234" name="直線コネクタ 233"/>
        <xdr:cNvCxnSpPr/>
      </xdr:nvCxnSpPr>
      <xdr:spPr>
        <a:xfrm flipV="1">
          <a:off x="2908300" y="161194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5" name="フローチャート : 判断 234"/>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6" name="テキスト ボックス 235"/>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101657</xdr:rowOff>
    </xdr:from>
    <xdr:to>
      <xdr:col>4</xdr:col>
      <xdr:colOff>155575</xdr:colOff>
      <xdr:row>95</xdr:row>
      <xdr:rowOff>74625</xdr:rowOff>
    </xdr:to>
    <xdr:cxnSp macro="">
      <xdr:nvCxnSpPr>
        <xdr:cNvPr id="237" name="直線コネクタ 236"/>
        <xdr:cNvCxnSpPr/>
      </xdr:nvCxnSpPr>
      <xdr:spPr>
        <a:xfrm flipV="1">
          <a:off x="2019300" y="16217957"/>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123152</xdr:rowOff>
    </xdr:from>
    <xdr:to>
      <xdr:col>4</xdr:col>
      <xdr:colOff>206375</xdr:colOff>
      <xdr:row>97</xdr:row>
      <xdr:rowOff>53302</xdr:rowOff>
    </xdr:to>
    <xdr:sp macro="" textlink="">
      <xdr:nvSpPr>
        <xdr:cNvPr id="238" name="フローチャート : 判断 237"/>
        <xdr:cNvSpPr/>
      </xdr:nvSpPr>
      <xdr:spPr>
        <a:xfrm>
          <a:off x="2857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44429</xdr:rowOff>
    </xdr:from>
    <xdr:ext cx="534377" cy="259045"/>
    <xdr:sp macro="" textlink="">
      <xdr:nvSpPr>
        <xdr:cNvPr id="239" name="テキスト ボックス 238"/>
        <xdr:cNvSpPr txBox="1"/>
      </xdr:nvSpPr>
      <xdr:spPr>
        <a:xfrm>
          <a:off x="2641111" y="1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74625</xdr:rowOff>
    </xdr:from>
    <xdr:to>
      <xdr:col>2</xdr:col>
      <xdr:colOff>638175</xdr:colOff>
      <xdr:row>95</xdr:row>
      <xdr:rowOff>125355</xdr:rowOff>
    </xdr:to>
    <xdr:cxnSp macro="">
      <xdr:nvCxnSpPr>
        <xdr:cNvPr id="240" name="直線コネクタ 239"/>
        <xdr:cNvCxnSpPr/>
      </xdr:nvCxnSpPr>
      <xdr:spPr>
        <a:xfrm flipV="1">
          <a:off x="1130300" y="16362375"/>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56248</xdr:rowOff>
    </xdr:from>
    <xdr:to>
      <xdr:col>3</xdr:col>
      <xdr:colOff>3175</xdr:colOff>
      <xdr:row>97</xdr:row>
      <xdr:rowOff>157848</xdr:rowOff>
    </xdr:to>
    <xdr:sp macro="" textlink="">
      <xdr:nvSpPr>
        <xdr:cNvPr id="241" name="フローチャート : 判断 240"/>
        <xdr:cNvSpPr/>
      </xdr:nvSpPr>
      <xdr:spPr>
        <a:xfrm>
          <a:off x="1968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148975</xdr:rowOff>
    </xdr:from>
    <xdr:ext cx="534377" cy="259045"/>
    <xdr:sp macro="" textlink="">
      <xdr:nvSpPr>
        <xdr:cNvPr id="242" name="テキスト ボックス 241"/>
        <xdr:cNvSpPr txBox="1"/>
      </xdr:nvSpPr>
      <xdr:spPr>
        <a:xfrm>
          <a:off x="1752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35846</xdr:rowOff>
    </xdr:from>
    <xdr:to>
      <xdr:col>1</xdr:col>
      <xdr:colOff>485775</xdr:colOff>
      <xdr:row>97</xdr:row>
      <xdr:rowOff>137446</xdr:rowOff>
    </xdr:to>
    <xdr:sp macro="" textlink="">
      <xdr:nvSpPr>
        <xdr:cNvPr id="243" name="フローチャート : 判断 242"/>
        <xdr:cNvSpPr/>
      </xdr:nvSpPr>
      <xdr:spPr>
        <a:xfrm>
          <a:off x="1079500" y="1666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128573</xdr:rowOff>
    </xdr:from>
    <xdr:ext cx="534377" cy="259045"/>
    <xdr:sp macro="" textlink="">
      <xdr:nvSpPr>
        <xdr:cNvPr id="244" name="テキスト ボックス 243"/>
        <xdr:cNvSpPr txBox="1"/>
      </xdr:nvSpPr>
      <xdr:spPr>
        <a:xfrm>
          <a:off x="863111" y="167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115094</xdr:rowOff>
    </xdr:from>
    <xdr:to>
      <xdr:col>6</xdr:col>
      <xdr:colOff>561975</xdr:colOff>
      <xdr:row>93</xdr:row>
      <xdr:rowOff>45244</xdr:rowOff>
    </xdr:to>
    <xdr:sp macro="" textlink="">
      <xdr:nvSpPr>
        <xdr:cNvPr id="250" name="円/楕円 249"/>
        <xdr:cNvSpPr/>
      </xdr:nvSpPr>
      <xdr:spPr>
        <a:xfrm>
          <a:off x="4584700" y="158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137971</xdr:rowOff>
    </xdr:from>
    <xdr:ext cx="534377" cy="259045"/>
    <xdr:sp macro="" textlink="">
      <xdr:nvSpPr>
        <xdr:cNvPr id="251" name="扶助費該当値テキスト"/>
        <xdr:cNvSpPr txBox="1"/>
      </xdr:nvSpPr>
      <xdr:spPr>
        <a:xfrm>
          <a:off x="4686300" y="1573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96,625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123780</xdr:rowOff>
    </xdr:from>
    <xdr:to>
      <xdr:col>5</xdr:col>
      <xdr:colOff>409575</xdr:colOff>
      <xdr:row>94</xdr:row>
      <xdr:rowOff>53930</xdr:rowOff>
    </xdr:to>
    <xdr:sp macro="" textlink="">
      <xdr:nvSpPr>
        <xdr:cNvPr id="252" name="円/楕円 251"/>
        <xdr:cNvSpPr/>
      </xdr:nvSpPr>
      <xdr:spPr>
        <a:xfrm>
          <a:off x="3746500" y="160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70457</xdr:rowOff>
    </xdr:from>
    <xdr:ext cx="534377" cy="259045"/>
    <xdr:sp macro="" textlink="">
      <xdr:nvSpPr>
        <xdr:cNvPr id="253" name="テキスト ボックス 252"/>
        <xdr:cNvSpPr txBox="1"/>
      </xdr:nvSpPr>
      <xdr:spPr>
        <a:xfrm>
          <a:off x="3530111" y="158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87,169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50857</xdr:rowOff>
    </xdr:from>
    <xdr:to>
      <xdr:col>4</xdr:col>
      <xdr:colOff>206375</xdr:colOff>
      <xdr:row>94</xdr:row>
      <xdr:rowOff>152457</xdr:rowOff>
    </xdr:to>
    <xdr:sp macro="" textlink="">
      <xdr:nvSpPr>
        <xdr:cNvPr id="254" name="円/楕円 253"/>
        <xdr:cNvSpPr/>
      </xdr:nvSpPr>
      <xdr:spPr>
        <a:xfrm>
          <a:off x="2857500" y="161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168984</xdr:rowOff>
    </xdr:from>
    <xdr:ext cx="534377" cy="259045"/>
    <xdr:sp macro="" textlink="">
      <xdr:nvSpPr>
        <xdr:cNvPr id="255" name="テキスト ボックス 254"/>
        <xdr:cNvSpPr txBox="1"/>
      </xdr:nvSpPr>
      <xdr:spPr>
        <a:xfrm>
          <a:off x="2641111" y="159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23825</xdr:rowOff>
    </xdr:from>
    <xdr:to>
      <xdr:col>3</xdr:col>
      <xdr:colOff>3175</xdr:colOff>
      <xdr:row>95</xdr:row>
      <xdr:rowOff>125425</xdr:rowOff>
    </xdr:to>
    <xdr:sp macro="" textlink="">
      <xdr:nvSpPr>
        <xdr:cNvPr id="256" name="円/楕円 255"/>
        <xdr:cNvSpPr/>
      </xdr:nvSpPr>
      <xdr:spPr>
        <a:xfrm>
          <a:off x="1968500" y="163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141952</xdr:rowOff>
    </xdr:from>
    <xdr:ext cx="534377" cy="259045"/>
    <xdr:sp macro="" textlink="">
      <xdr:nvSpPr>
        <xdr:cNvPr id="257" name="テキスト ボックス 256"/>
        <xdr:cNvSpPr txBox="1"/>
      </xdr:nvSpPr>
      <xdr:spPr>
        <a:xfrm>
          <a:off x="1752111"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74555</xdr:rowOff>
    </xdr:from>
    <xdr:to>
      <xdr:col>1</xdr:col>
      <xdr:colOff>485775</xdr:colOff>
      <xdr:row>96</xdr:row>
      <xdr:rowOff>4705</xdr:rowOff>
    </xdr:to>
    <xdr:sp macro="" textlink="">
      <xdr:nvSpPr>
        <xdr:cNvPr id="258" name="円/楕円 257"/>
        <xdr:cNvSpPr/>
      </xdr:nvSpPr>
      <xdr:spPr>
        <a:xfrm>
          <a:off x="1079500" y="16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21232</xdr:rowOff>
    </xdr:from>
    <xdr:ext cx="534377" cy="259045"/>
    <xdr:sp macro="" textlink="">
      <xdr:nvSpPr>
        <xdr:cNvPr id="259" name="テキスト ボックス 258"/>
        <xdr:cNvSpPr txBox="1"/>
      </xdr:nvSpPr>
      <xdr:spPr>
        <a:xfrm>
          <a:off x="863111" y="161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1" name="直線コネクタ 280"/>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2"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3" name="直線コネクタ 282"/>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4"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5" name="直線コネクタ 284"/>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54528</xdr:rowOff>
    </xdr:from>
    <xdr:to>
      <xdr:col>15</xdr:col>
      <xdr:colOff>180975</xdr:colOff>
      <xdr:row>37</xdr:row>
      <xdr:rowOff>65071</xdr:rowOff>
    </xdr:to>
    <xdr:cxnSp macro="">
      <xdr:nvCxnSpPr>
        <xdr:cNvPr id="286" name="直線コネクタ 285"/>
        <xdr:cNvCxnSpPr/>
      </xdr:nvCxnSpPr>
      <xdr:spPr>
        <a:xfrm flipV="1">
          <a:off x="9639300" y="6398178"/>
          <a:ext cx="8382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90124</xdr:rowOff>
    </xdr:from>
    <xdr:ext cx="534377" cy="259045"/>
    <xdr:sp macro="" textlink="">
      <xdr:nvSpPr>
        <xdr:cNvPr id="287" name="補助費等平均値テキスト"/>
        <xdr:cNvSpPr txBox="1"/>
      </xdr:nvSpPr>
      <xdr:spPr>
        <a:xfrm>
          <a:off x="10528300" y="6090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88" name="フローチャート : 判断 287"/>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65071</xdr:rowOff>
    </xdr:from>
    <xdr:to>
      <xdr:col>14</xdr:col>
      <xdr:colOff>28575</xdr:colOff>
      <xdr:row>37</xdr:row>
      <xdr:rowOff>77146</xdr:rowOff>
    </xdr:to>
    <xdr:cxnSp macro="">
      <xdr:nvCxnSpPr>
        <xdr:cNvPr id="289" name="直線コネクタ 288"/>
        <xdr:cNvCxnSpPr/>
      </xdr:nvCxnSpPr>
      <xdr:spPr>
        <a:xfrm flipV="1">
          <a:off x="8750300" y="6408721"/>
          <a:ext cx="889000" cy="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0" name="フローチャート : 判断 289"/>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20855</xdr:rowOff>
    </xdr:from>
    <xdr:ext cx="534377" cy="259045"/>
    <xdr:sp macro="" textlink="">
      <xdr:nvSpPr>
        <xdr:cNvPr id="291" name="テキスト ボックス 290"/>
        <xdr:cNvSpPr txBox="1"/>
      </xdr:nvSpPr>
      <xdr:spPr>
        <a:xfrm>
          <a:off x="9372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77146</xdr:rowOff>
    </xdr:from>
    <xdr:to>
      <xdr:col>12</xdr:col>
      <xdr:colOff>511175</xdr:colOff>
      <xdr:row>37</xdr:row>
      <xdr:rowOff>87931</xdr:rowOff>
    </xdr:to>
    <xdr:cxnSp macro="">
      <xdr:nvCxnSpPr>
        <xdr:cNvPr id="292" name="直線コネクタ 291"/>
        <xdr:cNvCxnSpPr/>
      </xdr:nvCxnSpPr>
      <xdr:spPr>
        <a:xfrm flipV="1">
          <a:off x="7861300" y="6420796"/>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155528</xdr:rowOff>
    </xdr:from>
    <xdr:to>
      <xdr:col>12</xdr:col>
      <xdr:colOff>561975</xdr:colOff>
      <xdr:row>37</xdr:row>
      <xdr:rowOff>85678</xdr:rowOff>
    </xdr:to>
    <xdr:sp macro="" textlink="">
      <xdr:nvSpPr>
        <xdr:cNvPr id="293" name="フローチャート : 判断 292"/>
        <xdr:cNvSpPr/>
      </xdr:nvSpPr>
      <xdr:spPr>
        <a:xfrm>
          <a:off x="8699500" y="63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102205</xdr:rowOff>
    </xdr:from>
    <xdr:ext cx="534377" cy="259045"/>
    <xdr:sp macro="" textlink="">
      <xdr:nvSpPr>
        <xdr:cNvPr id="294" name="テキスト ボックス 293"/>
        <xdr:cNvSpPr txBox="1"/>
      </xdr:nvSpPr>
      <xdr:spPr>
        <a:xfrm>
          <a:off x="8483111" y="61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87931</xdr:rowOff>
    </xdr:from>
    <xdr:to>
      <xdr:col>11</xdr:col>
      <xdr:colOff>307975</xdr:colOff>
      <xdr:row>37</xdr:row>
      <xdr:rowOff>102891</xdr:rowOff>
    </xdr:to>
    <xdr:cxnSp macro="">
      <xdr:nvCxnSpPr>
        <xdr:cNvPr id="295" name="直線コネクタ 294"/>
        <xdr:cNvCxnSpPr/>
      </xdr:nvCxnSpPr>
      <xdr:spPr>
        <a:xfrm flipV="1">
          <a:off x="6972300" y="6431581"/>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157741</xdr:rowOff>
    </xdr:from>
    <xdr:to>
      <xdr:col>11</xdr:col>
      <xdr:colOff>358775</xdr:colOff>
      <xdr:row>37</xdr:row>
      <xdr:rowOff>87891</xdr:rowOff>
    </xdr:to>
    <xdr:sp macro="" textlink="">
      <xdr:nvSpPr>
        <xdr:cNvPr id="296" name="フローチャート : 判断 295"/>
        <xdr:cNvSpPr/>
      </xdr:nvSpPr>
      <xdr:spPr>
        <a:xfrm>
          <a:off x="7810500" y="63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104418</xdr:rowOff>
    </xdr:from>
    <xdr:ext cx="534377" cy="259045"/>
    <xdr:sp macro="" textlink="">
      <xdr:nvSpPr>
        <xdr:cNvPr id="297" name="テキスト ボックス 296"/>
        <xdr:cNvSpPr txBox="1"/>
      </xdr:nvSpPr>
      <xdr:spPr>
        <a:xfrm>
          <a:off x="7594111" y="61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104875</xdr:rowOff>
    </xdr:from>
    <xdr:to>
      <xdr:col>10</xdr:col>
      <xdr:colOff>155575</xdr:colOff>
      <xdr:row>37</xdr:row>
      <xdr:rowOff>35025</xdr:rowOff>
    </xdr:to>
    <xdr:sp macro="" textlink="">
      <xdr:nvSpPr>
        <xdr:cNvPr id="298" name="フローチャート : 判断 297"/>
        <xdr:cNvSpPr/>
      </xdr:nvSpPr>
      <xdr:spPr>
        <a:xfrm>
          <a:off x="6921500" y="627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51552</xdr:rowOff>
    </xdr:from>
    <xdr:ext cx="534377" cy="259045"/>
    <xdr:sp macro="" textlink="">
      <xdr:nvSpPr>
        <xdr:cNvPr id="299" name="テキスト ボックス 298"/>
        <xdr:cNvSpPr txBox="1"/>
      </xdr:nvSpPr>
      <xdr:spPr>
        <a:xfrm>
          <a:off x="6705111" y="60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3728</xdr:rowOff>
    </xdr:from>
    <xdr:to>
      <xdr:col>15</xdr:col>
      <xdr:colOff>231775</xdr:colOff>
      <xdr:row>37</xdr:row>
      <xdr:rowOff>105328</xdr:rowOff>
    </xdr:to>
    <xdr:sp macro="" textlink="">
      <xdr:nvSpPr>
        <xdr:cNvPr id="305" name="円/楕円 304"/>
        <xdr:cNvSpPr/>
      </xdr:nvSpPr>
      <xdr:spPr>
        <a:xfrm>
          <a:off x="10426700" y="63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90105</xdr:rowOff>
    </xdr:from>
    <xdr:ext cx="534377" cy="259045"/>
    <xdr:sp macro="" textlink="">
      <xdr:nvSpPr>
        <xdr:cNvPr id="306" name="補助費等該当値テキスト"/>
        <xdr:cNvSpPr txBox="1"/>
      </xdr:nvSpPr>
      <xdr:spPr>
        <a:xfrm>
          <a:off x="10528300" y="626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14271</xdr:rowOff>
    </xdr:from>
    <xdr:to>
      <xdr:col>14</xdr:col>
      <xdr:colOff>79375</xdr:colOff>
      <xdr:row>37</xdr:row>
      <xdr:rowOff>115871</xdr:rowOff>
    </xdr:to>
    <xdr:sp macro="" textlink="">
      <xdr:nvSpPr>
        <xdr:cNvPr id="307" name="円/楕円 306"/>
        <xdr:cNvSpPr/>
      </xdr:nvSpPr>
      <xdr:spPr>
        <a:xfrm>
          <a:off x="9588500" y="63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106998</xdr:rowOff>
    </xdr:from>
    <xdr:ext cx="534377" cy="259045"/>
    <xdr:sp macro="" textlink="">
      <xdr:nvSpPr>
        <xdr:cNvPr id="308" name="テキスト ボックス 307"/>
        <xdr:cNvSpPr txBox="1"/>
      </xdr:nvSpPr>
      <xdr:spPr>
        <a:xfrm>
          <a:off x="9372111" y="64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26346</xdr:rowOff>
    </xdr:from>
    <xdr:to>
      <xdr:col>12</xdr:col>
      <xdr:colOff>561975</xdr:colOff>
      <xdr:row>37</xdr:row>
      <xdr:rowOff>127946</xdr:rowOff>
    </xdr:to>
    <xdr:sp macro="" textlink="">
      <xdr:nvSpPr>
        <xdr:cNvPr id="309" name="円/楕円 308"/>
        <xdr:cNvSpPr/>
      </xdr:nvSpPr>
      <xdr:spPr>
        <a:xfrm>
          <a:off x="8699500" y="63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119073</xdr:rowOff>
    </xdr:from>
    <xdr:ext cx="534377" cy="259045"/>
    <xdr:sp macro="" textlink="">
      <xdr:nvSpPr>
        <xdr:cNvPr id="310" name="テキスト ボックス 309"/>
        <xdr:cNvSpPr txBox="1"/>
      </xdr:nvSpPr>
      <xdr:spPr>
        <a:xfrm>
          <a:off x="8483111" y="64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37131</xdr:rowOff>
    </xdr:from>
    <xdr:to>
      <xdr:col>11</xdr:col>
      <xdr:colOff>358775</xdr:colOff>
      <xdr:row>37</xdr:row>
      <xdr:rowOff>138731</xdr:rowOff>
    </xdr:to>
    <xdr:sp macro="" textlink="">
      <xdr:nvSpPr>
        <xdr:cNvPr id="311" name="円/楕円 310"/>
        <xdr:cNvSpPr/>
      </xdr:nvSpPr>
      <xdr:spPr>
        <a:xfrm>
          <a:off x="7810500" y="63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129858</xdr:rowOff>
    </xdr:from>
    <xdr:ext cx="534377" cy="259045"/>
    <xdr:sp macro="" textlink="">
      <xdr:nvSpPr>
        <xdr:cNvPr id="312" name="テキスト ボックス 311"/>
        <xdr:cNvSpPr txBox="1"/>
      </xdr:nvSpPr>
      <xdr:spPr>
        <a:xfrm>
          <a:off x="7594111" y="647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48,823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52091</xdr:rowOff>
    </xdr:from>
    <xdr:to>
      <xdr:col>10</xdr:col>
      <xdr:colOff>155575</xdr:colOff>
      <xdr:row>37</xdr:row>
      <xdr:rowOff>153691</xdr:rowOff>
    </xdr:to>
    <xdr:sp macro="" textlink="">
      <xdr:nvSpPr>
        <xdr:cNvPr id="313" name="円/楕円 312"/>
        <xdr:cNvSpPr/>
      </xdr:nvSpPr>
      <xdr:spPr>
        <a:xfrm>
          <a:off x="6921500" y="63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144818</xdr:rowOff>
    </xdr:from>
    <xdr:ext cx="534377" cy="259045"/>
    <xdr:sp macro="" textlink="">
      <xdr:nvSpPr>
        <xdr:cNvPr id="314" name="テキスト ボックス 313"/>
        <xdr:cNvSpPr txBox="1"/>
      </xdr:nvSpPr>
      <xdr:spPr>
        <a:xfrm>
          <a:off x="6705111" y="64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38" name="直線コネクタ 337"/>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39"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0" name="直線コネクタ 339"/>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1"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2" name="直線コネクタ 341"/>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5687</xdr:rowOff>
    </xdr:from>
    <xdr:to>
      <xdr:col>15</xdr:col>
      <xdr:colOff>180975</xdr:colOff>
      <xdr:row>59</xdr:row>
      <xdr:rowOff>9682</xdr:rowOff>
    </xdr:to>
    <xdr:cxnSp macro="">
      <xdr:nvCxnSpPr>
        <xdr:cNvPr id="343" name="直線コネクタ 342"/>
        <xdr:cNvCxnSpPr/>
      </xdr:nvCxnSpPr>
      <xdr:spPr>
        <a:xfrm>
          <a:off x="9639300" y="10121237"/>
          <a:ext cx="8382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127853</xdr:rowOff>
    </xdr:from>
    <xdr:ext cx="534377" cy="259045"/>
    <xdr:sp macro="" textlink="">
      <xdr:nvSpPr>
        <xdr:cNvPr id="344" name="普通建設事業費平均値テキスト"/>
        <xdr:cNvSpPr txBox="1"/>
      </xdr:nvSpPr>
      <xdr:spPr>
        <a:xfrm>
          <a:off x="10528300" y="9900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5" name="フローチャート : 判断 344"/>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139776</xdr:rowOff>
    </xdr:from>
    <xdr:to>
      <xdr:col>14</xdr:col>
      <xdr:colOff>28575</xdr:colOff>
      <xdr:row>59</xdr:row>
      <xdr:rowOff>5687</xdr:rowOff>
    </xdr:to>
    <xdr:cxnSp macro="">
      <xdr:nvCxnSpPr>
        <xdr:cNvPr id="346" name="直線コネクタ 345"/>
        <xdr:cNvCxnSpPr/>
      </xdr:nvCxnSpPr>
      <xdr:spPr>
        <a:xfrm>
          <a:off x="8750300" y="10083876"/>
          <a:ext cx="889000" cy="3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47" name="フローチャート : 判断 346"/>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30935</xdr:rowOff>
    </xdr:from>
    <xdr:ext cx="599010" cy="259045"/>
    <xdr:sp macro="" textlink="">
      <xdr:nvSpPr>
        <xdr:cNvPr id="348" name="テキスト ボックス 347"/>
        <xdr:cNvSpPr txBox="1"/>
      </xdr:nvSpPr>
      <xdr:spPr>
        <a:xfrm>
          <a:off x="9339794" y="980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139776</xdr:rowOff>
    </xdr:from>
    <xdr:to>
      <xdr:col>12</xdr:col>
      <xdr:colOff>511175</xdr:colOff>
      <xdr:row>58</xdr:row>
      <xdr:rowOff>167309</xdr:rowOff>
    </xdr:to>
    <xdr:cxnSp macro="">
      <xdr:nvCxnSpPr>
        <xdr:cNvPr id="349" name="直線コネクタ 348"/>
        <xdr:cNvCxnSpPr/>
      </xdr:nvCxnSpPr>
      <xdr:spPr>
        <a:xfrm flipV="1">
          <a:off x="7861300" y="10083876"/>
          <a:ext cx="889000" cy="2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100174</xdr:rowOff>
    </xdr:from>
    <xdr:to>
      <xdr:col>12</xdr:col>
      <xdr:colOff>561975</xdr:colOff>
      <xdr:row>59</xdr:row>
      <xdr:rowOff>30324</xdr:rowOff>
    </xdr:to>
    <xdr:sp macro="" textlink="">
      <xdr:nvSpPr>
        <xdr:cNvPr id="350" name="フローチャート : 判断 349"/>
        <xdr:cNvSpPr/>
      </xdr:nvSpPr>
      <xdr:spPr>
        <a:xfrm>
          <a:off x="8699500" y="1004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21451</xdr:rowOff>
    </xdr:from>
    <xdr:ext cx="534377" cy="259045"/>
    <xdr:sp macro="" textlink="">
      <xdr:nvSpPr>
        <xdr:cNvPr id="351" name="テキスト ボックス 350"/>
        <xdr:cNvSpPr txBox="1"/>
      </xdr:nvSpPr>
      <xdr:spPr>
        <a:xfrm>
          <a:off x="8483111" y="1013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158572</xdr:rowOff>
    </xdr:from>
    <xdr:to>
      <xdr:col>11</xdr:col>
      <xdr:colOff>307975</xdr:colOff>
      <xdr:row>58</xdr:row>
      <xdr:rowOff>167309</xdr:rowOff>
    </xdr:to>
    <xdr:cxnSp macro="">
      <xdr:nvCxnSpPr>
        <xdr:cNvPr id="352" name="直線コネクタ 351"/>
        <xdr:cNvCxnSpPr/>
      </xdr:nvCxnSpPr>
      <xdr:spPr>
        <a:xfrm>
          <a:off x="6972300" y="1010267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108374</xdr:rowOff>
    </xdr:from>
    <xdr:to>
      <xdr:col>11</xdr:col>
      <xdr:colOff>358775</xdr:colOff>
      <xdr:row>59</xdr:row>
      <xdr:rowOff>38524</xdr:rowOff>
    </xdr:to>
    <xdr:sp macro="" textlink="">
      <xdr:nvSpPr>
        <xdr:cNvPr id="353" name="フローチャート : 判断 352"/>
        <xdr:cNvSpPr/>
      </xdr:nvSpPr>
      <xdr:spPr>
        <a:xfrm>
          <a:off x="7810500" y="100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55051</xdr:rowOff>
    </xdr:from>
    <xdr:ext cx="534377" cy="259045"/>
    <xdr:sp macro="" textlink="">
      <xdr:nvSpPr>
        <xdr:cNvPr id="354" name="テキスト ボックス 353"/>
        <xdr:cNvSpPr txBox="1"/>
      </xdr:nvSpPr>
      <xdr:spPr>
        <a:xfrm>
          <a:off x="7594111" y="98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111908</xdr:rowOff>
    </xdr:from>
    <xdr:to>
      <xdr:col>10</xdr:col>
      <xdr:colOff>155575</xdr:colOff>
      <xdr:row>59</xdr:row>
      <xdr:rowOff>42058</xdr:rowOff>
    </xdr:to>
    <xdr:sp macro="" textlink="">
      <xdr:nvSpPr>
        <xdr:cNvPr id="355" name="フローチャート : 判断 354"/>
        <xdr:cNvSpPr/>
      </xdr:nvSpPr>
      <xdr:spPr>
        <a:xfrm>
          <a:off x="6921500" y="1005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33185</xdr:rowOff>
    </xdr:from>
    <xdr:ext cx="534377" cy="259045"/>
    <xdr:sp macro="" textlink="">
      <xdr:nvSpPr>
        <xdr:cNvPr id="356" name="テキスト ボックス 355"/>
        <xdr:cNvSpPr txBox="1"/>
      </xdr:nvSpPr>
      <xdr:spPr>
        <a:xfrm>
          <a:off x="6705111"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130332</xdr:rowOff>
    </xdr:from>
    <xdr:to>
      <xdr:col>15</xdr:col>
      <xdr:colOff>231775</xdr:colOff>
      <xdr:row>59</xdr:row>
      <xdr:rowOff>60482</xdr:rowOff>
    </xdr:to>
    <xdr:sp macro="" textlink="">
      <xdr:nvSpPr>
        <xdr:cNvPr id="362" name="円/楕円 361"/>
        <xdr:cNvSpPr/>
      </xdr:nvSpPr>
      <xdr:spPr>
        <a:xfrm>
          <a:off x="10426700" y="100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83403</xdr:rowOff>
    </xdr:from>
    <xdr:ext cx="534377" cy="259045"/>
    <xdr:sp macro="" textlink="">
      <xdr:nvSpPr>
        <xdr:cNvPr id="363" name="普通建設事業費該当値テキスト"/>
        <xdr:cNvSpPr txBox="1"/>
      </xdr:nvSpPr>
      <xdr:spPr>
        <a:xfrm>
          <a:off x="10528300" y="100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126337</xdr:rowOff>
    </xdr:from>
    <xdr:to>
      <xdr:col>14</xdr:col>
      <xdr:colOff>79375</xdr:colOff>
      <xdr:row>59</xdr:row>
      <xdr:rowOff>56487</xdr:rowOff>
    </xdr:to>
    <xdr:sp macro="" textlink="">
      <xdr:nvSpPr>
        <xdr:cNvPr id="364" name="円/楕円 363"/>
        <xdr:cNvSpPr/>
      </xdr:nvSpPr>
      <xdr:spPr>
        <a:xfrm>
          <a:off x="9588500" y="100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47614</xdr:rowOff>
    </xdr:from>
    <xdr:ext cx="534377" cy="259045"/>
    <xdr:sp macro="" textlink="">
      <xdr:nvSpPr>
        <xdr:cNvPr id="365" name="テキスト ボックス 364"/>
        <xdr:cNvSpPr txBox="1"/>
      </xdr:nvSpPr>
      <xdr:spPr>
        <a:xfrm>
          <a:off x="9372111" y="1016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88976</xdr:rowOff>
    </xdr:from>
    <xdr:to>
      <xdr:col>12</xdr:col>
      <xdr:colOff>561975</xdr:colOff>
      <xdr:row>59</xdr:row>
      <xdr:rowOff>19126</xdr:rowOff>
    </xdr:to>
    <xdr:sp macro="" textlink="">
      <xdr:nvSpPr>
        <xdr:cNvPr id="366" name="円/楕円 365"/>
        <xdr:cNvSpPr/>
      </xdr:nvSpPr>
      <xdr:spPr>
        <a:xfrm>
          <a:off x="8699500" y="100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35653</xdr:rowOff>
    </xdr:from>
    <xdr:ext cx="534377" cy="259045"/>
    <xdr:sp macro="" textlink="">
      <xdr:nvSpPr>
        <xdr:cNvPr id="367" name="テキスト ボックス 366"/>
        <xdr:cNvSpPr txBox="1"/>
      </xdr:nvSpPr>
      <xdr:spPr>
        <a:xfrm>
          <a:off x="8483111" y="98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99,900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116509</xdr:rowOff>
    </xdr:from>
    <xdr:to>
      <xdr:col>11</xdr:col>
      <xdr:colOff>358775</xdr:colOff>
      <xdr:row>59</xdr:row>
      <xdr:rowOff>46659</xdr:rowOff>
    </xdr:to>
    <xdr:sp macro="" textlink="">
      <xdr:nvSpPr>
        <xdr:cNvPr id="368" name="円/楕円 367"/>
        <xdr:cNvSpPr/>
      </xdr:nvSpPr>
      <xdr:spPr>
        <a:xfrm>
          <a:off x="7810500" y="100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37786</xdr:rowOff>
    </xdr:from>
    <xdr:ext cx="534377" cy="259045"/>
    <xdr:sp macro="" textlink="">
      <xdr:nvSpPr>
        <xdr:cNvPr id="369" name="テキスト ボックス 368"/>
        <xdr:cNvSpPr txBox="1"/>
      </xdr:nvSpPr>
      <xdr:spPr>
        <a:xfrm>
          <a:off x="7594111" y="101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107772</xdr:rowOff>
    </xdr:from>
    <xdr:to>
      <xdr:col>10</xdr:col>
      <xdr:colOff>155575</xdr:colOff>
      <xdr:row>59</xdr:row>
      <xdr:rowOff>37922</xdr:rowOff>
    </xdr:to>
    <xdr:sp macro="" textlink="">
      <xdr:nvSpPr>
        <xdr:cNvPr id="370" name="円/楕円 369"/>
        <xdr:cNvSpPr/>
      </xdr:nvSpPr>
      <xdr:spPr>
        <a:xfrm>
          <a:off x="6921500" y="100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54449</xdr:rowOff>
    </xdr:from>
    <xdr:ext cx="534377" cy="259045"/>
    <xdr:sp macro="" textlink="">
      <xdr:nvSpPr>
        <xdr:cNvPr id="371" name="テキスト ボックス 370"/>
        <xdr:cNvSpPr txBox="1"/>
      </xdr:nvSpPr>
      <xdr:spPr>
        <a:xfrm>
          <a:off x="6705111" y="982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87" name="テキスト ボックス 386"/>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89" name="テキスト ボックス 388"/>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5" name="直線コネクタ 394"/>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6"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398"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399" name="直線コネクタ 398"/>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28487</xdr:rowOff>
    </xdr:from>
    <xdr:to>
      <xdr:col>15</xdr:col>
      <xdr:colOff>180975</xdr:colOff>
      <xdr:row>79</xdr:row>
      <xdr:rowOff>36116</xdr:rowOff>
    </xdr:to>
    <xdr:cxnSp macro="">
      <xdr:nvCxnSpPr>
        <xdr:cNvPr id="400" name="直線コネクタ 399"/>
        <xdr:cNvCxnSpPr/>
      </xdr:nvCxnSpPr>
      <xdr:spPr>
        <a:xfrm>
          <a:off x="9639300" y="13573037"/>
          <a:ext cx="8382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1"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2" name="フローチャート : 判断 401"/>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23774</xdr:rowOff>
    </xdr:from>
    <xdr:to>
      <xdr:col>14</xdr:col>
      <xdr:colOff>28575</xdr:colOff>
      <xdr:row>79</xdr:row>
      <xdr:rowOff>28487</xdr:rowOff>
    </xdr:to>
    <xdr:cxnSp macro="">
      <xdr:nvCxnSpPr>
        <xdr:cNvPr id="403" name="直線コネクタ 402"/>
        <xdr:cNvCxnSpPr/>
      </xdr:nvCxnSpPr>
      <xdr:spPr>
        <a:xfrm>
          <a:off x="8750300" y="13568324"/>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4" name="フローチャート : 判断 403"/>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65445</xdr:rowOff>
    </xdr:from>
    <xdr:ext cx="534377" cy="259045"/>
    <xdr:sp macro="" textlink="">
      <xdr:nvSpPr>
        <xdr:cNvPr id="405" name="テキスト ボックス 404"/>
        <xdr:cNvSpPr txBox="1"/>
      </xdr:nvSpPr>
      <xdr:spPr>
        <a:xfrm>
          <a:off x="9372111" y="1326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134320</xdr:rowOff>
    </xdr:from>
    <xdr:to>
      <xdr:col>12</xdr:col>
      <xdr:colOff>561975</xdr:colOff>
      <xdr:row>79</xdr:row>
      <xdr:rowOff>64470</xdr:rowOff>
    </xdr:to>
    <xdr:sp macro="" textlink="">
      <xdr:nvSpPr>
        <xdr:cNvPr id="406" name="フローチャート : 判断 405"/>
        <xdr:cNvSpPr/>
      </xdr:nvSpPr>
      <xdr:spPr>
        <a:xfrm>
          <a:off x="8699500" y="1350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80997</xdr:rowOff>
    </xdr:from>
    <xdr:ext cx="534377" cy="259045"/>
    <xdr:sp macro="" textlink="">
      <xdr:nvSpPr>
        <xdr:cNvPr id="407" name="テキスト ボックス 406"/>
        <xdr:cNvSpPr txBox="1"/>
      </xdr:nvSpPr>
      <xdr:spPr>
        <a:xfrm>
          <a:off x="8483111" y="132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156766</xdr:rowOff>
    </xdr:from>
    <xdr:to>
      <xdr:col>15</xdr:col>
      <xdr:colOff>231775</xdr:colOff>
      <xdr:row>79</xdr:row>
      <xdr:rowOff>86916</xdr:rowOff>
    </xdr:to>
    <xdr:sp macro="" textlink="">
      <xdr:nvSpPr>
        <xdr:cNvPr id="413" name="円/楕円 412"/>
        <xdr:cNvSpPr/>
      </xdr:nvSpPr>
      <xdr:spPr>
        <a:xfrm>
          <a:off x="10426700" y="1352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124197</xdr:rowOff>
    </xdr:from>
    <xdr:ext cx="534377" cy="259045"/>
    <xdr:sp macro="" textlink="">
      <xdr:nvSpPr>
        <xdr:cNvPr id="414" name="普通建設事業費 （ うち新規整備　）該当値テキスト"/>
        <xdr:cNvSpPr txBox="1"/>
      </xdr:nvSpPr>
      <xdr:spPr>
        <a:xfrm>
          <a:off x="10528300" y="134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10,937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149137</xdr:rowOff>
    </xdr:from>
    <xdr:to>
      <xdr:col>14</xdr:col>
      <xdr:colOff>79375</xdr:colOff>
      <xdr:row>79</xdr:row>
      <xdr:rowOff>79287</xdr:rowOff>
    </xdr:to>
    <xdr:sp macro="" textlink="">
      <xdr:nvSpPr>
        <xdr:cNvPr id="415" name="円/楕円 414"/>
        <xdr:cNvSpPr/>
      </xdr:nvSpPr>
      <xdr:spPr>
        <a:xfrm>
          <a:off x="9588500" y="135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70414</xdr:rowOff>
    </xdr:from>
    <xdr:ext cx="534377" cy="259045"/>
    <xdr:sp macro="" textlink="">
      <xdr:nvSpPr>
        <xdr:cNvPr id="416" name="テキスト ボックス 415"/>
        <xdr:cNvSpPr txBox="1"/>
      </xdr:nvSpPr>
      <xdr:spPr>
        <a:xfrm>
          <a:off x="9372111" y="136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144424</xdr:rowOff>
    </xdr:from>
    <xdr:to>
      <xdr:col>12</xdr:col>
      <xdr:colOff>561975</xdr:colOff>
      <xdr:row>79</xdr:row>
      <xdr:rowOff>74574</xdr:rowOff>
    </xdr:to>
    <xdr:sp macro="" textlink="">
      <xdr:nvSpPr>
        <xdr:cNvPr id="417" name="円/楕円 416"/>
        <xdr:cNvSpPr/>
      </xdr:nvSpPr>
      <xdr:spPr>
        <a:xfrm>
          <a:off x="8699500" y="135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65701</xdr:rowOff>
    </xdr:from>
    <xdr:ext cx="534377" cy="259045"/>
    <xdr:sp macro="" textlink="">
      <xdr:nvSpPr>
        <xdr:cNvPr id="418" name="テキスト ボックス 417"/>
        <xdr:cNvSpPr txBox="1"/>
      </xdr:nvSpPr>
      <xdr:spPr>
        <a:xfrm>
          <a:off x="8483111" y="136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0" name="直線コネクタ 439"/>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1"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2" name="直線コネクタ 441"/>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3"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4" name="直線コネクタ 443"/>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22904</xdr:rowOff>
    </xdr:from>
    <xdr:to>
      <xdr:col>15</xdr:col>
      <xdr:colOff>180975</xdr:colOff>
      <xdr:row>98</xdr:row>
      <xdr:rowOff>72689</xdr:rowOff>
    </xdr:to>
    <xdr:cxnSp macro="">
      <xdr:nvCxnSpPr>
        <xdr:cNvPr id="445" name="直線コネクタ 444"/>
        <xdr:cNvCxnSpPr/>
      </xdr:nvCxnSpPr>
      <xdr:spPr>
        <a:xfrm flipV="1">
          <a:off x="9639300" y="16825004"/>
          <a:ext cx="8382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81835</xdr:rowOff>
    </xdr:from>
    <xdr:ext cx="534377" cy="259045"/>
    <xdr:sp macro="" textlink="">
      <xdr:nvSpPr>
        <xdr:cNvPr id="446" name="普通建設事業費 （ うち更新整備　）平均値テキスト"/>
        <xdr:cNvSpPr txBox="1"/>
      </xdr:nvSpPr>
      <xdr:spPr>
        <a:xfrm>
          <a:off x="10528300" y="16541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47" name="フローチャート : 判断 446"/>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48141</xdr:rowOff>
    </xdr:from>
    <xdr:to>
      <xdr:col>14</xdr:col>
      <xdr:colOff>28575</xdr:colOff>
      <xdr:row>98</xdr:row>
      <xdr:rowOff>72689</xdr:rowOff>
    </xdr:to>
    <xdr:cxnSp macro="">
      <xdr:nvCxnSpPr>
        <xdr:cNvPr id="448" name="直線コネクタ 447"/>
        <xdr:cNvCxnSpPr/>
      </xdr:nvCxnSpPr>
      <xdr:spPr>
        <a:xfrm>
          <a:off x="8750300" y="16678791"/>
          <a:ext cx="889000" cy="19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49" name="フローチャート : 判断 448"/>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58675</xdr:rowOff>
    </xdr:from>
    <xdr:ext cx="534377" cy="259045"/>
    <xdr:sp macro="" textlink="">
      <xdr:nvSpPr>
        <xdr:cNvPr id="450" name="テキスト ボックス 449"/>
        <xdr:cNvSpPr txBox="1"/>
      </xdr:nvSpPr>
      <xdr:spPr>
        <a:xfrm>
          <a:off x="9372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115601</xdr:rowOff>
    </xdr:from>
    <xdr:to>
      <xdr:col>12</xdr:col>
      <xdr:colOff>561975</xdr:colOff>
      <xdr:row>98</xdr:row>
      <xdr:rowOff>45751</xdr:rowOff>
    </xdr:to>
    <xdr:sp macro="" textlink="">
      <xdr:nvSpPr>
        <xdr:cNvPr id="451" name="フローチャート : 判断 450"/>
        <xdr:cNvSpPr/>
      </xdr:nvSpPr>
      <xdr:spPr>
        <a:xfrm>
          <a:off x="8699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36878</xdr:rowOff>
    </xdr:from>
    <xdr:ext cx="534377" cy="259045"/>
    <xdr:sp macro="" textlink="">
      <xdr:nvSpPr>
        <xdr:cNvPr id="452" name="テキスト ボックス 451"/>
        <xdr:cNvSpPr txBox="1"/>
      </xdr:nvSpPr>
      <xdr:spPr>
        <a:xfrm>
          <a:off x="8483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143554</xdr:rowOff>
    </xdr:from>
    <xdr:to>
      <xdr:col>15</xdr:col>
      <xdr:colOff>231775</xdr:colOff>
      <xdr:row>98</xdr:row>
      <xdr:rowOff>73704</xdr:rowOff>
    </xdr:to>
    <xdr:sp macro="" textlink="">
      <xdr:nvSpPr>
        <xdr:cNvPr id="458" name="円/楕円 457"/>
        <xdr:cNvSpPr/>
      </xdr:nvSpPr>
      <xdr:spPr>
        <a:xfrm>
          <a:off x="10426700" y="167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58481</xdr:rowOff>
    </xdr:from>
    <xdr:ext cx="534377" cy="259045"/>
    <xdr:sp macro="" textlink="">
      <xdr:nvSpPr>
        <xdr:cNvPr id="459" name="普通建設事業費 （ うち更新整備　）該当値テキスト"/>
        <xdr:cNvSpPr txBox="1"/>
      </xdr:nvSpPr>
      <xdr:spPr>
        <a:xfrm>
          <a:off x="10528300" y="1668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21889</xdr:rowOff>
    </xdr:from>
    <xdr:to>
      <xdr:col>14</xdr:col>
      <xdr:colOff>79375</xdr:colOff>
      <xdr:row>98</xdr:row>
      <xdr:rowOff>123489</xdr:rowOff>
    </xdr:to>
    <xdr:sp macro="" textlink="">
      <xdr:nvSpPr>
        <xdr:cNvPr id="460" name="円/楕円 459"/>
        <xdr:cNvSpPr/>
      </xdr:nvSpPr>
      <xdr:spPr>
        <a:xfrm>
          <a:off x="9588500" y="168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114616</xdr:rowOff>
    </xdr:from>
    <xdr:ext cx="534377" cy="259045"/>
    <xdr:sp macro="" textlink="">
      <xdr:nvSpPr>
        <xdr:cNvPr id="461" name="テキスト ボックス 460"/>
        <xdr:cNvSpPr txBox="1"/>
      </xdr:nvSpPr>
      <xdr:spPr>
        <a:xfrm>
          <a:off x="9372111" y="169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168791</xdr:rowOff>
    </xdr:from>
    <xdr:to>
      <xdr:col>12</xdr:col>
      <xdr:colOff>561975</xdr:colOff>
      <xdr:row>97</xdr:row>
      <xdr:rowOff>98941</xdr:rowOff>
    </xdr:to>
    <xdr:sp macro="" textlink="">
      <xdr:nvSpPr>
        <xdr:cNvPr id="462" name="円/楕円 461"/>
        <xdr:cNvSpPr/>
      </xdr:nvSpPr>
      <xdr:spPr>
        <a:xfrm>
          <a:off x="8699500" y="166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115468</xdr:rowOff>
    </xdr:from>
    <xdr:ext cx="534377" cy="259045"/>
    <xdr:sp macro="" textlink="">
      <xdr:nvSpPr>
        <xdr:cNvPr id="463" name="テキスト ボックス 462"/>
        <xdr:cNvSpPr txBox="1"/>
      </xdr:nvSpPr>
      <xdr:spPr>
        <a:xfrm>
          <a:off x="8483111" y="1640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57,526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5" name="直線コネクタ 484"/>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6"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88"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89" name="直線コネクタ 488"/>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125687</xdr:rowOff>
    </xdr:from>
    <xdr:to>
      <xdr:col>23</xdr:col>
      <xdr:colOff>517525</xdr:colOff>
      <xdr:row>38</xdr:row>
      <xdr:rowOff>138079</xdr:rowOff>
    </xdr:to>
    <xdr:cxnSp macro="">
      <xdr:nvCxnSpPr>
        <xdr:cNvPr id="490" name="直線コネクタ 489"/>
        <xdr:cNvCxnSpPr/>
      </xdr:nvCxnSpPr>
      <xdr:spPr>
        <a:xfrm flipV="1">
          <a:off x="15481300" y="6640787"/>
          <a:ext cx="8382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54249</xdr:rowOff>
    </xdr:from>
    <xdr:ext cx="469744" cy="259045"/>
    <xdr:sp macro="" textlink="">
      <xdr:nvSpPr>
        <xdr:cNvPr id="491" name="災害復旧事業費平均値テキスト"/>
        <xdr:cNvSpPr txBox="1"/>
      </xdr:nvSpPr>
      <xdr:spPr>
        <a:xfrm>
          <a:off x="16370300" y="656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2" name="フローチャート : 判断 491"/>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136651</xdr:rowOff>
    </xdr:from>
    <xdr:to>
      <xdr:col>22</xdr:col>
      <xdr:colOff>365125</xdr:colOff>
      <xdr:row>38</xdr:row>
      <xdr:rowOff>138079</xdr:rowOff>
    </xdr:to>
    <xdr:cxnSp macro="">
      <xdr:nvCxnSpPr>
        <xdr:cNvPr id="493" name="直線コネクタ 492"/>
        <xdr:cNvCxnSpPr/>
      </xdr:nvCxnSpPr>
      <xdr:spPr>
        <a:xfrm>
          <a:off x="14592300" y="6651751"/>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4" name="フローチャート : 判断 493"/>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5" name="テキスト ボックス 494"/>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136651</xdr:rowOff>
    </xdr:from>
    <xdr:to>
      <xdr:col>21</xdr:col>
      <xdr:colOff>161925</xdr:colOff>
      <xdr:row>38</xdr:row>
      <xdr:rowOff>138985</xdr:rowOff>
    </xdr:to>
    <xdr:cxnSp macro="">
      <xdr:nvCxnSpPr>
        <xdr:cNvPr id="496" name="直線コネクタ 495"/>
        <xdr:cNvCxnSpPr/>
      </xdr:nvCxnSpPr>
      <xdr:spPr>
        <a:xfrm flipV="1">
          <a:off x="13703300" y="6651751"/>
          <a:ext cx="889000" cy="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80831</xdr:rowOff>
    </xdr:from>
    <xdr:to>
      <xdr:col>21</xdr:col>
      <xdr:colOff>212725</xdr:colOff>
      <xdr:row>39</xdr:row>
      <xdr:rowOff>10981</xdr:rowOff>
    </xdr:to>
    <xdr:sp macro="" textlink="">
      <xdr:nvSpPr>
        <xdr:cNvPr id="497" name="フローチャート : 判断 496"/>
        <xdr:cNvSpPr/>
      </xdr:nvSpPr>
      <xdr:spPr>
        <a:xfrm>
          <a:off x="14541500" y="659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27507</xdr:rowOff>
    </xdr:from>
    <xdr:ext cx="469744" cy="259045"/>
    <xdr:sp macro="" textlink="">
      <xdr:nvSpPr>
        <xdr:cNvPr id="498" name="テキスト ボックス 497"/>
        <xdr:cNvSpPr txBox="1"/>
      </xdr:nvSpPr>
      <xdr:spPr>
        <a:xfrm>
          <a:off x="14357427" y="637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136584</xdr:rowOff>
    </xdr:from>
    <xdr:to>
      <xdr:col>19</xdr:col>
      <xdr:colOff>644525</xdr:colOff>
      <xdr:row>38</xdr:row>
      <xdr:rowOff>138985</xdr:rowOff>
    </xdr:to>
    <xdr:cxnSp macro="">
      <xdr:nvCxnSpPr>
        <xdr:cNvPr id="499" name="直線コネクタ 498"/>
        <xdr:cNvCxnSpPr/>
      </xdr:nvCxnSpPr>
      <xdr:spPr>
        <a:xfrm>
          <a:off x="12814300" y="6651684"/>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81258</xdr:rowOff>
    </xdr:from>
    <xdr:to>
      <xdr:col>20</xdr:col>
      <xdr:colOff>9525</xdr:colOff>
      <xdr:row>39</xdr:row>
      <xdr:rowOff>11408</xdr:rowOff>
    </xdr:to>
    <xdr:sp macro="" textlink="">
      <xdr:nvSpPr>
        <xdr:cNvPr id="500" name="フローチャート : 判断 499"/>
        <xdr:cNvSpPr/>
      </xdr:nvSpPr>
      <xdr:spPr>
        <a:xfrm>
          <a:off x="13652500" y="65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27935</xdr:rowOff>
    </xdr:from>
    <xdr:ext cx="469744" cy="259045"/>
    <xdr:sp macro="" textlink="">
      <xdr:nvSpPr>
        <xdr:cNvPr id="501" name="テキスト ボックス 500"/>
        <xdr:cNvSpPr txBox="1"/>
      </xdr:nvSpPr>
      <xdr:spPr>
        <a:xfrm>
          <a:off x="13468427" y="63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54178</xdr:rowOff>
    </xdr:from>
    <xdr:to>
      <xdr:col>18</xdr:col>
      <xdr:colOff>492125</xdr:colOff>
      <xdr:row>38</xdr:row>
      <xdr:rowOff>155778</xdr:rowOff>
    </xdr:to>
    <xdr:sp macro="" textlink="">
      <xdr:nvSpPr>
        <xdr:cNvPr id="502" name="フローチャート : 判断 501"/>
        <xdr:cNvSpPr/>
      </xdr:nvSpPr>
      <xdr:spPr>
        <a:xfrm>
          <a:off x="12763500" y="656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855</xdr:rowOff>
    </xdr:from>
    <xdr:ext cx="534377" cy="259045"/>
    <xdr:sp macro="" textlink="">
      <xdr:nvSpPr>
        <xdr:cNvPr id="503" name="テキスト ボックス 502"/>
        <xdr:cNvSpPr txBox="1"/>
      </xdr:nvSpPr>
      <xdr:spPr>
        <a:xfrm>
          <a:off x="12547111" y="634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74887</xdr:rowOff>
    </xdr:from>
    <xdr:to>
      <xdr:col>23</xdr:col>
      <xdr:colOff>568325</xdr:colOff>
      <xdr:row>39</xdr:row>
      <xdr:rowOff>5037</xdr:rowOff>
    </xdr:to>
    <xdr:sp macro="" textlink="">
      <xdr:nvSpPr>
        <xdr:cNvPr id="509" name="円/楕円 508"/>
        <xdr:cNvSpPr/>
      </xdr:nvSpPr>
      <xdr:spPr>
        <a:xfrm>
          <a:off x="16268700" y="658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34264</xdr:rowOff>
    </xdr:from>
    <xdr:ext cx="469744" cy="259045"/>
    <xdr:sp macro="" textlink="">
      <xdr:nvSpPr>
        <xdr:cNvPr id="510" name="災害復旧事業費該当値テキスト"/>
        <xdr:cNvSpPr txBox="1"/>
      </xdr:nvSpPr>
      <xdr:spPr>
        <a:xfrm>
          <a:off x="16370300" y="637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87279</xdr:rowOff>
    </xdr:from>
    <xdr:to>
      <xdr:col>22</xdr:col>
      <xdr:colOff>415925</xdr:colOff>
      <xdr:row>39</xdr:row>
      <xdr:rowOff>17429</xdr:rowOff>
    </xdr:to>
    <xdr:sp macro="" textlink="">
      <xdr:nvSpPr>
        <xdr:cNvPr id="511" name="円/楕円 510"/>
        <xdr:cNvSpPr/>
      </xdr:nvSpPr>
      <xdr:spPr>
        <a:xfrm>
          <a:off x="15430500" y="66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8556</xdr:rowOff>
    </xdr:from>
    <xdr:ext cx="378565" cy="259045"/>
    <xdr:sp macro="" textlink="">
      <xdr:nvSpPr>
        <xdr:cNvPr id="512" name="テキスト ボックス 511"/>
        <xdr:cNvSpPr txBox="1"/>
      </xdr:nvSpPr>
      <xdr:spPr>
        <a:xfrm>
          <a:off x="15292017" y="669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85851</xdr:rowOff>
    </xdr:from>
    <xdr:to>
      <xdr:col>21</xdr:col>
      <xdr:colOff>212725</xdr:colOff>
      <xdr:row>39</xdr:row>
      <xdr:rowOff>16001</xdr:rowOff>
    </xdr:to>
    <xdr:sp macro="" textlink="">
      <xdr:nvSpPr>
        <xdr:cNvPr id="513" name="円/楕円 512"/>
        <xdr:cNvSpPr/>
      </xdr:nvSpPr>
      <xdr:spPr>
        <a:xfrm>
          <a:off x="14541500" y="66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7128</xdr:rowOff>
    </xdr:from>
    <xdr:ext cx="469744" cy="259045"/>
    <xdr:sp macro="" textlink="">
      <xdr:nvSpPr>
        <xdr:cNvPr id="514" name="テキスト ボックス 513"/>
        <xdr:cNvSpPr txBox="1"/>
      </xdr:nvSpPr>
      <xdr:spPr>
        <a:xfrm>
          <a:off x="14357427" y="669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88185</xdr:rowOff>
    </xdr:from>
    <xdr:to>
      <xdr:col>20</xdr:col>
      <xdr:colOff>9525</xdr:colOff>
      <xdr:row>39</xdr:row>
      <xdr:rowOff>18335</xdr:rowOff>
    </xdr:to>
    <xdr:sp macro="" textlink="">
      <xdr:nvSpPr>
        <xdr:cNvPr id="515" name="円/楕円 514"/>
        <xdr:cNvSpPr/>
      </xdr:nvSpPr>
      <xdr:spPr>
        <a:xfrm>
          <a:off x="13652500" y="66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9462</xdr:rowOff>
    </xdr:from>
    <xdr:ext cx="378565" cy="259045"/>
    <xdr:sp macro="" textlink="">
      <xdr:nvSpPr>
        <xdr:cNvPr id="516" name="テキスト ボックス 515"/>
        <xdr:cNvSpPr txBox="1"/>
      </xdr:nvSpPr>
      <xdr:spPr>
        <a:xfrm>
          <a:off x="13514017" y="669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85784</xdr:rowOff>
    </xdr:from>
    <xdr:to>
      <xdr:col>18</xdr:col>
      <xdr:colOff>492125</xdr:colOff>
      <xdr:row>39</xdr:row>
      <xdr:rowOff>15934</xdr:rowOff>
    </xdr:to>
    <xdr:sp macro="" textlink="">
      <xdr:nvSpPr>
        <xdr:cNvPr id="517" name="円/楕円 516"/>
        <xdr:cNvSpPr/>
      </xdr:nvSpPr>
      <xdr:spPr>
        <a:xfrm>
          <a:off x="12763500" y="66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7061</xdr:rowOff>
    </xdr:from>
    <xdr:ext cx="469744" cy="259045"/>
    <xdr:sp macro="" textlink="">
      <xdr:nvSpPr>
        <xdr:cNvPr id="518" name="テキスト ボックス 517"/>
        <xdr:cNvSpPr txBox="1"/>
      </xdr:nvSpPr>
      <xdr:spPr>
        <a:xfrm>
          <a:off x="12579427" y="669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9" name="直線コネクタ 52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0" name="テキスト ボックス 52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1" name="直線コネクタ 53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2" name="テキスト ボックス 53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5" name="直線コネクタ 53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6" name="テキスト ボックス 535"/>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7" name="直線コネクタ 53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8" name="テキスト ボックス 537"/>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0" name="テキスト ボックス 539"/>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2" name="直線コネクタ 54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4" name="直線コネクタ 54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7" name="直線コネクタ 54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9" name="フローチャート : 判断 54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0" name="直線コネクタ 54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1" name="フローチャート : 判断 55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2" name="テキスト ボックス 551"/>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3" name="直線コネクタ 55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54" name="フローチャート : 判断 553"/>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5" name="テキスト ボックス 554"/>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6" name="直線コネクタ 55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7" name="フローチャート : 判断 556"/>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8" name="テキスト ボックス 557"/>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59" name="フローチャート : 判断 558"/>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60" name="テキスト ボックス 559"/>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6" name="円/楕円 56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8" name="円/楕円 56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9" name="テキスト ボックス 568"/>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0" name="円/楕円 56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1" name="テキスト ボックス 570"/>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2" name="円/楕円 57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3" name="テキスト ボックス 572"/>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4" name="円/楕円 57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5" name="テキスト ボックス 574"/>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6" name="直線コネクタ 58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7" name="テキスト ボックス 58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8" name="直線コネクタ 58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9" name="テキスト ボックス 58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0" name="直線コネクタ 58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1" name="テキスト ボックス 59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2" name="直線コネクタ 59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3" name="テキスト ボックス 59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4" name="直線コネクタ 59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5" name="テキスト ボックス 59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9" name="直線コネクタ 598"/>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600"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601" name="直線コネクタ 600"/>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602"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603" name="直線コネクタ 602"/>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40594</xdr:rowOff>
    </xdr:from>
    <xdr:to>
      <xdr:col>23</xdr:col>
      <xdr:colOff>517525</xdr:colOff>
      <xdr:row>77</xdr:row>
      <xdr:rowOff>43154</xdr:rowOff>
    </xdr:to>
    <xdr:cxnSp macro="">
      <xdr:nvCxnSpPr>
        <xdr:cNvPr id="604" name="直線コネクタ 603"/>
        <xdr:cNvCxnSpPr/>
      </xdr:nvCxnSpPr>
      <xdr:spPr>
        <a:xfrm>
          <a:off x="15481300" y="13242244"/>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69235</xdr:rowOff>
    </xdr:from>
    <xdr:ext cx="534377" cy="259045"/>
    <xdr:sp macro="" textlink="">
      <xdr:nvSpPr>
        <xdr:cNvPr id="605" name="公債費平均値テキスト"/>
        <xdr:cNvSpPr txBox="1"/>
      </xdr:nvSpPr>
      <xdr:spPr>
        <a:xfrm>
          <a:off x="16370300" y="1292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6" name="フローチャート : 判断 605"/>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30711</xdr:rowOff>
    </xdr:from>
    <xdr:to>
      <xdr:col>22</xdr:col>
      <xdr:colOff>365125</xdr:colOff>
      <xdr:row>77</xdr:row>
      <xdr:rowOff>40594</xdr:rowOff>
    </xdr:to>
    <xdr:cxnSp macro="">
      <xdr:nvCxnSpPr>
        <xdr:cNvPr id="607" name="直線コネクタ 606"/>
        <xdr:cNvCxnSpPr/>
      </xdr:nvCxnSpPr>
      <xdr:spPr>
        <a:xfrm>
          <a:off x="14592300" y="1323236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8" name="フローチャート : 判断 607"/>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22966</xdr:rowOff>
    </xdr:from>
    <xdr:ext cx="534377" cy="259045"/>
    <xdr:sp macro="" textlink="">
      <xdr:nvSpPr>
        <xdr:cNvPr id="609" name="テキスト ボックス 608"/>
        <xdr:cNvSpPr txBox="1"/>
      </xdr:nvSpPr>
      <xdr:spPr>
        <a:xfrm>
          <a:off x="15214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30711</xdr:rowOff>
    </xdr:from>
    <xdr:to>
      <xdr:col>21</xdr:col>
      <xdr:colOff>161925</xdr:colOff>
      <xdr:row>77</xdr:row>
      <xdr:rowOff>34948</xdr:rowOff>
    </xdr:to>
    <xdr:cxnSp macro="">
      <xdr:nvCxnSpPr>
        <xdr:cNvPr id="610" name="直線コネクタ 609"/>
        <xdr:cNvCxnSpPr/>
      </xdr:nvCxnSpPr>
      <xdr:spPr>
        <a:xfrm flipV="1">
          <a:off x="13703300" y="13232361"/>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11" name="フローチャート : 判断 610"/>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12" name="テキスト ボックス 611"/>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34948</xdr:rowOff>
    </xdr:from>
    <xdr:to>
      <xdr:col>19</xdr:col>
      <xdr:colOff>644525</xdr:colOff>
      <xdr:row>77</xdr:row>
      <xdr:rowOff>39779</xdr:rowOff>
    </xdr:to>
    <xdr:cxnSp macro="">
      <xdr:nvCxnSpPr>
        <xdr:cNvPr id="613" name="直線コネクタ 612"/>
        <xdr:cNvCxnSpPr/>
      </xdr:nvCxnSpPr>
      <xdr:spPr>
        <a:xfrm flipV="1">
          <a:off x="12814300" y="13236598"/>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14" name="フローチャート : 判断 613"/>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15" name="テキスト ボックス 614"/>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16" name="フローチャート : 判断 615"/>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17" name="テキスト ボックス 616"/>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163804</xdr:rowOff>
    </xdr:from>
    <xdr:to>
      <xdr:col>23</xdr:col>
      <xdr:colOff>568325</xdr:colOff>
      <xdr:row>77</xdr:row>
      <xdr:rowOff>93954</xdr:rowOff>
    </xdr:to>
    <xdr:sp macro="" textlink="">
      <xdr:nvSpPr>
        <xdr:cNvPr id="623" name="円/楕円 622"/>
        <xdr:cNvSpPr/>
      </xdr:nvSpPr>
      <xdr:spPr>
        <a:xfrm>
          <a:off x="162687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142231</xdr:rowOff>
    </xdr:from>
    <xdr:ext cx="534377" cy="259045"/>
    <xdr:sp macro="" textlink="">
      <xdr:nvSpPr>
        <xdr:cNvPr id="624" name="公債費該当値テキスト"/>
        <xdr:cNvSpPr txBox="1"/>
      </xdr:nvSpPr>
      <xdr:spPr>
        <a:xfrm>
          <a:off x="16370300" y="1317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45,170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161244</xdr:rowOff>
    </xdr:from>
    <xdr:to>
      <xdr:col>22</xdr:col>
      <xdr:colOff>415925</xdr:colOff>
      <xdr:row>77</xdr:row>
      <xdr:rowOff>91394</xdr:rowOff>
    </xdr:to>
    <xdr:sp macro="" textlink="">
      <xdr:nvSpPr>
        <xdr:cNvPr id="625" name="円/楕円 624"/>
        <xdr:cNvSpPr/>
      </xdr:nvSpPr>
      <xdr:spPr>
        <a:xfrm>
          <a:off x="15430500" y="131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82521</xdr:rowOff>
    </xdr:from>
    <xdr:ext cx="534377" cy="259045"/>
    <xdr:sp macro="" textlink="">
      <xdr:nvSpPr>
        <xdr:cNvPr id="626" name="テキスト ボックス 625"/>
        <xdr:cNvSpPr txBox="1"/>
      </xdr:nvSpPr>
      <xdr:spPr>
        <a:xfrm>
          <a:off x="15214111" y="132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151361</xdr:rowOff>
    </xdr:from>
    <xdr:to>
      <xdr:col>21</xdr:col>
      <xdr:colOff>212725</xdr:colOff>
      <xdr:row>77</xdr:row>
      <xdr:rowOff>81511</xdr:rowOff>
    </xdr:to>
    <xdr:sp macro="" textlink="">
      <xdr:nvSpPr>
        <xdr:cNvPr id="627" name="円/楕円 626"/>
        <xdr:cNvSpPr/>
      </xdr:nvSpPr>
      <xdr:spPr>
        <a:xfrm>
          <a:off x="14541500" y="131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72638</xdr:rowOff>
    </xdr:from>
    <xdr:ext cx="534377" cy="259045"/>
    <xdr:sp macro="" textlink="">
      <xdr:nvSpPr>
        <xdr:cNvPr id="628" name="テキスト ボックス 627"/>
        <xdr:cNvSpPr txBox="1"/>
      </xdr:nvSpPr>
      <xdr:spPr>
        <a:xfrm>
          <a:off x="14325111" y="132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155598</xdr:rowOff>
    </xdr:from>
    <xdr:to>
      <xdr:col>20</xdr:col>
      <xdr:colOff>9525</xdr:colOff>
      <xdr:row>77</xdr:row>
      <xdr:rowOff>85748</xdr:rowOff>
    </xdr:to>
    <xdr:sp macro="" textlink="">
      <xdr:nvSpPr>
        <xdr:cNvPr id="629" name="円/楕円 628"/>
        <xdr:cNvSpPr/>
      </xdr:nvSpPr>
      <xdr:spPr>
        <a:xfrm>
          <a:off x="13652500" y="131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76875</xdr:rowOff>
    </xdr:from>
    <xdr:ext cx="534377" cy="259045"/>
    <xdr:sp macro="" textlink="">
      <xdr:nvSpPr>
        <xdr:cNvPr id="630" name="テキスト ボックス 629"/>
        <xdr:cNvSpPr txBox="1"/>
      </xdr:nvSpPr>
      <xdr:spPr>
        <a:xfrm>
          <a:off x="13436111" y="132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160429</xdr:rowOff>
    </xdr:from>
    <xdr:to>
      <xdr:col>18</xdr:col>
      <xdr:colOff>492125</xdr:colOff>
      <xdr:row>77</xdr:row>
      <xdr:rowOff>90579</xdr:rowOff>
    </xdr:to>
    <xdr:sp macro="" textlink="">
      <xdr:nvSpPr>
        <xdr:cNvPr id="631" name="円/楕円 630"/>
        <xdr:cNvSpPr/>
      </xdr:nvSpPr>
      <xdr:spPr>
        <a:xfrm>
          <a:off x="127635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81706</xdr:rowOff>
    </xdr:from>
    <xdr:ext cx="534377" cy="259045"/>
    <xdr:sp macro="" textlink="">
      <xdr:nvSpPr>
        <xdr:cNvPr id="632" name="テキスト ボックス 631"/>
        <xdr:cNvSpPr txBox="1"/>
      </xdr:nvSpPr>
      <xdr:spPr>
        <a:xfrm>
          <a:off x="12547111" y="132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3" name="直線コネクタ 64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4" name="テキスト ボックス 64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5" name="直線コネクタ 64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6" name="テキスト ボックス 64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7" name="直線コネクタ 64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8" name="テキスト ボックス 64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9" name="直線コネクタ 64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50" name="テキスト ボックス 64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1" name="直線コネクタ 65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52" name="テキスト ボックス 65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3" name="直線コネクタ 65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4" name="テキスト ボックス 65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6" name="テキスト ボックス 65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8" name="直線コネクタ 657"/>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9"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60" name="直線コネクタ 659"/>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61"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62" name="直線コネクタ 661"/>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80194</xdr:rowOff>
    </xdr:from>
    <xdr:to>
      <xdr:col>23</xdr:col>
      <xdr:colOff>517525</xdr:colOff>
      <xdr:row>99</xdr:row>
      <xdr:rowOff>89253</xdr:rowOff>
    </xdr:to>
    <xdr:cxnSp macro="">
      <xdr:nvCxnSpPr>
        <xdr:cNvPr id="663" name="直線コネクタ 662"/>
        <xdr:cNvCxnSpPr/>
      </xdr:nvCxnSpPr>
      <xdr:spPr>
        <a:xfrm>
          <a:off x="15481300" y="17053744"/>
          <a:ext cx="8382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33225</xdr:rowOff>
    </xdr:from>
    <xdr:ext cx="534377" cy="259045"/>
    <xdr:sp macro="" textlink="">
      <xdr:nvSpPr>
        <xdr:cNvPr id="664" name="積立金平均値テキスト"/>
        <xdr:cNvSpPr txBox="1"/>
      </xdr:nvSpPr>
      <xdr:spPr>
        <a:xfrm>
          <a:off x="16370300" y="168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5" name="フローチャート : 判断 664"/>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80194</xdr:rowOff>
    </xdr:from>
    <xdr:to>
      <xdr:col>22</xdr:col>
      <xdr:colOff>365125</xdr:colOff>
      <xdr:row>99</xdr:row>
      <xdr:rowOff>86767</xdr:rowOff>
    </xdr:to>
    <xdr:cxnSp macro="">
      <xdr:nvCxnSpPr>
        <xdr:cNvPr id="666" name="直線コネクタ 665"/>
        <xdr:cNvCxnSpPr/>
      </xdr:nvCxnSpPr>
      <xdr:spPr>
        <a:xfrm flipV="1">
          <a:off x="14592300" y="1705374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7" name="フローチャート : 判断 666"/>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8" name="テキスト ボックス 667"/>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60937</xdr:rowOff>
    </xdr:from>
    <xdr:to>
      <xdr:col>21</xdr:col>
      <xdr:colOff>161925</xdr:colOff>
      <xdr:row>99</xdr:row>
      <xdr:rowOff>86767</xdr:rowOff>
    </xdr:to>
    <xdr:cxnSp macro="">
      <xdr:nvCxnSpPr>
        <xdr:cNvPr id="669" name="直線コネクタ 668"/>
        <xdr:cNvCxnSpPr/>
      </xdr:nvCxnSpPr>
      <xdr:spPr>
        <a:xfrm>
          <a:off x="13703300" y="17034487"/>
          <a:ext cx="889000" cy="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12481</xdr:rowOff>
    </xdr:from>
    <xdr:to>
      <xdr:col>21</xdr:col>
      <xdr:colOff>212725</xdr:colOff>
      <xdr:row>99</xdr:row>
      <xdr:rowOff>114081</xdr:rowOff>
    </xdr:to>
    <xdr:sp macro="" textlink="">
      <xdr:nvSpPr>
        <xdr:cNvPr id="670" name="フローチャート : 判断 669"/>
        <xdr:cNvSpPr/>
      </xdr:nvSpPr>
      <xdr:spPr>
        <a:xfrm>
          <a:off x="14541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130608</xdr:rowOff>
    </xdr:from>
    <xdr:ext cx="534377" cy="259045"/>
    <xdr:sp macro="" textlink="">
      <xdr:nvSpPr>
        <xdr:cNvPr id="671" name="テキスト ボックス 670"/>
        <xdr:cNvSpPr txBox="1"/>
      </xdr:nvSpPr>
      <xdr:spPr>
        <a:xfrm>
          <a:off x="14325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60937</xdr:rowOff>
    </xdr:from>
    <xdr:to>
      <xdr:col>19</xdr:col>
      <xdr:colOff>644525</xdr:colOff>
      <xdr:row>99</xdr:row>
      <xdr:rowOff>88867</xdr:rowOff>
    </xdr:to>
    <xdr:cxnSp macro="">
      <xdr:nvCxnSpPr>
        <xdr:cNvPr id="672" name="直線コネクタ 671"/>
        <xdr:cNvCxnSpPr/>
      </xdr:nvCxnSpPr>
      <xdr:spPr>
        <a:xfrm flipV="1">
          <a:off x="12814300" y="17034487"/>
          <a:ext cx="889000" cy="2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99</xdr:row>
      <xdr:rowOff>13925</xdr:rowOff>
    </xdr:from>
    <xdr:to>
      <xdr:col>20</xdr:col>
      <xdr:colOff>9525</xdr:colOff>
      <xdr:row>99</xdr:row>
      <xdr:rowOff>115525</xdr:rowOff>
    </xdr:to>
    <xdr:sp macro="" textlink="">
      <xdr:nvSpPr>
        <xdr:cNvPr id="673" name="フローチャート : 判断 672"/>
        <xdr:cNvSpPr/>
      </xdr:nvSpPr>
      <xdr:spPr>
        <a:xfrm>
          <a:off x="13652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106652</xdr:rowOff>
    </xdr:from>
    <xdr:ext cx="534377" cy="259045"/>
    <xdr:sp macro="" textlink="">
      <xdr:nvSpPr>
        <xdr:cNvPr id="674" name="テキスト ボックス 673"/>
        <xdr:cNvSpPr txBox="1"/>
      </xdr:nvSpPr>
      <xdr:spPr>
        <a:xfrm>
          <a:off x="13436111" y="1708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53015</xdr:rowOff>
    </xdr:from>
    <xdr:to>
      <xdr:col>18</xdr:col>
      <xdr:colOff>492125</xdr:colOff>
      <xdr:row>98</xdr:row>
      <xdr:rowOff>154615</xdr:rowOff>
    </xdr:to>
    <xdr:sp macro="" textlink="">
      <xdr:nvSpPr>
        <xdr:cNvPr id="675" name="フローチャート : 判断 674"/>
        <xdr:cNvSpPr/>
      </xdr:nvSpPr>
      <xdr:spPr>
        <a:xfrm>
          <a:off x="12763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171142</xdr:rowOff>
    </xdr:from>
    <xdr:ext cx="599010" cy="259045"/>
    <xdr:sp macro="" textlink="">
      <xdr:nvSpPr>
        <xdr:cNvPr id="676" name="テキスト ボックス 675"/>
        <xdr:cNvSpPr txBox="1"/>
      </xdr:nvSpPr>
      <xdr:spPr>
        <a:xfrm>
          <a:off x="12514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38453</xdr:rowOff>
    </xdr:from>
    <xdr:to>
      <xdr:col>23</xdr:col>
      <xdr:colOff>568325</xdr:colOff>
      <xdr:row>99</xdr:row>
      <xdr:rowOff>140053</xdr:rowOff>
    </xdr:to>
    <xdr:sp macro="" textlink="">
      <xdr:nvSpPr>
        <xdr:cNvPr id="682" name="円/楕円 681"/>
        <xdr:cNvSpPr/>
      </xdr:nvSpPr>
      <xdr:spPr>
        <a:xfrm>
          <a:off x="16268700" y="170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160225</xdr:rowOff>
    </xdr:from>
    <xdr:ext cx="469744" cy="259045"/>
    <xdr:sp macro="" textlink="">
      <xdr:nvSpPr>
        <xdr:cNvPr id="683" name="積立金該当値テキスト"/>
        <xdr:cNvSpPr txBox="1"/>
      </xdr:nvSpPr>
      <xdr:spPr>
        <a:xfrm>
          <a:off x="16370300" y="1696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5,895</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29394</xdr:rowOff>
    </xdr:from>
    <xdr:to>
      <xdr:col>22</xdr:col>
      <xdr:colOff>415925</xdr:colOff>
      <xdr:row>99</xdr:row>
      <xdr:rowOff>130994</xdr:rowOff>
    </xdr:to>
    <xdr:sp macro="" textlink="">
      <xdr:nvSpPr>
        <xdr:cNvPr id="684" name="円/楕円 683"/>
        <xdr:cNvSpPr/>
      </xdr:nvSpPr>
      <xdr:spPr>
        <a:xfrm>
          <a:off x="15430500" y="170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122121</xdr:rowOff>
    </xdr:from>
    <xdr:ext cx="534377" cy="259045"/>
    <xdr:sp macro="" textlink="">
      <xdr:nvSpPr>
        <xdr:cNvPr id="685" name="テキスト ボックス 684"/>
        <xdr:cNvSpPr txBox="1"/>
      </xdr:nvSpPr>
      <xdr:spPr>
        <a:xfrm>
          <a:off x="15214111" y="170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11,443</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35967</xdr:rowOff>
    </xdr:from>
    <xdr:to>
      <xdr:col>21</xdr:col>
      <xdr:colOff>212725</xdr:colOff>
      <xdr:row>99</xdr:row>
      <xdr:rowOff>137567</xdr:rowOff>
    </xdr:to>
    <xdr:sp macro="" textlink="">
      <xdr:nvSpPr>
        <xdr:cNvPr id="686" name="円/楕円 685"/>
        <xdr:cNvSpPr/>
      </xdr:nvSpPr>
      <xdr:spPr>
        <a:xfrm>
          <a:off x="14541500" y="170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128694</xdr:rowOff>
    </xdr:from>
    <xdr:ext cx="469744" cy="259045"/>
    <xdr:sp macro="" textlink="">
      <xdr:nvSpPr>
        <xdr:cNvPr id="687" name="テキスト ボックス 686"/>
        <xdr:cNvSpPr txBox="1"/>
      </xdr:nvSpPr>
      <xdr:spPr>
        <a:xfrm>
          <a:off x="14357427" y="1710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10137</xdr:rowOff>
    </xdr:from>
    <xdr:to>
      <xdr:col>20</xdr:col>
      <xdr:colOff>9525</xdr:colOff>
      <xdr:row>99</xdr:row>
      <xdr:rowOff>111737</xdr:rowOff>
    </xdr:to>
    <xdr:sp macro="" textlink="">
      <xdr:nvSpPr>
        <xdr:cNvPr id="688" name="円/楕円 687"/>
        <xdr:cNvSpPr/>
      </xdr:nvSpPr>
      <xdr:spPr>
        <a:xfrm>
          <a:off x="13652500" y="169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128264</xdr:rowOff>
    </xdr:from>
    <xdr:ext cx="534377" cy="259045"/>
    <xdr:sp macro="" textlink="">
      <xdr:nvSpPr>
        <xdr:cNvPr id="689" name="テキスト ボックス 688"/>
        <xdr:cNvSpPr txBox="1"/>
      </xdr:nvSpPr>
      <xdr:spPr>
        <a:xfrm>
          <a:off x="13436111" y="1675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38067</xdr:rowOff>
    </xdr:from>
    <xdr:to>
      <xdr:col>18</xdr:col>
      <xdr:colOff>492125</xdr:colOff>
      <xdr:row>99</xdr:row>
      <xdr:rowOff>139667</xdr:rowOff>
    </xdr:to>
    <xdr:sp macro="" textlink="">
      <xdr:nvSpPr>
        <xdr:cNvPr id="690" name="円/楕円 689"/>
        <xdr:cNvSpPr/>
      </xdr:nvSpPr>
      <xdr:spPr>
        <a:xfrm>
          <a:off x="12763500" y="1701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130794</xdr:rowOff>
    </xdr:from>
    <xdr:ext cx="469744" cy="259045"/>
    <xdr:sp macro="" textlink="">
      <xdr:nvSpPr>
        <xdr:cNvPr id="691" name="テキスト ボックス 690"/>
        <xdr:cNvSpPr txBox="1"/>
      </xdr:nvSpPr>
      <xdr:spPr>
        <a:xfrm>
          <a:off x="12579427" y="1710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2" name="直線コネクタ 70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3" name="テキスト ボックス 70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4" name="直線コネクタ 70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5" name="テキスト ボックス 70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6" name="直線コネクタ 70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7" name="テキスト ボックス 70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8" name="直線コネクタ 70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9" name="テキスト ボックス 70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0" name="直線コネクタ 70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1" name="テキスト ボックス 71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5" name="直線コネクタ 714"/>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7" name="直線コネクタ 71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8"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9" name="直線コネクタ 718"/>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0" name="直線コネクタ 71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21"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22" name="フローチャート : 判断 721"/>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3" name="直線コネクタ 72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24" name="フローチャート : 判断 723"/>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5" name="テキスト ボックス 724"/>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6" name="直線コネクタ 72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127076</xdr:rowOff>
    </xdr:from>
    <xdr:to>
      <xdr:col>29</xdr:col>
      <xdr:colOff>568325</xdr:colOff>
      <xdr:row>39</xdr:row>
      <xdr:rowOff>57226</xdr:rowOff>
    </xdr:to>
    <xdr:sp macro="" textlink="">
      <xdr:nvSpPr>
        <xdr:cNvPr id="727" name="フローチャート : 判断 726"/>
        <xdr:cNvSpPr/>
      </xdr:nvSpPr>
      <xdr:spPr>
        <a:xfrm>
          <a:off x="20383500" y="664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73753</xdr:rowOff>
    </xdr:from>
    <xdr:ext cx="378565" cy="259045"/>
    <xdr:sp macro="" textlink="">
      <xdr:nvSpPr>
        <xdr:cNvPr id="728" name="テキスト ボックス 727"/>
        <xdr:cNvSpPr txBox="1"/>
      </xdr:nvSpPr>
      <xdr:spPr>
        <a:xfrm>
          <a:off x="20245017" y="64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9" name="直線コネクタ 72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128791</xdr:rowOff>
    </xdr:from>
    <xdr:to>
      <xdr:col>28</xdr:col>
      <xdr:colOff>365125</xdr:colOff>
      <xdr:row>39</xdr:row>
      <xdr:rowOff>58941</xdr:rowOff>
    </xdr:to>
    <xdr:sp macro="" textlink="">
      <xdr:nvSpPr>
        <xdr:cNvPr id="730" name="フローチャート : 判断 729"/>
        <xdr:cNvSpPr/>
      </xdr:nvSpPr>
      <xdr:spPr>
        <a:xfrm>
          <a:off x="19494500" y="664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75468</xdr:rowOff>
    </xdr:from>
    <xdr:ext cx="378565" cy="259045"/>
    <xdr:sp macro="" textlink="">
      <xdr:nvSpPr>
        <xdr:cNvPr id="731" name="テキスト ボックス 730"/>
        <xdr:cNvSpPr txBox="1"/>
      </xdr:nvSpPr>
      <xdr:spPr>
        <a:xfrm>
          <a:off x="19356017" y="641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114732</xdr:rowOff>
    </xdr:from>
    <xdr:to>
      <xdr:col>27</xdr:col>
      <xdr:colOff>161925</xdr:colOff>
      <xdr:row>39</xdr:row>
      <xdr:rowOff>44882</xdr:rowOff>
    </xdr:to>
    <xdr:sp macro="" textlink="">
      <xdr:nvSpPr>
        <xdr:cNvPr id="732" name="フローチャート : 判断 731"/>
        <xdr:cNvSpPr/>
      </xdr:nvSpPr>
      <xdr:spPr>
        <a:xfrm>
          <a:off x="18605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61409</xdr:rowOff>
    </xdr:from>
    <xdr:ext cx="469744" cy="259045"/>
    <xdr:sp macro="" textlink="">
      <xdr:nvSpPr>
        <xdr:cNvPr id="733" name="テキスト ボックス 732"/>
        <xdr:cNvSpPr txBox="1"/>
      </xdr:nvSpPr>
      <xdr:spPr>
        <a:xfrm>
          <a:off x="18421427" y="64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9" name="円/楕円 73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4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1" name="円/楕円 74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2" name="テキスト ボックス 74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3" name="円/楕円 74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4" name="テキスト ボックス 74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5" name="円/楕円 74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6" name="テキスト ボックス 74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7" name="円/楕円 74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8" name="テキスト ボックス 74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2" name="テキスト ボックス 76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4" name="テキスト ボックス 76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6" name="テキスト ボックス 76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8" name="テキスト ボックス 76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0" name="テキスト ボックス 76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74" name="直線コネクタ 773"/>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7"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8" name="直線コネクタ 777"/>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61584</xdr:rowOff>
    </xdr:from>
    <xdr:to>
      <xdr:col>32</xdr:col>
      <xdr:colOff>187325</xdr:colOff>
      <xdr:row>58</xdr:row>
      <xdr:rowOff>85228</xdr:rowOff>
    </xdr:to>
    <xdr:cxnSp macro="">
      <xdr:nvCxnSpPr>
        <xdr:cNvPr id="779" name="直線コネクタ 778"/>
        <xdr:cNvCxnSpPr/>
      </xdr:nvCxnSpPr>
      <xdr:spPr>
        <a:xfrm flipV="1">
          <a:off x="21323300" y="10005684"/>
          <a:ext cx="8382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2960</xdr:rowOff>
    </xdr:from>
    <xdr:ext cx="469744" cy="259045"/>
    <xdr:sp macro="" textlink="">
      <xdr:nvSpPr>
        <xdr:cNvPr id="780" name="貸付金平均値テキスト"/>
        <xdr:cNvSpPr txBox="1"/>
      </xdr:nvSpPr>
      <xdr:spPr>
        <a:xfrm>
          <a:off x="22212300" y="994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81" name="フローチャート : 判断 780"/>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31441</xdr:rowOff>
    </xdr:from>
    <xdr:to>
      <xdr:col>31</xdr:col>
      <xdr:colOff>34925</xdr:colOff>
      <xdr:row>58</xdr:row>
      <xdr:rowOff>85228</xdr:rowOff>
    </xdr:to>
    <xdr:cxnSp macro="">
      <xdr:nvCxnSpPr>
        <xdr:cNvPr id="782" name="直線コネクタ 781"/>
        <xdr:cNvCxnSpPr/>
      </xdr:nvCxnSpPr>
      <xdr:spPr>
        <a:xfrm>
          <a:off x="20434300" y="9975541"/>
          <a:ext cx="889000" cy="5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83" name="フローチャート : 判断 782"/>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157951</xdr:rowOff>
    </xdr:from>
    <xdr:ext cx="469744" cy="259045"/>
    <xdr:sp macro="" textlink="">
      <xdr:nvSpPr>
        <xdr:cNvPr id="784" name="テキスト ボックス 783"/>
        <xdr:cNvSpPr txBox="1"/>
      </xdr:nvSpPr>
      <xdr:spPr>
        <a:xfrm>
          <a:off x="21088427" y="101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31441</xdr:rowOff>
    </xdr:from>
    <xdr:to>
      <xdr:col>29</xdr:col>
      <xdr:colOff>517525</xdr:colOff>
      <xdr:row>58</xdr:row>
      <xdr:rowOff>167850</xdr:rowOff>
    </xdr:to>
    <xdr:cxnSp macro="">
      <xdr:nvCxnSpPr>
        <xdr:cNvPr id="785" name="直線コネクタ 784"/>
        <xdr:cNvCxnSpPr/>
      </xdr:nvCxnSpPr>
      <xdr:spPr>
        <a:xfrm flipV="1">
          <a:off x="19545300" y="9975541"/>
          <a:ext cx="889000" cy="1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161889</xdr:rowOff>
    </xdr:from>
    <xdr:to>
      <xdr:col>29</xdr:col>
      <xdr:colOff>568325</xdr:colOff>
      <xdr:row>59</xdr:row>
      <xdr:rowOff>92039</xdr:rowOff>
    </xdr:to>
    <xdr:sp macro="" textlink="">
      <xdr:nvSpPr>
        <xdr:cNvPr id="786" name="フローチャート : 判断 785"/>
        <xdr:cNvSpPr/>
      </xdr:nvSpPr>
      <xdr:spPr>
        <a:xfrm>
          <a:off x="20383500" y="101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83166</xdr:rowOff>
    </xdr:from>
    <xdr:ext cx="469744" cy="259045"/>
    <xdr:sp macro="" textlink="">
      <xdr:nvSpPr>
        <xdr:cNvPr id="787" name="テキスト ボックス 786"/>
        <xdr:cNvSpPr txBox="1"/>
      </xdr:nvSpPr>
      <xdr:spPr>
        <a:xfrm>
          <a:off x="20199427" y="101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167850</xdr:rowOff>
    </xdr:from>
    <xdr:to>
      <xdr:col>28</xdr:col>
      <xdr:colOff>314325</xdr:colOff>
      <xdr:row>58</xdr:row>
      <xdr:rowOff>168210</xdr:rowOff>
    </xdr:to>
    <xdr:cxnSp macro="">
      <xdr:nvCxnSpPr>
        <xdr:cNvPr id="788" name="直線コネクタ 787"/>
        <xdr:cNvCxnSpPr/>
      </xdr:nvCxnSpPr>
      <xdr:spPr>
        <a:xfrm flipV="1">
          <a:off x="18656300" y="10111950"/>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93309</xdr:rowOff>
    </xdr:from>
    <xdr:to>
      <xdr:col>28</xdr:col>
      <xdr:colOff>365125</xdr:colOff>
      <xdr:row>59</xdr:row>
      <xdr:rowOff>23459</xdr:rowOff>
    </xdr:to>
    <xdr:sp macro="" textlink="">
      <xdr:nvSpPr>
        <xdr:cNvPr id="789" name="フローチャート : 判断 788"/>
        <xdr:cNvSpPr/>
      </xdr:nvSpPr>
      <xdr:spPr>
        <a:xfrm>
          <a:off x="19494500" y="100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39986</xdr:rowOff>
    </xdr:from>
    <xdr:ext cx="469744" cy="259045"/>
    <xdr:sp macro="" textlink="">
      <xdr:nvSpPr>
        <xdr:cNvPr id="790" name="テキスト ボックス 789"/>
        <xdr:cNvSpPr txBox="1"/>
      </xdr:nvSpPr>
      <xdr:spPr>
        <a:xfrm>
          <a:off x="19310427" y="98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132497</xdr:rowOff>
    </xdr:from>
    <xdr:to>
      <xdr:col>27</xdr:col>
      <xdr:colOff>161925</xdr:colOff>
      <xdr:row>59</xdr:row>
      <xdr:rowOff>62647</xdr:rowOff>
    </xdr:to>
    <xdr:sp macro="" textlink="">
      <xdr:nvSpPr>
        <xdr:cNvPr id="791" name="フローチャート : 判断 790"/>
        <xdr:cNvSpPr/>
      </xdr:nvSpPr>
      <xdr:spPr>
        <a:xfrm>
          <a:off x="18605500" y="1007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53774</xdr:rowOff>
    </xdr:from>
    <xdr:ext cx="469744" cy="259045"/>
    <xdr:sp macro="" textlink="">
      <xdr:nvSpPr>
        <xdr:cNvPr id="792" name="テキスト ボックス 791"/>
        <xdr:cNvSpPr txBox="1"/>
      </xdr:nvSpPr>
      <xdr:spPr>
        <a:xfrm>
          <a:off x="18421427" y="1016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10784</xdr:rowOff>
    </xdr:from>
    <xdr:to>
      <xdr:col>32</xdr:col>
      <xdr:colOff>238125</xdr:colOff>
      <xdr:row>58</xdr:row>
      <xdr:rowOff>112384</xdr:rowOff>
    </xdr:to>
    <xdr:sp macro="" textlink="">
      <xdr:nvSpPr>
        <xdr:cNvPr id="798" name="円/楕円 797"/>
        <xdr:cNvSpPr/>
      </xdr:nvSpPr>
      <xdr:spPr>
        <a:xfrm>
          <a:off x="22110700" y="99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33661</xdr:rowOff>
    </xdr:from>
    <xdr:ext cx="469744" cy="259045"/>
    <xdr:sp macro="" textlink="">
      <xdr:nvSpPr>
        <xdr:cNvPr id="799" name="貸付金該当値テキスト"/>
        <xdr:cNvSpPr txBox="1"/>
      </xdr:nvSpPr>
      <xdr:spPr>
        <a:xfrm>
          <a:off x="22212300" y="980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34428</xdr:rowOff>
    </xdr:from>
    <xdr:to>
      <xdr:col>31</xdr:col>
      <xdr:colOff>85725</xdr:colOff>
      <xdr:row>58</xdr:row>
      <xdr:rowOff>136028</xdr:rowOff>
    </xdr:to>
    <xdr:sp macro="" textlink="">
      <xdr:nvSpPr>
        <xdr:cNvPr id="800" name="円/楕円 799"/>
        <xdr:cNvSpPr/>
      </xdr:nvSpPr>
      <xdr:spPr>
        <a:xfrm>
          <a:off x="21272500" y="99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152555</xdr:rowOff>
    </xdr:from>
    <xdr:ext cx="469744" cy="259045"/>
    <xdr:sp macro="" textlink="">
      <xdr:nvSpPr>
        <xdr:cNvPr id="801" name="テキスト ボックス 800"/>
        <xdr:cNvSpPr txBox="1"/>
      </xdr:nvSpPr>
      <xdr:spPr>
        <a:xfrm>
          <a:off x="21088427" y="97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152091</xdr:rowOff>
    </xdr:from>
    <xdr:to>
      <xdr:col>29</xdr:col>
      <xdr:colOff>568325</xdr:colOff>
      <xdr:row>58</xdr:row>
      <xdr:rowOff>82241</xdr:rowOff>
    </xdr:to>
    <xdr:sp macro="" textlink="">
      <xdr:nvSpPr>
        <xdr:cNvPr id="802" name="円/楕円 801"/>
        <xdr:cNvSpPr/>
      </xdr:nvSpPr>
      <xdr:spPr>
        <a:xfrm>
          <a:off x="20383500" y="992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98768</xdr:rowOff>
    </xdr:from>
    <xdr:ext cx="469744" cy="259045"/>
    <xdr:sp macro="" textlink="">
      <xdr:nvSpPr>
        <xdr:cNvPr id="803" name="テキスト ボックス 802"/>
        <xdr:cNvSpPr txBox="1"/>
      </xdr:nvSpPr>
      <xdr:spPr>
        <a:xfrm>
          <a:off x="20199427" y="969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117050</xdr:rowOff>
    </xdr:from>
    <xdr:to>
      <xdr:col>28</xdr:col>
      <xdr:colOff>365125</xdr:colOff>
      <xdr:row>59</xdr:row>
      <xdr:rowOff>47200</xdr:rowOff>
    </xdr:to>
    <xdr:sp macro="" textlink="">
      <xdr:nvSpPr>
        <xdr:cNvPr id="804" name="円/楕円 803"/>
        <xdr:cNvSpPr/>
      </xdr:nvSpPr>
      <xdr:spPr>
        <a:xfrm>
          <a:off x="19494500" y="100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38327</xdr:rowOff>
    </xdr:from>
    <xdr:ext cx="469744" cy="259045"/>
    <xdr:sp macro="" textlink="">
      <xdr:nvSpPr>
        <xdr:cNvPr id="805" name="テキスト ボックス 804"/>
        <xdr:cNvSpPr txBox="1"/>
      </xdr:nvSpPr>
      <xdr:spPr>
        <a:xfrm>
          <a:off x="19310427" y="101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117410</xdr:rowOff>
    </xdr:from>
    <xdr:to>
      <xdr:col>27</xdr:col>
      <xdr:colOff>161925</xdr:colOff>
      <xdr:row>59</xdr:row>
      <xdr:rowOff>47560</xdr:rowOff>
    </xdr:to>
    <xdr:sp macro="" textlink="">
      <xdr:nvSpPr>
        <xdr:cNvPr id="806" name="円/楕円 805"/>
        <xdr:cNvSpPr/>
      </xdr:nvSpPr>
      <xdr:spPr>
        <a:xfrm>
          <a:off x="18605500" y="100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64087</xdr:rowOff>
    </xdr:from>
    <xdr:ext cx="469744" cy="259045"/>
    <xdr:sp macro="" textlink="">
      <xdr:nvSpPr>
        <xdr:cNvPr id="807" name="テキスト ボックス 806"/>
        <xdr:cNvSpPr txBox="1"/>
      </xdr:nvSpPr>
      <xdr:spPr>
        <a:xfrm>
          <a:off x="18421427" y="98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32" name="直線コネクタ 831"/>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33"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34" name="直線コネクタ 833"/>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5"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6" name="直線コネクタ 835"/>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125261</xdr:rowOff>
    </xdr:from>
    <xdr:to>
      <xdr:col>32</xdr:col>
      <xdr:colOff>187325</xdr:colOff>
      <xdr:row>77</xdr:row>
      <xdr:rowOff>156387</xdr:rowOff>
    </xdr:to>
    <xdr:cxnSp macro="">
      <xdr:nvCxnSpPr>
        <xdr:cNvPr id="837" name="直線コネクタ 836"/>
        <xdr:cNvCxnSpPr/>
      </xdr:nvCxnSpPr>
      <xdr:spPr>
        <a:xfrm flipV="1">
          <a:off x="21323300" y="13326911"/>
          <a:ext cx="8382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119702</xdr:rowOff>
    </xdr:from>
    <xdr:ext cx="534377" cy="259045"/>
    <xdr:sp macro="" textlink="">
      <xdr:nvSpPr>
        <xdr:cNvPr id="838" name="繰出金平均値テキスト"/>
        <xdr:cNvSpPr txBox="1"/>
      </xdr:nvSpPr>
      <xdr:spPr>
        <a:xfrm>
          <a:off x="22212300" y="12978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9" name="フローチャート : 判断 838"/>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156387</xdr:rowOff>
    </xdr:from>
    <xdr:to>
      <xdr:col>31</xdr:col>
      <xdr:colOff>34925</xdr:colOff>
      <xdr:row>78</xdr:row>
      <xdr:rowOff>7696</xdr:rowOff>
    </xdr:to>
    <xdr:cxnSp macro="">
      <xdr:nvCxnSpPr>
        <xdr:cNvPr id="840" name="直線コネクタ 839"/>
        <xdr:cNvCxnSpPr/>
      </xdr:nvCxnSpPr>
      <xdr:spPr>
        <a:xfrm flipV="1">
          <a:off x="20434300" y="13358037"/>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41" name="フローチャート : 判断 840"/>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168483</xdr:rowOff>
    </xdr:from>
    <xdr:ext cx="534377" cy="259045"/>
    <xdr:sp macro="" textlink="">
      <xdr:nvSpPr>
        <xdr:cNvPr id="842" name="テキスト ボックス 841"/>
        <xdr:cNvSpPr txBox="1"/>
      </xdr:nvSpPr>
      <xdr:spPr>
        <a:xfrm>
          <a:off x="21056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7696</xdr:rowOff>
    </xdr:from>
    <xdr:to>
      <xdr:col>29</xdr:col>
      <xdr:colOff>517525</xdr:colOff>
      <xdr:row>78</xdr:row>
      <xdr:rowOff>50445</xdr:rowOff>
    </xdr:to>
    <xdr:cxnSp macro="">
      <xdr:nvCxnSpPr>
        <xdr:cNvPr id="843" name="直線コネクタ 842"/>
        <xdr:cNvCxnSpPr/>
      </xdr:nvCxnSpPr>
      <xdr:spPr>
        <a:xfrm flipV="1">
          <a:off x="19545300" y="13380796"/>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164960</xdr:rowOff>
    </xdr:from>
    <xdr:to>
      <xdr:col>29</xdr:col>
      <xdr:colOff>568325</xdr:colOff>
      <xdr:row>77</xdr:row>
      <xdr:rowOff>95110</xdr:rowOff>
    </xdr:to>
    <xdr:sp macro="" textlink="">
      <xdr:nvSpPr>
        <xdr:cNvPr id="844" name="フローチャート : 判断 843"/>
        <xdr:cNvSpPr/>
      </xdr:nvSpPr>
      <xdr:spPr>
        <a:xfrm>
          <a:off x="20383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111637</xdr:rowOff>
    </xdr:from>
    <xdr:ext cx="534377" cy="259045"/>
    <xdr:sp macro="" textlink="">
      <xdr:nvSpPr>
        <xdr:cNvPr id="845" name="テキスト ボックス 844"/>
        <xdr:cNvSpPr txBox="1"/>
      </xdr:nvSpPr>
      <xdr:spPr>
        <a:xfrm>
          <a:off x="20167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50445</xdr:rowOff>
    </xdr:from>
    <xdr:to>
      <xdr:col>28</xdr:col>
      <xdr:colOff>314325</xdr:colOff>
      <xdr:row>78</xdr:row>
      <xdr:rowOff>58255</xdr:rowOff>
    </xdr:to>
    <xdr:cxnSp macro="">
      <xdr:nvCxnSpPr>
        <xdr:cNvPr id="846" name="直線コネクタ 845"/>
        <xdr:cNvCxnSpPr/>
      </xdr:nvCxnSpPr>
      <xdr:spPr>
        <a:xfrm flipV="1">
          <a:off x="18656300" y="1342354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28563</xdr:rowOff>
    </xdr:from>
    <xdr:to>
      <xdr:col>28</xdr:col>
      <xdr:colOff>365125</xdr:colOff>
      <xdr:row>77</xdr:row>
      <xdr:rowOff>130163</xdr:rowOff>
    </xdr:to>
    <xdr:sp macro="" textlink="">
      <xdr:nvSpPr>
        <xdr:cNvPr id="847" name="フローチャート : 判断 846"/>
        <xdr:cNvSpPr/>
      </xdr:nvSpPr>
      <xdr:spPr>
        <a:xfrm>
          <a:off x="19494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146690</xdr:rowOff>
    </xdr:from>
    <xdr:ext cx="534377" cy="259045"/>
    <xdr:sp macro="" textlink="">
      <xdr:nvSpPr>
        <xdr:cNvPr id="848" name="テキスト ボックス 847"/>
        <xdr:cNvSpPr txBox="1"/>
      </xdr:nvSpPr>
      <xdr:spPr>
        <a:xfrm>
          <a:off x="19278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23394</xdr:rowOff>
    </xdr:from>
    <xdr:to>
      <xdr:col>27</xdr:col>
      <xdr:colOff>161925</xdr:colOff>
      <xdr:row>77</xdr:row>
      <xdr:rowOff>124994</xdr:rowOff>
    </xdr:to>
    <xdr:sp macro="" textlink="">
      <xdr:nvSpPr>
        <xdr:cNvPr id="849" name="フローチャート : 判断 848"/>
        <xdr:cNvSpPr/>
      </xdr:nvSpPr>
      <xdr:spPr>
        <a:xfrm>
          <a:off x="18605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141521</xdr:rowOff>
    </xdr:from>
    <xdr:ext cx="534377" cy="259045"/>
    <xdr:sp macro="" textlink="">
      <xdr:nvSpPr>
        <xdr:cNvPr id="850" name="テキスト ボックス 849"/>
        <xdr:cNvSpPr txBox="1"/>
      </xdr:nvSpPr>
      <xdr:spPr>
        <a:xfrm>
          <a:off x="18389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74461</xdr:rowOff>
    </xdr:from>
    <xdr:to>
      <xdr:col>32</xdr:col>
      <xdr:colOff>238125</xdr:colOff>
      <xdr:row>78</xdr:row>
      <xdr:rowOff>4611</xdr:rowOff>
    </xdr:to>
    <xdr:sp macro="" textlink="">
      <xdr:nvSpPr>
        <xdr:cNvPr id="856" name="円/楕円 855"/>
        <xdr:cNvSpPr/>
      </xdr:nvSpPr>
      <xdr:spPr>
        <a:xfrm>
          <a:off x="22110700" y="132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52888</xdr:rowOff>
    </xdr:from>
    <xdr:ext cx="534377" cy="259045"/>
    <xdr:sp macro="" textlink="">
      <xdr:nvSpPr>
        <xdr:cNvPr id="857" name="繰出金該当値テキスト"/>
        <xdr:cNvSpPr txBox="1"/>
      </xdr:nvSpPr>
      <xdr:spPr>
        <a:xfrm>
          <a:off x="22212300" y="132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105587</xdr:rowOff>
    </xdr:from>
    <xdr:to>
      <xdr:col>31</xdr:col>
      <xdr:colOff>85725</xdr:colOff>
      <xdr:row>78</xdr:row>
      <xdr:rowOff>35737</xdr:rowOff>
    </xdr:to>
    <xdr:sp macro="" textlink="">
      <xdr:nvSpPr>
        <xdr:cNvPr id="858" name="円/楕円 857"/>
        <xdr:cNvSpPr/>
      </xdr:nvSpPr>
      <xdr:spPr>
        <a:xfrm>
          <a:off x="21272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26864</xdr:rowOff>
    </xdr:from>
    <xdr:ext cx="534377" cy="259045"/>
    <xdr:sp macro="" textlink="">
      <xdr:nvSpPr>
        <xdr:cNvPr id="859" name="テキスト ボックス 858"/>
        <xdr:cNvSpPr txBox="1"/>
      </xdr:nvSpPr>
      <xdr:spPr>
        <a:xfrm>
          <a:off x="21056111" y="133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128346</xdr:rowOff>
    </xdr:from>
    <xdr:to>
      <xdr:col>29</xdr:col>
      <xdr:colOff>568325</xdr:colOff>
      <xdr:row>78</xdr:row>
      <xdr:rowOff>58496</xdr:rowOff>
    </xdr:to>
    <xdr:sp macro="" textlink="">
      <xdr:nvSpPr>
        <xdr:cNvPr id="860" name="円/楕円 859"/>
        <xdr:cNvSpPr/>
      </xdr:nvSpPr>
      <xdr:spPr>
        <a:xfrm>
          <a:off x="20383500" y="133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49623</xdr:rowOff>
    </xdr:from>
    <xdr:ext cx="534377" cy="259045"/>
    <xdr:sp macro="" textlink="">
      <xdr:nvSpPr>
        <xdr:cNvPr id="861" name="テキスト ボックス 860"/>
        <xdr:cNvSpPr txBox="1"/>
      </xdr:nvSpPr>
      <xdr:spPr>
        <a:xfrm>
          <a:off x="20167111" y="134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171095</xdr:rowOff>
    </xdr:from>
    <xdr:to>
      <xdr:col>28</xdr:col>
      <xdr:colOff>365125</xdr:colOff>
      <xdr:row>78</xdr:row>
      <xdr:rowOff>101245</xdr:rowOff>
    </xdr:to>
    <xdr:sp macro="" textlink="">
      <xdr:nvSpPr>
        <xdr:cNvPr id="862" name="円/楕円 861"/>
        <xdr:cNvSpPr/>
      </xdr:nvSpPr>
      <xdr:spPr>
        <a:xfrm>
          <a:off x="19494500" y="133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92372</xdr:rowOff>
    </xdr:from>
    <xdr:ext cx="534377" cy="259045"/>
    <xdr:sp macro="" textlink="">
      <xdr:nvSpPr>
        <xdr:cNvPr id="863" name="テキスト ボックス 862"/>
        <xdr:cNvSpPr txBox="1"/>
      </xdr:nvSpPr>
      <xdr:spPr>
        <a:xfrm>
          <a:off x="19278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43,028</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7455</xdr:rowOff>
    </xdr:from>
    <xdr:to>
      <xdr:col>27</xdr:col>
      <xdr:colOff>161925</xdr:colOff>
      <xdr:row>78</xdr:row>
      <xdr:rowOff>109055</xdr:rowOff>
    </xdr:to>
    <xdr:sp macro="" textlink="">
      <xdr:nvSpPr>
        <xdr:cNvPr id="864" name="円/楕円 863"/>
        <xdr:cNvSpPr/>
      </xdr:nvSpPr>
      <xdr:spPr>
        <a:xfrm>
          <a:off x="18605500" y="133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100182</xdr:rowOff>
    </xdr:from>
    <xdr:ext cx="534377" cy="259045"/>
    <xdr:sp macro="" textlink="">
      <xdr:nvSpPr>
        <xdr:cNvPr id="865" name="テキスト ボックス 864"/>
        <xdr:cNvSpPr txBox="1"/>
      </xdr:nvSpPr>
      <xdr:spPr>
        <a:xfrm>
          <a:off x="18389111" y="134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42,413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　歳出決算総額は、住民一人当たり</a:t>
          </a:r>
          <a:r>
            <a:rPr kumimoji="1" lang="en-US" altLang="ja-JP" sz="1050">
              <a:solidFill>
                <a:sysClr val="windowText" lastClr="000000"/>
              </a:solidFill>
              <a:effectLst/>
              <a:latin typeface="+mn-lt"/>
              <a:ea typeface="+mn-ea"/>
              <a:cs typeface="+mn-cs"/>
            </a:rPr>
            <a:t>401,223</a:t>
          </a:r>
          <a:r>
            <a:rPr kumimoji="1" lang="ja-JP" altLang="ja-JP" sz="1050">
              <a:solidFill>
                <a:sysClr val="windowText" lastClr="000000"/>
              </a:solidFill>
              <a:effectLst/>
              <a:latin typeface="+mn-lt"/>
              <a:ea typeface="+mn-ea"/>
              <a:cs typeface="+mn-cs"/>
            </a:rPr>
            <a:t>円となって</a:t>
          </a:r>
          <a:r>
            <a:rPr kumimoji="1" lang="ja-JP" altLang="en-US" sz="1050">
              <a:solidFill>
                <a:sysClr val="windowText" lastClr="000000"/>
              </a:solidFill>
              <a:effectLst/>
              <a:latin typeface="+mn-lt"/>
              <a:ea typeface="+mn-ea"/>
              <a:cs typeface="+mn-cs"/>
            </a:rPr>
            <a:t>おり、扶助費、災害復旧事業費、貸付金を除いて、住民一人当たりのコストは類似団体平均より削減できている。</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主な構成項目である人件費は、住民一人当たり</a:t>
          </a:r>
          <a:r>
            <a:rPr kumimoji="1" lang="en-US" altLang="ja-JP" sz="1050">
              <a:solidFill>
                <a:sysClr val="windowText" lastClr="000000"/>
              </a:solidFill>
              <a:effectLst/>
              <a:latin typeface="+mn-lt"/>
              <a:ea typeface="+mn-ea"/>
              <a:cs typeface="+mn-cs"/>
            </a:rPr>
            <a:t>44,075</a:t>
          </a:r>
          <a:r>
            <a:rPr kumimoji="1" lang="ja-JP" altLang="ja-JP" sz="1050">
              <a:solidFill>
                <a:sysClr val="windowText" lastClr="000000"/>
              </a:solidFill>
              <a:effectLst/>
              <a:latin typeface="+mn-lt"/>
              <a:ea typeface="+mn-ea"/>
              <a:cs typeface="+mn-cs"/>
            </a:rPr>
            <a:t>円となっており、</a:t>
          </a:r>
          <a:r>
            <a:rPr lang="ja-JP" altLang="ja-JP" sz="1050">
              <a:solidFill>
                <a:sysClr val="windowText" lastClr="000000"/>
              </a:solidFill>
              <a:effectLst/>
              <a:latin typeface="+mn-lt"/>
              <a:ea typeface="+mn-ea"/>
              <a:cs typeface="+mn-cs"/>
            </a:rPr>
            <a:t>類似団体の中で最も低い結果となっている。これは、以前からの職員数の適正な定員管理により、今年度においても人口</a:t>
          </a:r>
          <a:r>
            <a:rPr lang="en-US" altLang="ja-JP" sz="1050">
              <a:solidFill>
                <a:sysClr val="windowText" lastClr="000000"/>
              </a:solidFill>
              <a:effectLst/>
              <a:latin typeface="+mn-lt"/>
              <a:ea typeface="+mn-ea"/>
              <a:cs typeface="+mn-cs"/>
            </a:rPr>
            <a:t>1,000</a:t>
          </a:r>
          <a:r>
            <a:rPr lang="ja-JP" altLang="ja-JP" sz="1050">
              <a:solidFill>
                <a:sysClr val="windowText" lastClr="000000"/>
              </a:solidFill>
              <a:effectLst/>
              <a:latin typeface="+mn-lt"/>
              <a:ea typeface="+mn-ea"/>
              <a:cs typeface="+mn-cs"/>
            </a:rPr>
            <a:t>人当たりの職員数が類似団体と比較して</a:t>
          </a:r>
          <a:r>
            <a:rPr lang="en-US" altLang="ja-JP" sz="1050">
              <a:solidFill>
                <a:sysClr val="windowText" lastClr="000000"/>
              </a:solidFill>
              <a:effectLst/>
              <a:latin typeface="+mn-lt"/>
              <a:ea typeface="+mn-ea"/>
              <a:cs typeface="+mn-cs"/>
            </a:rPr>
            <a:t>4</a:t>
          </a:r>
          <a:r>
            <a:rPr lang="ja-JP" altLang="ja-JP" sz="1050">
              <a:solidFill>
                <a:sysClr val="windowText" lastClr="000000"/>
              </a:solidFill>
              <a:effectLst/>
              <a:latin typeface="+mn-lt"/>
              <a:ea typeface="+mn-ea"/>
              <a:cs typeface="+mn-cs"/>
            </a:rPr>
            <a:t>人</a:t>
          </a:r>
          <a:r>
            <a:rPr lang="ja-JP" altLang="en-US" sz="1050">
              <a:solidFill>
                <a:sysClr val="windowText" lastClr="000000"/>
              </a:solidFill>
              <a:effectLst/>
              <a:latin typeface="+mn-lt"/>
              <a:ea typeface="+mn-ea"/>
              <a:cs typeface="+mn-cs"/>
            </a:rPr>
            <a:t>以上</a:t>
          </a:r>
          <a:r>
            <a:rPr lang="ja-JP" altLang="ja-JP" sz="1050">
              <a:solidFill>
                <a:sysClr val="windowText" lastClr="000000"/>
              </a:solidFill>
              <a:effectLst/>
              <a:latin typeface="+mn-lt"/>
              <a:ea typeface="+mn-ea"/>
              <a:cs typeface="+mn-cs"/>
            </a:rPr>
            <a:t>少ないうえ、職員の退職に伴う入れ替え効果が続いている</a:t>
          </a:r>
          <a:r>
            <a:rPr lang="ja-JP" altLang="en-US" sz="1050">
              <a:solidFill>
                <a:sysClr val="windowText" lastClr="000000"/>
              </a:solidFill>
              <a:effectLst/>
              <a:latin typeface="+mn-lt"/>
              <a:ea typeface="+mn-ea"/>
              <a:cs typeface="+mn-cs"/>
            </a:rPr>
            <a:t>ためであるが</a:t>
          </a:r>
          <a:r>
            <a:rPr lang="ja-JP" altLang="ja-JP" sz="1050">
              <a:solidFill>
                <a:sysClr val="windowText" lastClr="000000"/>
              </a:solidFill>
              <a:effectLst/>
              <a:latin typeface="+mn-lt"/>
              <a:ea typeface="+mn-ea"/>
              <a:cs typeface="+mn-cs"/>
            </a:rPr>
            <a:t>、数年後には退職者数が少なくなり、</a:t>
          </a:r>
          <a:r>
            <a:rPr lang="ja-JP" altLang="en-US" sz="1050">
              <a:solidFill>
                <a:sysClr val="windowText" lastClr="000000"/>
              </a:solidFill>
              <a:effectLst/>
              <a:latin typeface="+mn-lt"/>
              <a:ea typeface="+mn-ea"/>
              <a:cs typeface="+mn-cs"/>
            </a:rPr>
            <a:t>人件費の増加傾向が</a:t>
          </a:r>
          <a:r>
            <a:rPr lang="ja-JP" altLang="ja-JP" sz="1050">
              <a:solidFill>
                <a:sysClr val="windowText" lastClr="000000"/>
              </a:solidFill>
              <a:effectLst/>
              <a:latin typeface="+mn-lt"/>
              <a:ea typeface="+mn-ea"/>
              <a:cs typeface="+mn-cs"/>
            </a:rPr>
            <a:t>が予想され</a:t>
          </a:r>
          <a:r>
            <a:rPr lang="ja-JP" altLang="en-US" sz="1050">
              <a:solidFill>
                <a:sysClr val="windowText" lastClr="000000"/>
              </a:solidFill>
              <a:effectLst/>
              <a:latin typeface="+mn-lt"/>
              <a:ea typeface="+mn-ea"/>
              <a:cs typeface="+mn-cs"/>
            </a:rPr>
            <a:t>てい</a:t>
          </a:r>
          <a:r>
            <a:rPr lang="ja-JP" altLang="ja-JP" sz="1050">
              <a:solidFill>
                <a:sysClr val="windowText" lastClr="000000"/>
              </a:solidFill>
              <a:effectLst/>
              <a:latin typeface="+mn-lt"/>
              <a:ea typeface="+mn-ea"/>
              <a:cs typeface="+mn-cs"/>
            </a:rPr>
            <a:t>るため、採用数</a:t>
          </a:r>
          <a:r>
            <a:rPr lang="ja-JP" altLang="en-US" sz="1050">
              <a:solidFill>
                <a:sysClr val="windowText" lastClr="000000"/>
              </a:solidFill>
              <a:effectLst/>
              <a:latin typeface="+mn-lt"/>
              <a:ea typeface="+mn-ea"/>
              <a:cs typeface="+mn-cs"/>
            </a:rPr>
            <a:t>や年齢構成</a:t>
          </a:r>
          <a:r>
            <a:rPr lang="ja-JP" altLang="ja-JP" sz="1050">
              <a:solidFill>
                <a:sysClr val="windowText" lastClr="000000"/>
              </a:solidFill>
              <a:effectLst/>
              <a:latin typeface="+mn-lt"/>
              <a:ea typeface="+mn-ea"/>
              <a:cs typeface="+mn-cs"/>
            </a:rPr>
            <a:t>について今後も適性に管理していく必要がある。</a:t>
          </a:r>
          <a:endParaRPr lang="ja-JP" altLang="ja-JP" sz="1200">
            <a:solidFill>
              <a:sysClr val="windowText" lastClr="000000"/>
            </a:solidFill>
            <a:effectLst/>
          </a:endParaRPr>
        </a:p>
        <a:p>
          <a:r>
            <a:rPr lang="ja-JP" altLang="ja-JP" sz="1050">
              <a:solidFill>
                <a:sysClr val="windowText" lastClr="000000"/>
              </a:solidFill>
              <a:effectLst/>
              <a:latin typeface="+mn-lt"/>
              <a:ea typeface="+mn-ea"/>
              <a:cs typeface="+mn-cs"/>
            </a:rPr>
            <a:t>　また、物件費についても類似団体平均に比べ</a:t>
          </a:r>
          <a:r>
            <a:rPr lang="en-US" altLang="ja-JP" sz="1050">
              <a:solidFill>
                <a:sysClr val="windowText" lastClr="000000"/>
              </a:solidFill>
              <a:effectLst/>
              <a:latin typeface="+mn-lt"/>
              <a:ea typeface="+mn-ea"/>
              <a:cs typeface="+mn-cs"/>
            </a:rPr>
            <a:t>45,321</a:t>
          </a:r>
          <a:r>
            <a:rPr lang="ja-JP" altLang="ja-JP" sz="1050">
              <a:solidFill>
                <a:sysClr val="windowText" lastClr="000000"/>
              </a:solidFill>
              <a:effectLst/>
              <a:latin typeface="+mn-lt"/>
              <a:ea typeface="+mn-ea"/>
              <a:cs typeface="+mn-cs"/>
            </a:rPr>
            <a:t>円低くなっている。これは、中期計画策定時の審査と予算要求時における必要最小額計上の徹底、臨時的なものを除き、原則として前年度予算を上限とし</a:t>
          </a:r>
          <a:r>
            <a:rPr lang="ja-JP" altLang="en-US" sz="1050">
              <a:solidFill>
                <a:sysClr val="windowText" lastClr="000000"/>
              </a:solidFill>
              <a:effectLst/>
              <a:latin typeface="+mn-lt"/>
              <a:ea typeface="+mn-ea"/>
              <a:cs typeface="+mn-cs"/>
            </a:rPr>
            <a:t>て</a:t>
          </a:r>
          <a:r>
            <a:rPr lang="ja-JP" altLang="ja-JP" sz="1050">
              <a:solidFill>
                <a:sysClr val="windowText" lastClr="000000"/>
              </a:solidFill>
              <a:effectLst/>
              <a:latin typeface="+mn-lt"/>
              <a:ea typeface="+mn-ea"/>
              <a:cs typeface="+mn-cs"/>
            </a:rPr>
            <a:t>査定</a:t>
          </a:r>
          <a:r>
            <a:rPr lang="ja-JP" altLang="en-US" sz="1050">
              <a:solidFill>
                <a:sysClr val="windowText" lastClr="000000"/>
              </a:solidFill>
              <a:effectLst/>
              <a:latin typeface="+mn-lt"/>
              <a:ea typeface="+mn-ea"/>
              <a:cs typeface="+mn-cs"/>
            </a:rPr>
            <a:t>を</a:t>
          </a:r>
          <a:r>
            <a:rPr lang="ja-JP" altLang="ja-JP" sz="1050">
              <a:solidFill>
                <a:sysClr val="windowText" lastClr="000000"/>
              </a:solidFill>
              <a:effectLst/>
              <a:latin typeface="+mn-lt"/>
              <a:ea typeface="+mn-ea"/>
              <a:cs typeface="+mn-cs"/>
            </a:rPr>
            <a:t>していること、さらには執行段階での経費節減の徹底によるものである。</a:t>
          </a:r>
          <a:endParaRPr lang="en-US" altLang="ja-JP" sz="1050">
            <a:solidFill>
              <a:sysClr val="windowText" lastClr="000000"/>
            </a:solidFill>
            <a:effectLst/>
            <a:latin typeface="+mn-lt"/>
            <a:ea typeface="+mn-ea"/>
            <a:cs typeface="+mn-cs"/>
          </a:endParaRPr>
        </a:p>
        <a:p>
          <a:r>
            <a:rPr lang="ja-JP" altLang="ja-JP" sz="1050">
              <a:solidFill>
                <a:sysClr val="windowText" lastClr="000000"/>
              </a:solidFill>
              <a:effectLst/>
              <a:latin typeface="+mn-lt"/>
              <a:ea typeface="+mn-ea"/>
              <a:cs typeface="+mn-cs"/>
            </a:rPr>
            <a:t>　一方、扶助費については類似団体平均を</a:t>
          </a:r>
          <a:r>
            <a:rPr lang="ja-JP" altLang="en-US" sz="1050">
              <a:solidFill>
                <a:sysClr val="windowText" lastClr="000000"/>
              </a:solidFill>
              <a:effectLst/>
              <a:latin typeface="+mn-lt"/>
              <a:ea typeface="+mn-ea"/>
              <a:cs typeface="+mn-cs"/>
            </a:rPr>
            <a:t>依然として</a:t>
          </a:r>
          <a:r>
            <a:rPr lang="ja-JP" altLang="ja-JP" sz="1050">
              <a:solidFill>
                <a:sysClr val="windowText" lastClr="000000"/>
              </a:solidFill>
              <a:effectLst/>
              <a:latin typeface="+mn-lt"/>
              <a:ea typeface="+mn-ea"/>
              <a:cs typeface="+mn-cs"/>
            </a:rPr>
            <a:t>上回り、</a:t>
          </a:r>
          <a:r>
            <a:rPr lang="ja-JP" altLang="en-US" sz="1050">
              <a:solidFill>
                <a:sysClr val="windowText" lastClr="000000"/>
              </a:solidFill>
              <a:effectLst/>
              <a:latin typeface="+mn-lt"/>
              <a:ea typeface="+mn-ea"/>
              <a:cs typeface="+mn-cs"/>
            </a:rPr>
            <a:t>近年の伸びが著しい。</a:t>
          </a:r>
          <a:r>
            <a:rPr lang="ja-JP" altLang="ja-JP" sz="1050">
              <a:solidFill>
                <a:sysClr val="windowText" lastClr="000000"/>
              </a:solidFill>
              <a:effectLst/>
              <a:latin typeface="+mn-lt"/>
              <a:ea typeface="+mn-ea"/>
              <a:cs typeface="+mn-cs"/>
            </a:rPr>
            <a:t>今年度も</a:t>
          </a:r>
          <a:r>
            <a:rPr lang="ja-JP" altLang="en-US" sz="1050">
              <a:solidFill>
                <a:sysClr val="windowText" lastClr="000000"/>
              </a:solidFill>
              <a:effectLst/>
              <a:latin typeface="+mn-lt"/>
              <a:ea typeface="+mn-ea"/>
              <a:cs typeface="+mn-cs"/>
            </a:rPr>
            <a:t>昨年度より</a:t>
          </a:r>
          <a:r>
            <a:rPr lang="en-US" altLang="ja-JP" sz="1050">
              <a:solidFill>
                <a:sysClr val="windowText" lastClr="000000"/>
              </a:solidFill>
              <a:effectLst/>
              <a:latin typeface="+mn-lt"/>
              <a:ea typeface="+mn-ea"/>
              <a:cs typeface="+mn-cs"/>
            </a:rPr>
            <a:t>9,456</a:t>
          </a:r>
          <a:r>
            <a:rPr lang="ja-JP" altLang="en-US" sz="1050">
              <a:solidFill>
                <a:sysClr val="windowText" lastClr="000000"/>
              </a:solidFill>
              <a:effectLst/>
              <a:latin typeface="+mn-lt"/>
              <a:ea typeface="+mn-ea"/>
              <a:cs typeface="+mn-cs"/>
            </a:rPr>
            <a:t>円</a:t>
          </a:r>
          <a:r>
            <a:rPr lang="ja-JP" altLang="ja-JP" sz="1050">
              <a:solidFill>
                <a:sysClr val="windowText" lastClr="000000"/>
              </a:solidFill>
              <a:effectLst/>
              <a:latin typeface="+mn-lt"/>
              <a:ea typeface="+mn-ea"/>
              <a:cs typeface="+mn-cs"/>
            </a:rPr>
            <a:t>円高くなって</a:t>
          </a:r>
          <a:r>
            <a:rPr lang="ja-JP" altLang="en-US" sz="1050">
              <a:solidFill>
                <a:sysClr val="windowText" lastClr="000000"/>
              </a:solidFill>
              <a:effectLst/>
              <a:latin typeface="+mn-lt"/>
              <a:ea typeface="+mn-ea"/>
              <a:cs typeface="+mn-cs"/>
            </a:rPr>
            <a:t>おり、約</a:t>
          </a:r>
          <a:r>
            <a:rPr lang="en-US" altLang="ja-JP" sz="1050">
              <a:solidFill>
                <a:sysClr val="windowText" lastClr="000000"/>
              </a:solidFill>
              <a:effectLst/>
              <a:latin typeface="+mn-lt"/>
              <a:ea typeface="+mn-ea"/>
              <a:cs typeface="+mn-cs"/>
            </a:rPr>
            <a:t>10</a:t>
          </a:r>
          <a:r>
            <a:rPr lang="ja-JP" altLang="en-US" sz="1050">
              <a:solidFill>
                <a:sysClr val="windowText" lastClr="000000"/>
              </a:solidFill>
              <a:effectLst/>
              <a:latin typeface="+mn-lt"/>
              <a:ea typeface="+mn-ea"/>
              <a:cs typeface="+mn-cs"/>
            </a:rPr>
            <a:t>％伸びている。</a:t>
          </a:r>
          <a:r>
            <a:rPr lang="ja-JP" altLang="ja-JP" sz="1050">
              <a:solidFill>
                <a:sysClr val="windowText" lastClr="000000"/>
              </a:solidFill>
              <a:effectLst/>
              <a:latin typeface="+mn-lt"/>
              <a:ea typeface="+mn-ea"/>
              <a:cs typeface="+mn-cs"/>
            </a:rPr>
            <a:t>本町の財政構造の特徴は扶助費が突出し、中でも児童福祉費について類似団体平均を大きく上回っている状況である。これは</a:t>
          </a:r>
          <a:r>
            <a:rPr lang="ja-JP" altLang="en-US" sz="1050">
              <a:solidFill>
                <a:sysClr val="windowText" lastClr="000000"/>
              </a:solidFill>
              <a:effectLst/>
              <a:latin typeface="+mn-lt"/>
              <a:ea typeface="+mn-ea"/>
              <a:cs typeface="+mn-cs"/>
            </a:rPr>
            <a:t>、保育所等の</a:t>
          </a:r>
          <a:r>
            <a:rPr lang="ja-JP" altLang="ja-JP" sz="1050">
              <a:solidFill>
                <a:sysClr val="windowText" lastClr="000000"/>
              </a:solidFill>
              <a:effectLst/>
              <a:latin typeface="+mn-lt"/>
              <a:ea typeface="+mn-ea"/>
              <a:cs typeface="+mn-cs"/>
            </a:rPr>
            <a:t>子育てに関する環境が</a:t>
          </a:r>
          <a:r>
            <a:rPr lang="ja-JP" altLang="en-US" sz="1050">
              <a:solidFill>
                <a:sysClr val="windowText" lastClr="000000"/>
              </a:solidFill>
              <a:effectLst/>
              <a:latin typeface="+mn-lt"/>
              <a:ea typeface="+mn-ea"/>
              <a:cs typeface="+mn-cs"/>
            </a:rPr>
            <a:t>以前から整備されており、</a:t>
          </a:r>
          <a:r>
            <a:rPr lang="ja-JP" altLang="ja-JP" sz="1050">
              <a:solidFill>
                <a:sysClr val="windowText" lastClr="000000"/>
              </a:solidFill>
              <a:effectLst/>
              <a:latin typeface="+mn-lt"/>
              <a:ea typeface="+mn-ea"/>
              <a:cs typeface="+mn-cs"/>
            </a:rPr>
            <a:t>保育所</a:t>
          </a:r>
          <a:r>
            <a:rPr lang="ja-JP" altLang="en-US" sz="1050">
              <a:solidFill>
                <a:sysClr val="windowText" lastClr="000000"/>
              </a:solidFill>
              <a:effectLst/>
              <a:latin typeface="+mn-lt"/>
              <a:ea typeface="+mn-ea"/>
              <a:cs typeface="+mn-cs"/>
            </a:rPr>
            <a:t>等</a:t>
          </a:r>
          <a:r>
            <a:rPr lang="ja-JP" altLang="ja-JP" sz="1050">
              <a:solidFill>
                <a:sysClr val="windowText" lastClr="000000"/>
              </a:solidFill>
              <a:effectLst/>
              <a:latin typeface="+mn-lt"/>
              <a:ea typeface="+mn-ea"/>
              <a:cs typeface="+mn-cs"/>
            </a:rPr>
            <a:t>への支援を積極的に行っている</a:t>
          </a:r>
          <a:r>
            <a:rPr lang="ja-JP" altLang="en-US" sz="1050">
              <a:solidFill>
                <a:sysClr val="windowText" lastClr="000000"/>
              </a:solidFill>
              <a:effectLst/>
              <a:latin typeface="+mn-lt"/>
              <a:ea typeface="+mn-ea"/>
              <a:cs typeface="+mn-cs"/>
            </a:rPr>
            <a:t>こと、平成</a:t>
          </a:r>
          <a:r>
            <a:rPr lang="en-US" altLang="ja-JP" sz="1050">
              <a:solidFill>
                <a:sysClr val="windowText" lastClr="000000"/>
              </a:solidFill>
              <a:effectLst/>
              <a:latin typeface="+mn-lt"/>
              <a:ea typeface="+mn-ea"/>
              <a:cs typeface="+mn-cs"/>
            </a:rPr>
            <a:t>28</a:t>
          </a:r>
          <a:r>
            <a:rPr lang="ja-JP" altLang="en-US" sz="1050">
              <a:solidFill>
                <a:sysClr val="windowText" lastClr="000000"/>
              </a:solidFill>
              <a:effectLst/>
              <a:latin typeface="+mn-lt"/>
              <a:ea typeface="+mn-ea"/>
              <a:cs typeface="+mn-cs"/>
            </a:rPr>
            <a:t>年度に町内</a:t>
          </a:r>
          <a:r>
            <a:rPr lang="en-US" altLang="ja-JP" sz="1050">
              <a:solidFill>
                <a:sysClr val="windowText" lastClr="000000"/>
              </a:solidFill>
              <a:effectLst/>
              <a:latin typeface="+mn-lt"/>
              <a:ea typeface="+mn-ea"/>
              <a:cs typeface="+mn-cs"/>
            </a:rPr>
            <a:t>2</a:t>
          </a:r>
          <a:r>
            <a:rPr lang="ja-JP" altLang="en-US" sz="1050">
              <a:solidFill>
                <a:sysClr val="windowText" lastClr="000000"/>
              </a:solidFill>
              <a:effectLst/>
              <a:latin typeface="+mn-lt"/>
              <a:ea typeface="+mn-ea"/>
              <a:cs typeface="+mn-cs"/>
            </a:rPr>
            <a:t>園の認定こども園移行支援を行ったた</a:t>
          </a:r>
          <a:r>
            <a:rPr lang="ja-JP" altLang="ja-JP" sz="1050">
              <a:solidFill>
                <a:sysClr val="windowText" lastClr="000000"/>
              </a:solidFill>
              <a:effectLst/>
              <a:latin typeface="+mn-lt"/>
              <a:ea typeface="+mn-ea"/>
              <a:cs typeface="+mn-cs"/>
            </a:rPr>
            <a:t>めである。また、障害者自立総合支援制度の定着によって</a:t>
          </a:r>
          <a:r>
            <a:rPr lang="ja-JP" altLang="en-US"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平成</a:t>
          </a:r>
          <a:r>
            <a:rPr lang="en-US" altLang="ja-JP" sz="1050">
              <a:solidFill>
                <a:sysClr val="windowText" lastClr="000000"/>
              </a:solidFill>
              <a:effectLst/>
              <a:latin typeface="+mn-lt"/>
              <a:ea typeface="+mn-ea"/>
              <a:cs typeface="+mn-cs"/>
            </a:rPr>
            <a:t>26</a:t>
          </a:r>
          <a:r>
            <a:rPr lang="ja-JP" altLang="ja-JP" sz="1050">
              <a:solidFill>
                <a:sysClr val="windowText" lastClr="000000"/>
              </a:solidFill>
              <a:effectLst/>
              <a:latin typeface="+mn-lt"/>
              <a:ea typeface="+mn-ea"/>
              <a:cs typeface="+mn-cs"/>
            </a:rPr>
            <a:t>年度以降の扶助費</a:t>
          </a:r>
          <a:r>
            <a:rPr lang="ja-JP" altLang="en-US" sz="1050">
              <a:solidFill>
                <a:sysClr val="windowText" lastClr="000000"/>
              </a:solidFill>
              <a:effectLst/>
              <a:latin typeface="+mn-lt"/>
              <a:ea typeface="+mn-ea"/>
              <a:cs typeface="+mn-cs"/>
            </a:rPr>
            <a:t>の</a:t>
          </a:r>
          <a:r>
            <a:rPr lang="ja-JP" altLang="ja-JP" sz="1050">
              <a:solidFill>
                <a:sysClr val="windowText" lastClr="000000"/>
              </a:solidFill>
              <a:effectLst/>
              <a:latin typeface="+mn-lt"/>
              <a:ea typeface="+mn-ea"/>
              <a:cs typeface="+mn-cs"/>
            </a:rPr>
            <a:t>伸びが著しくなってきているため、漫然とした肥大化を招くことないよう、今後において適正な運用をしていく必要がある。</a:t>
          </a:r>
          <a:endParaRPr lang="ja-JP" altLang="ja-JP" sz="12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長崎県波佐見町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14,988
14,954
56.00
6,147,761
6,013,538
76,930
3,601,087
6,164,219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133332</xdr:rowOff>
    </xdr:from>
    <xdr:to>
      <xdr:col>6</xdr:col>
      <xdr:colOff>511175</xdr:colOff>
      <xdr:row>38</xdr:row>
      <xdr:rowOff>105737</xdr:rowOff>
    </xdr:to>
    <xdr:cxnSp macro="">
      <xdr:nvCxnSpPr>
        <xdr:cNvPr id="63" name="直線コネクタ 62"/>
        <xdr:cNvCxnSpPr/>
      </xdr:nvCxnSpPr>
      <xdr:spPr>
        <a:xfrm>
          <a:off x="3797300" y="6476982"/>
          <a:ext cx="838200" cy="1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156844</xdr:rowOff>
    </xdr:from>
    <xdr:ext cx="469744" cy="259045"/>
    <xdr:sp macro="" textlink="">
      <xdr:nvSpPr>
        <xdr:cNvPr id="64" name="議会費平均値テキスト"/>
        <xdr:cNvSpPr txBox="1"/>
      </xdr:nvSpPr>
      <xdr:spPr>
        <a:xfrm>
          <a:off x="4686300" y="6157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133332</xdr:rowOff>
    </xdr:from>
    <xdr:to>
      <xdr:col>5</xdr:col>
      <xdr:colOff>358775</xdr:colOff>
      <xdr:row>38</xdr:row>
      <xdr:rowOff>10868</xdr:rowOff>
    </xdr:to>
    <xdr:cxnSp macro="">
      <xdr:nvCxnSpPr>
        <xdr:cNvPr id="66" name="直線コネクタ 65"/>
        <xdr:cNvCxnSpPr/>
      </xdr:nvCxnSpPr>
      <xdr:spPr>
        <a:xfrm flipV="1">
          <a:off x="2908300" y="647698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5206</xdr:rowOff>
    </xdr:from>
    <xdr:ext cx="469744" cy="259045"/>
    <xdr:sp macro="" textlink="">
      <xdr:nvSpPr>
        <xdr:cNvPr id="68" name="テキスト ボックス 67"/>
        <xdr:cNvSpPr txBox="1"/>
      </xdr:nvSpPr>
      <xdr:spPr>
        <a:xfrm>
          <a:off x="3562427"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10868</xdr:rowOff>
    </xdr:from>
    <xdr:to>
      <xdr:col>4</xdr:col>
      <xdr:colOff>155575</xdr:colOff>
      <xdr:row>38</xdr:row>
      <xdr:rowOff>22788</xdr:rowOff>
    </xdr:to>
    <xdr:cxnSp macro="">
      <xdr:nvCxnSpPr>
        <xdr:cNvPr id="69" name="直線コネクタ 68"/>
        <xdr:cNvCxnSpPr/>
      </xdr:nvCxnSpPr>
      <xdr:spPr>
        <a:xfrm flipV="1">
          <a:off x="2019300" y="652596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69306</xdr:rowOff>
    </xdr:from>
    <xdr:to>
      <xdr:col>4</xdr:col>
      <xdr:colOff>206375</xdr:colOff>
      <xdr:row>37</xdr:row>
      <xdr:rowOff>170906</xdr:rowOff>
    </xdr:to>
    <xdr:sp macro="" textlink="">
      <xdr:nvSpPr>
        <xdr:cNvPr id="70" name="フローチャート : 判断 69"/>
        <xdr:cNvSpPr/>
      </xdr:nvSpPr>
      <xdr:spPr>
        <a:xfrm>
          <a:off x="2857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15983</xdr:rowOff>
    </xdr:from>
    <xdr:ext cx="469744" cy="259045"/>
    <xdr:sp macro="" textlink="">
      <xdr:nvSpPr>
        <xdr:cNvPr id="71" name="テキスト ボックス 70"/>
        <xdr:cNvSpPr txBox="1"/>
      </xdr:nvSpPr>
      <xdr:spPr>
        <a:xfrm>
          <a:off x="2673427" y="618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116513</xdr:rowOff>
    </xdr:from>
    <xdr:to>
      <xdr:col>2</xdr:col>
      <xdr:colOff>638175</xdr:colOff>
      <xdr:row>38</xdr:row>
      <xdr:rowOff>22788</xdr:rowOff>
    </xdr:to>
    <xdr:cxnSp macro="">
      <xdr:nvCxnSpPr>
        <xdr:cNvPr id="72" name="直線コネクタ 71"/>
        <xdr:cNvCxnSpPr/>
      </xdr:nvCxnSpPr>
      <xdr:spPr>
        <a:xfrm>
          <a:off x="1130300" y="6460163"/>
          <a:ext cx="889000" cy="7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77796</xdr:rowOff>
    </xdr:from>
    <xdr:to>
      <xdr:col>3</xdr:col>
      <xdr:colOff>3175</xdr:colOff>
      <xdr:row>38</xdr:row>
      <xdr:rowOff>7947</xdr:rowOff>
    </xdr:to>
    <xdr:sp macro="" textlink="">
      <xdr:nvSpPr>
        <xdr:cNvPr id="73" name="フローチャート : 判断 72"/>
        <xdr:cNvSpPr/>
      </xdr:nvSpPr>
      <xdr:spPr>
        <a:xfrm>
          <a:off x="196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24473</xdr:rowOff>
    </xdr:from>
    <xdr:ext cx="469744" cy="259045"/>
    <xdr:sp macro="" textlink="">
      <xdr:nvSpPr>
        <xdr:cNvPr id="74" name="テキスト ボックス 73"/>
        <xdr:cNvSpPr txBox="1"/>
      </xdr:nvSpPr>
      <xdr:spPr>
        <a:xfrm>
          <a:off x="1784427" y="619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37302</xdr:rowOff>
    </xdr:from>
    <xdr:to>
      <xdr:col>1</xdr:col>
      <xdr:colOff>485775</xdr:colOff>
      <xdr:row>37</xdr:row>
      <xdr:rowOff>138902</xdr:rowOff>
    </xdr:to>
    <xdr:sp macro="" textlink="">
      <xdr:nvSpPr>
        <xdr:cNvPr id="75" name="フローチャート : 判断 74"/>
        <xdr:cNvSpPr/>
      </xdr:nvSpPr>
      <xdr:spPr>
        <a:xfrm>
          <a:off x="1079500" y="638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155429</xdr:rowOff>
    </xdr:from>
    <xdr:ext cx="469744" cy="259045"/>
    <xdr:sp macro="" textlink="">
      <xdr:nvSpPr>
        <xdr:cNvPr id="76" name="テキスト ボックス 75"/>
        <xdr:cNvSpPr txBox="1"/>
      </xdr:nvSpPr>
      <xdr:spPr>
        <a:xfrm>
          <a:off x="895427" y="615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54937</xdr:rowOff>
    </xdr:from>
    <xdr:to>
      <xdr:col>6</xdr:col>
      <xdr:colOff>561975</xdr:colOff>
      <xdr:row>38</xdr:row>
      <xdr:rowOff>156537</xdr:rowOff>
    </xdr:to>
    <xdr:sp macro="" textlink="">
      <xdr:nvSpPr>
        <xdr:cNvPr id="82" name="円/楕円 81"/>
        <xdr:cNvSpPr/>
      </xdr:nvSpPr>
      <xdr:spPr>
        <a:xfrm>
          <a:off x="45847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141314</xdr:rowOff>
    </xdr:from>
    <xdr:ext cx="469744" cy="259045"/>
    <xdr:sp macro="" textlink="">
      <xdr:nvSpPr>
        <xdr:cNvPr id="83" name="議会費該当値テキスト"/>
        <xdr:cNvSpPr txBox="1"/>
      </xdr:nvSpPr>
      <xdr:spPr>
        <a:xfrm>
          <a:off x="4686300" y="648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5,008</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82532</xdr:rowOff>
    </xdr:from>
    <xdr:to>
      <xdr:col>5</xdr:col>
      <xdr:colOff>409575</xdr:colOff>
      <xdr:row>38</xdr:row>
      <xdr:rowOff>12681</xdr:rowOff>
    </xdr:to>
    <xdr:sp macro="" textlink="">
      <xdr:nvSpPr>
        <xdr:cNvPr id="84" name="円/楕円 83"/>
        <xdr:cNvSpPr/>
      </xdr:nvSpPr>
      <xdr:spPr>
        <a:xfrm>
          <a:off x="3746500" y="6426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3809</xdr:rowOff>
    </xdr:from>
    <xdr:ext cx="469744" cy="259045"/>
    <xdr:sp macro="" textlink="">
      <xdr:nvSpPr>
        <xdr:cNvPr id="85" name="テキスト ボックス 84"/>
        <xdr:cNvSpPr txBox="1"/>
      </xdr:nvSpPr>
      <xdr:spPr>
        <a:xfrm>
          <a:off x="3562427" y="651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131518</xdr:rowOff>
    </xdr:from>
    <xdr:to>
      <xdr:col>4</xdr:col>
      <xdr:colOff>206375</xdr:colOff>
      <xdr:row>38</xdr:row>
      <xdr:rowOff>61668</xdr:rowOff>
    </xdr:to>
    <xdr:sp macro="" textlink="">
      <xdr:nvSpPr>
        <xdr:cNvPr id="86" name="円/楕円 85"/>
        <xdr:cNvSpPr/>
      </xdr:nvSpPr>
      <xdr:spPr>
        <a:xfrm>
          <a:off x="2857500" y="64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52795</xdr:rowOff>
    </xdr:from>
    <xdr:ext cx="469744" cy="259045"/>
    <xdr:sp macro="" textlink="">
      <xdr:nvSpPr>
        <xdr:cNvPr id="87" name="テキスト ボックス 86"/>
        <xdr:cNvSpPr txBox="1"/>
      </xdr:nvSpPr>
      <xdr:spPr>
        <a:xfrm>
          <a:off x="2673427" y="656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143437</xdr:rowOff>
    </xdr:from>
    <xdr:to>
      <xdr:col>3</xdr:col>
      <xdr:colOff>3175</xdr:colOff>
      <xdr:row>38</xdr:row>
      <xdr:rowOff>73588</xdr:rowOff>
    </xdr:to>
    <xdr:sp macro="" textlink="">
      <xdr:nvSpPr>
        <xdr:cNvPr id="88" name="円/楕円 87"/>
        <xdr:cNvSpPr/>
      </xdr:nvSpPr>
      <xdr:spPr>
        <a:xfrm>
          <a:off x="1968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64715</xdr:rowOff>
    </xdr:from>
    <xdr:ext cx="469744" cy="259045"/>
    <xdr:sp macro="" textlink="">
      <xdr:nvSpPr>
        <xdr:cNvPr id="89" name="テキスト ボックス 88"/>
        <xdr:cNvSpPr txBox="1"/>
      </xdr:nvSpPr>
      <xdr:spPr>
        <a:xfrm>
          <a:off x="1784427" y="6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65713</xdr:rowOff>
    </xdr:from>
    <xdr:to>
      <xdr:col>1</xdr:col>
      <xdr:colOff>485775</xdr:colOff>
      <xdr:row>37</xdr:row>
      <xdr:rowOff>167314</xdr:rowOff>
    </xdr:to>
    <xdr:sp macro="" textlink="">
      <xdr:nvSpPr>
        <xdr:cNvPr id="90" name="円/楕円 89"/>
        <xdr:cNvSpPr/>
      </xdr:nvSpPr>
      <xdr:spPr>
        <a:xfrm>
          <a:off x="1079500" y="6409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158440</xdr:rowOff>
    </xdr:from>
    <xdr:ext cx="469744" cy="259045"/>
    <xdr:sp macro="" textlink="">
      <xdr:nvSpPr>
        <xdr:cNvPr id="91" name="テキスト ボックス 90"/>
        <xdr:cNvSpPr txBox="1"/>
      </xdr:nvSpPr>
      <xdr:spPr>
        <a:xfrm>
          <a:off x="895427" y="650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150709</xdr:rowOff>
    </xdr:from>
    <xdr:to>
      <xdr:col>6</xdr:col>
      <xdr:colOff>511175</xdr:colOff>
      <xdr:row>58</xdr:row>
      <xdr:rowOff>156799</xdr:rowOff>
    </xdr:to>
    <xdr:cxnSp macro="">
      <xdr:nvCxnSpPr>
        <xdr:cNvPr id="120" name="直線コネクタ 119"/>
        <xdr:cNvCxnSpPr/>
      </xdr:nvCxnSpPr>
      <xdr:spPr>
        <a:xfrm>
          <a:off x="3797300" y="10094809"/>
          <a:ext cx="8382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68095</xdr:rowOff>
    </xdr:from>
    <xdr:ext cx="534377" cy="259045"/>
    <xdr:sp macro="" textlink="">
      <xdr:nvSpPr>
        <xdr:cNvPr id="121" name="総務費平均値テキスト"/>
        <xdr:cNvSpPr txBox="1"/>
      </xdr:nvSpPr>
      <xdr:spPr>
        <a:xfrm>
          <a:off x="4686300" y="984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150709</xdr:rowOff>
    </xdr:from>
    <xdr:to>
      <xdr:col>5</xdr:col>
      <xdr:colOff>358775</xdr:colOff>
      <xdr:row>58</xdr:row>
      <xdr:rowOff>161453</xdr:rowOff>
    </xdr:to>
    <xdr:cxnSp macro="">
      <xdr:nvCxnSpPr>
        <xdr:cNvPr id="123" name="直線コネクタ 122"/>
        <xdr:cNvCxnSpPr/>
      </xdr:nvCxnSpPr>
      <xdr:spPr>
        <a:xfrm flipV="1">
          <a:off x="2908300" y="1009480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144910</xdr:rowOff>
    </xdr:from>
    <xdr:to>
      <xdr:col>4</xdr:col>
      <xdr:colOff>155575</xdr:colOff>
      <xdr:row>58</xdr:row>
      <xdr:rowOff>161453</xdr:rowOff>
    </xdr:to>
    <xdr:cxnSp macro="">
      <xdr:nvCxnSpPr>
        <xdr:cNvPr id="126" name="直線コネクタ 125"/>
        <xdr:cNvCxnSpPr/>
      </xdr:nvCxnSpPr>
      <xdr:spPr>
        <a:xfrm>
          <a:off x="2019300" y="10089010"/>
          <a:ext cx="889000" cy="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64681</xdr:rowOff>
    </xdr:from>
    <xdr:to>
      <xdr:col>4</xdr:col>
      <xdr:colOff>206375</xdr:colOff>
      <xdr:row>58</xdr:row>
      <xdr:rowOff>166281</xdr:rowOff>
    </xdr:to>
    <xdr:sp macro="" textlink="">
      <xdr:nvSpPr>
        <xdr:cNvPr id="127" name="フローチャート : 判断 126"/>
        <xdr:cNvSpPr/>
      </xdr:nvSpPr>
      <xdr:spPr>
        <a:xfrm>
          <a:off x="2857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11358</xdr:rowOff>
    </xdr:from>
    <xdr:ext cx="534377" cy="259045"/>
    <xdr:sp macro="" textlink="">
      <xdr:nvSpPr>
        <xdr:cNvPr id="128" name="テキスト ボックス 127"/>
        <xdr:cNvSpPr txBox="1"/>
      </xdr:nvSpPr>
      <xdr:spPr>
        <a:xfrm>
          <a:off x="2641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144910</xdr:rowOff>
    </xdr:from>
    <xdr:to>
      <xdr:col>2</xdr:col>
      <xdr:colOff>638175</xdr:colOff>
      <xdr:row>58</xdr:row>
      <xdr:rowOff>164535</xdr:rowOff>
    </xdr:to>
    <xdr:cxnSp macro="">
      <xdr:nvCxnSpPr>
        <xdr:cNvPr id="129" name="直線コネクタ 128"/>
        <xdr:cNvCxnSpPr/>
      </xdr:nvCxnSpPr>
      <xdr:spPr>
        <a:xfrm flipV="1">
          <a:off x="1130300" y="10089010"/>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66520</xdr:rowOff>
    </xdr:from>
    <xdr:to>
      <xdr:col>3</xdr:col>
      <xdr:colOff>3175</xdr:colOff>
      <xdr:row>58</xdr:row>
      <xdr:rowOff>168120</xdr:rowOff>
    </xdr:to>
    <xdr:sp macro="" textlink="">
      <xdr:nvSpPr>
        <xdr:cNvPr id="130" name="フローチャート : 判断 129"/>
        <xdr:cNvSpPr/>
      </xdr:nvSpPr>
      <xdr:spPr>
        <a:xfrm>
          <a:off x="1968500" y="100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13197</xdr:rowOff>
    </xdr:from>
    <xdr:ext cx="534377" cy="259045"/>
    <xdr:sp macro="" textlink="">
      <xdr:nvSpPr>
        <xdr:cNvPr id="131" name="テキスト ボックス 130"/>
        <xdr:cNvSpPr txBox="1"/>
      </xdr:nvSpPr>
      <xdr:spPr>
        <a:xfrm>
          <a:off x="1752111" y="97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136406</xdr:rowOff>
    </xdr:from>
    <xdr:to>
      <xdr:col>1</xdr:col>
      <xdr:colOff>485775</xdr:colOff>
      <xdr:row>58</xdr:row>
      <xdr:rowOff>66556</xdr:rowOff>
    </xdr:to>
    <xdr:sp macro="" textlink="">
      <xdr:nvSpPr>
        <xdr:cNvPr id="132" name="フローチャート : 判断 131"/>
        <xdr:cNvSpPr/>
      </xdr:nvSpPr>
      <xdr:spPr>
        <a:xfrm>
          <a:off x="1079500" y="99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83083</xdr:rowOff>
    </xdr:from>
    <xdr:ext cx="599010" cy="259045"/>
    <xdr:sp macro="" textlink="">
      <xdr:nvSpPr>
        <xdr:cNvPr id="133" name="テキスト ボックス 132"/>
        <xdr:cNvSpPr txBox="1"/>
      </xdr:nvSpPr>
      <xdr:spPr>
        <a:xfrm>
          <a:off x="830794" y="96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105999</xdr:rowOff>
    </xdr:from>
    <xdr:to>
      <xdr:col>6</xdr:col>
      <xdr:colOff>561975</xdr:colOff>
      <xdr:row>59</xdr:row>
      <xdr:rowOff>36149</xdr:rowOff>
    </xdr:to>
    <xdr:sp macro="" textlink="">
      <xdr:nvSpPr>
        <xdr:cNvPr id="139" name="円/楕円 138"/>
        <xdr:cNvSpPr/>
      </xdr:nvSpPr>
      <xdr:spPr>
        <a:xfrm>
          <a:off x="4584700" y="100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23645</xdr:rowOff>
    </xdr:from>
    <xdr:ext cx="534377" cy="259045"/>
    <xdr:sp macro="" textlink="">
      <xdr:nvSpPr>
        <xdr:cNvPr id="140" name="総務費該当値テキスト"/>
        <xdr:cNvSpPr txBox="1"/>
      </xdr:nvSpPr>
      <xdr:spPr>
        <a:xfrm>
          <a:off x="4686300" y="9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46,536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99909</xdr:rowOff>
    </xdr:from>
    <xdr:to>
      <xdr:col>5</xdr:col>
      <xdr:colOff>409575</xdr:colOff>
      <xdr:row>59</xdr:row>
      <xdr:rowOff>30059</xdr:rowOff>
    </xdr:to>
    <xdr:sp macro="" textlink="">
      <xdr:nvSpPr>
        <xdr:cNvPr id="141" name="円/楕円 140"/>
        <xdr:cNvSpPr/>
      </xdr:nvSpPr>
      <xdr:spPr>
        <a:xfrm>
          <a:off x="3746500" y="1004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21186</xdr:rowOff>
    </xdr:from>
    <xdr:ext cx="534377" cy="259045"/>
    <xdr:sp macro="" textlink="">
      <xdr:nvSpPr>
        <xdr:cNvPr id="142" name="テキスト ボックス 141"/>
        <xdr:cNvSpPr txBox="1"/>
      </xdr:nvSpPr>
      <xdr:spPr>
        <a:xfrm>
          <a:off x="3530111" y="1013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110653</xdr:rowOff>
    </xdr:from>
    <xdr:to>
      <xdr:col>4</xdr:col>
      <xdr:colOff>206375</xdr:colOff>
      <xdr:row>59</xdr:row>
      <xdr:rowOff>40803</xdr:rowOff>
    </xdr:to>
    <xdr:sp macro="" textlink="">
      <xdr:nvSpPr>
        <xdr:cNvPr id="143" name="円/楕円 142"/>
        <xdr:cNvSpPr/>
      </xdr:nvSpPr>
      <xdr:spPr>
        <a:xfrm>
          <a:off x="2857500" y="1005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31930</xdr:rowOff>
    </xdr:from>
    <xdr:ext cx="534377" cy="259045"/>
    <xdr:sp macro="" textlink="">
      <xdr:nvSpPr>
        <xdr:cNvPr id="144" name="テキスト ボックス 143"/>
        <xdr:cNvSpPr txBox="1"/>
      </xdr:nvSpPr>
      <xdr:spPr>
        <a:xfrm>
          <a:off x="2641111" y="1014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94110</xdr:rowOff>
    </xdr:from>
    <xdr:to>
      <xdr:col>3</xdr:col>
      <xdr:colOff>3175</xdr:colOff>
      <xdr:row>59</xdr:row>
      <xdr:rowOff>24260</xdr:rowOff>
    </xdr:to>
    <xdr:sp macro="" textlink="">
      <xdr:nvSpPr>
        <xdr:cNvPr id="145" name="円/楕円 144"/>
        <xdr:cNvSpPr/>
      </xdr:nvSpPr>
      <xdr:spPr>
        <a:xfrm>
          <a:off x="1968500" y="1003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15387</xdr:rowOff>
    </xdr:from>
    <xdr:ext cx="534377" cy="259045"/>
    <xdr:sp macro="" textlink="">
      <xdr:nvSpPr>
        <xdr:cNvPr id="146" name="テキスト ボックス 145"/>
        <xdr:cNvSpPr txBox="1"/>
      </xdr:nvSpPr>
      <xdr:spPr>
        <a:xfrm>
          <a:off x="1752111" y="1013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55,898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113735</xdr:rowOff>
    </xdr:from>
    <xdr:to>
      <xdr:col>1</xdr:col>
      <xdr:colOff>485775</xdr:colOff>
      <xdr:row>59</xdr:row>
      <xdr:rowOff>43885</xdr:rowOff>
    </xdr:to>
    <xdr:sp macro="" textlink="">
      <xdr:nvSpPr>
        <xdr:cNvPr id="147" name="円/楕円 146"/>
        <xdr:cNvSpPr/>
      </xdr:nvSpPr>
      <xdr:spPr>
        <a:xfrm>
          <a:off x="1079500" y="100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35012</xdr:rowOff>
    </xdr:from>
    <xdr:ext cx="534377" cy="259045"/>
    <xdr:sp macro="" textlink="">
      <xdr:nvSpPr>
        <xdr:cNvPr id="148" name="テキスト ボックス 147"/>
        <xdr:cNvSpPr txBox="1"/>
      </xdr:nvSpPr>
      <xdr:spPr>
        <a:xfrm>
          <a:off x="863111" y="101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108553</xdr:rowOff>
    </xdr:from>
    <xdr:to>
      <xdr:col>6</xdr:col>
      <xdr:colOff>511175</xdr:colOff>
      <xdr:row>76</xdr:row>
      <xdr:rowOff>138889</xdr:rowOff>
    </xdr:to>
    <xdr:cxnSp macro="">
      <xdr:nvCxnSpPr>
        <xdr:cNvPr id="174" name="直線コネクタ 173"/>
        <xdr:cNvCxnSpPr/>
      </xdr:nvCxnSpPr>
      <xdr:spPr>
        <a:xfrm flipV="1">
          <a:off x="3797300" y="13138753"/>
          <a:ext cx="8382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138889</xdr:rowOff>
    </xdr:from>
    <xdr:to>
      <xdr:col>5</xdr:col>
      <xdr:colOff>358775</xdr:colOff>
      <xdr:row>76</xdr:row>
      <xdr:rowOff>141438</xdr:rowOff>
    </xdr:to>
    <xdr:cxnSp macro="">
      <xdr:nvCxnSpPr>
        <xdr:cNvPr id="177" name="直線コネクタ 176"/>
        <xdr:cNvCxnSpPr/>
      </xdr:nvCxnSpPr>
      <xdr:spPr>
        <a:xfrm flipV="1">
          <a:off x="2908300" y="13169089"/>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147311</xdr:rowOff>
    </xdr:from>
    <xdr:ext cx="599010" cy="259045"/>
    <xdr:sp macro="" textlink="">
      <xdr:nvSpPr>
        <xdr:cNvPr id="179" name="テキスト ボックス 178"/>
        <xdr:cNvSpPr txBox="1"/>
      </xdr:nvSpPr>
      <xdr:spPr>
        <a:xfrm>
          <a:off x="3497794" y="128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141438</xdr:rowOff>
    </xdr:from>
    <xdr:to>
      <xdr:col>4</xdr:col>
      <xdr:colOff>155575</xdr:colOff>
      <xdr:row>77</xdr:row>
      <xdr:rowOff>83024</xdr:rowOff>
    </xdr:to>
    <xdr:cxnSp macro="">
      <xdr:nvCxnSpPr>
        <xdr:cNvPr id="180" name="直線コネクタ 179"/>
        <xdr:cNvCxnSpPr/>
      </xdr:nvCxnSpPr>
      <xdr:spPr>
        <a:xfrm flipV="1">
          <a:off x="2019300" y="13171638"/>
          <a:ext cx="889000" cy="1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112635</xdr:rowOff>
    </xdr:from>
    <xdr:to>
      <xdr:col>4</xdr:col>
      <xdr:colOff>206375</xdr:colOff>
      <xdr:row>77</xdr:row>
      <xdr:rowOff>42785</xdr:rowOff>
    </xdr:to>
    <xdr:sp macro="" textlink="">
      <xdr:nvSpPr>
        <xdr:cNvPr id="181" name="フローチャート : 判断 180"/>
        <xdr:cNvSpPr/>
      </xdr:nvSpPr>
      <xdr:spPr>
        <a:xfrm>
          <a:off x="2857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33912</xdr:rowOff>
    </xdr:from>
    <xdr:ext cx="599010" cy="259045"/>
    <xdr:sp macro="" textlink="">
      <xdr:nvSpPr>
        <xdr:cNvPr id="182" name="テキスト ボックス 181"/>
        <xdr:cNvSpPr txBox="1"/>
      </xdr:nvSpPr>
      <xdr:spPr>
        <a:xfrm>
          <a:off x="2608794" y="1323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83024</xdr:rowOff>
    </xdr:from>
    <xdr:to>
      <xdr:col>2</xdr:col>
      <xdr:colOff>638175</xdr:colOff>
      <xdr:row>77</xdr:row>
      <xdr:rowOff>104158</xdr:rowOff>
    </xdr:to>
    <xdr:cxnSp macro="">
      <xdr:nvCxnSpPr>
        <xdr:cNvPr id="183" name="直線コネクタ 182"/>
        <xdr:cNvCxnSpPr/>
      </xdr:nvCxnSpPr>
      <xdr:spPr>
        <a:xfrm flipV="1">
          <a:off x="1130300" y="13284674"/>
          <a:ext cx="889000" cy="2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21217</xdr:rowOff>
    </xdr:from>
    <xdr:to>
      <xdr:col>3</xdr:col>
      <xdr:colOff>3175</xdr:colOff>
      <xdr:row>77</xdr:row>
      <xdr:rowOff>122817</xdr:rowOff>
    </xdr:to>
    <xdr:sp macro="" textlink="">
      <xdr:nvSpPr>
        <xdr:cNvPr id="184" name="フローチャート : 判断 183"/>
        <xdr:cNvSpPr/>
      </xdr:nvSpPr>
      <xdr:spPr>
        <a:xfrm>
          <a:off x="1968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139344</xdr:rowOff>
    </xdr:from>
    <xdr:ext cx="599010" cy="259045"/>
    <xdr:sp macro="" textlink="">
      <xdr:nvSpPr>
        <xdr:cNvPr id="185" name="テキスト ボックス 184"/>
        <xdr:cNvSpPr txBox="1"/>
      </xdr:nvSpPr>
      <xdr:spPr>
        <a:xfrm>
          <a:off x="1719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120710</xdr:rowOff>
    </xdr:from>
    <xdr:to>
      <xdr:col>1</xdr:col>
      <xdr:colOff>485775</xdr:colOff>
      <xdr:row>77</xdr:row>
      <xdr:rowOff>50860</xdr:rowOff>
    </xdr:to>
    <xdr:sp macro="" textlink="">
      <xdr:nvSpPr>
        <xdr:cNvPr id="186" name="フローチャート : 判断 185"/>
        <xdr:cNvSpPr/>
      </xdr:nvSpPr>
      <xdr:spPr>
        <a:xfrm>
          <a:off x="1079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67387</xdr:rowOff>
    </xdr:from>
    <xdr:ext cx="599010" cy="259045"/>
    <xdr:sp macro="" textlink="">
      <xdr:nvSpPr>
        <xdr:cNvPr id="187" name="テキスト ボックス 186"/>
        <xdr:cNvSpPr txBox="1"/>
      </xdr:nvSpPr>
      <xdr:spPr>
        <a:xfrm>
          <a:off x="830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57753</xdr:rowOff>
    </xdr:from>
    <xdr:to>
      <xdr:col>6</xdr:col>
      <xdr:colOff>561975</xdr:colOff>
      <xdr:row>76</xdr:row>
      <xdr:rowOff>159353</xdr:rowOff>
    </xdr:to>
    <xdr:sp macro="" textlink="">
      <xdr:nvSpPr>
        <xdr:cNvPr id="193" name="円/楕円 192"/>
        <xdr:cNvSpPr/>
      </xdr:nvSpPr>
      <xdr:spPr>
        <a:xfrm>
          <a:off x="4584700" y="130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80630</xdr:rowOff>
    </xdr:from>
    <xdr:ext cx="599010" cy="259045"/>
    <xdr:sp macro="" textlink="">
      <xdr:nvSpPr>
        <xdr:cNvPr id="194" name="民生費該当値テキスト"/>
        <xdr:cNvSpPr txBox="1"/>
      </xdr:nvSpPr>
      <xdr:spPr>
        <a:xfrm>
          <a:off x="4686300" y="1293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145,450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88089</xdr:rowOff>
    </xdr:from>
    <xdr:to>
      <xdr:col>5</xdr:col>
      <xdr:colOff>409575</xdr:colOff>
      <xdr:row>77</xdr:row>
      <xdr:rowOff>18239</xdr:rowOff>
    </xdr:to>
    <xdr:sp macro="" textlink="">
      <xdr:nvSpPr>
        <xdr:cNvPr id="195" name="円/楕円 194"/>
        <xdr:cNvSpPr/>
      </xdr:nvSpPr>
      <xdr:spPr>
        <a:xfrm>
          <a:off x="3746500" y="131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9366</xdr:rowOff>
    </xdr:from>
    <xdr:ext cx="599010" cy="259045"/>
    <xdr:sp macro="" textlink="">
      <xdr:nvSpPr>
        <xdr:cNvPr id="196" name="テキスト ボックス 195"/>
        <xdr:cNvSpPr txBox="1"/>
      </xdr:nvSpPr>
      <xdr:spPr>
        <a:xfrm>
          <a:off x="3497794" y="1321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140,142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90638</xdr:rowOff>
    </xdr:from>
    <xdr:to>
      <xdr:col>4</xdr:col>
      <xdr:colOff>206375</xdr:colOff>
      <xdr:row>77</xdr:row>
      <xdr:rowOff>20788</xdr:rowOff>
    </xdr:to>
    <xdr:sp macro="" textlink="">
      <xdr:nvSpPr>
        <xdr:cNvPr id="197" name="円/楕円 196"/>
        <xdr:cNvSpPr/>
      </xdr:nvSpPr>
      <xdr:spPr>
        <a:xfrm>
          <a:off x="2857500" y="131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37314</xdr:rowOff>
    </xdr:from>
    <xdr:ext cx="599010" cy="259045"/>
    <xdr:sp macro="" textlink="">
      <xdr:nvSpPr>
        <xdr:cNvPr id="198" name="テキスト ボックス 197"/>
        <xdr:cNvSpPr txBox="1"/>
      </xdr:nvSpPr>
      <xdr:spPr>
        <a:xfrm>
          <a:off x="2608794" y="1289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139,696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32224</xdr:rowOff>
    </xdr:from>
    <xdr:to>
      <xdr:col>3</xdr:col>
      <xdr:colOff>3175</xdr:colOff>
      <xdr:row>77</xdr:row>
      <xdr:rowOff>133824</xdr:rowOff>
    </xdr:to>
    <xdr:sp macro="" textlink="">
      <xdr:nvSpPr>
        <xdr:cNvPr id="199" name="円/楕円 198"/>
        <xdr:cNvSpPr/>
      </xdr:nvSpPr>
      <xdr:spPr>
        <a:xfrm>
          <a:off x="1968500" y="132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124951</xdr:rowOff>
    </xdr:from>
    <xdr:ext cx="599010" cy="259045"/>
    <xdr:sp macro="" textlink="">
      <xdr:nvSpPr>
        <xdr:cNvPr id="200" name="テキスト ボックス 199"/>
        <xdr:cNvSpPr txBox="1"/>
      </xdr:nvSpPr>
      <xdr:spPr>
        <a:xfrm>
          <a:off x="1719794" y="1332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53358</xdr:rowOff>
    </xdr:from>
    <xdr:to>
      <xdr:col>1</xdr:col>
      <xdr:colOff>485775</xdr:colOff>
      <xdr:row>77</xdr:row>
      <xdr:rowOff>154958</xdr:rowOff>
    </xdr:to>
    <xdr:sp macro="" textlink="">
      <xdr:nvSpPr>
        <xdr:cNvPr id="201" name="円/楕円 200"/>
        <xdr:cNvSpPr/>
      </xdr:nvSpPr>
      <xdr:spPr>
        <a:xfrm>
          <a:off x="1079500" y="132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146085</xdr:rowOff>
    </xdr:from>
    <xdr:ext cx="599010" cy="259045"/>
    <xdr:sp macro="" textlink="">
      <xdr:nvSpPr>
        <xdr:cNvPr id="202" name="テキスト ボックス 201"/>
        <xdr:cNvSpPr txBox="1"/>
      </xdr:nvSpPr>
      <xdr:spPr>
        <a:xfrm>
          <a:off x="830794" y="1334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16256</xdr:rowOff>
    </xdr:from>
    <xdr:to>
      <xdr:col>6</xdr:col>
      <xdr:colOff>511175</xdr:colOff>
      <xdr:row>99</xdr:row>
      <xdr:rowOff>22575</xdr:rowOff>
    </xdr:to>
    <xdr:cxnSp macro="">
      <xdr:nvCxnSpPr>
        <xdr:cNvPr id="234" name="直線コネクタ 233"/>
        <xdr:cNvCxnSpPr/>
      </xdr:nvCxnSpPr>
      <xdr:spPr>
        <a:xfrm>
          <a:off x="3797300" y="16989806"/>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135193</xdr:rowOff>
    </xdr:from>
    <xdr:ext cx="534377" cy="259045"/>
    <xdr:sp macro="" textlink="">
      <xdr:nvSpPr>
        <xdr:cNvPr id="235" name="衛生費平均値テキスト"/>
        <xdr:cNvSpPr txBox="1"/>
      </xdr:nvSpPr>
      <xdr:spPr>
        <a:xfrm>
          <a:off x="4686300" y="1642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16256</xdr:rowOff>
    </xdr:from>
    <xdr:to>
      <xdr:col>5</xdr:col>
      <xdr:colOff>358775</xdr:colOff>
      <xdr:row>99</xdr:row>
      <xdr:rowOff>90616</xdr:rowOff>
    </xdr:to>
    <xdr:cxnSp macro="">
      <xdr:nvCxnSpPr>
        <xdr:cNvPr id="237" name="直線コネクタ 236"/>
        <xdr:cNvCxnSpPr/>
      </xdr:nvCxnSpPr>
      <xdr:spPr>
        <a:xfrm flipV="1">
          <a:off x="2908300" y="16989806"/>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39" name="テキスト ボックス 238"/>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78778</xdr:rowOff>
    </xdr:from>
    <xdr:to>
      <xdr:col>4</xdr:col>
      <xdr:colOff>155575</xdr:colOff>
      <xdr:row>99</xdr:row>
      <xdr:rowOff>90616</xdr:rowOff>
    </xdr:to>
    <xdr:cxnSp macro="">
      <xdr:nvCxnSpPr>
        <xdr:cNvPr id="240" name="直線コネクタ 239"/>
        <xdr:cNvCxnSpPr/>
      </xdr:nvCxnSpPr>
      <xdr:spPr>
        <a:xfrm>
          <a:off x="2019300" y="17052328"/>
          <a:ext cx="889000" cy="1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39457</xdr:rowOff>
    </xdr:from>
    <xdr:to>
      <xdr:col>4</xdr:col>
      <xdr:colOff>206375</xdr:colOff>
      <xdr:row>97</xdr:row>
      <xdr:rowOff>141057</xdr:rowOff>
    </xdr:to>
    <xdr:sp macro="" textlink="">
      <xdr:nvSpPr>
        <xdr:cNvPr id="241" name="フローチャート : 判断 240"/>
        <xdr:cNvSpPr/>
      </xdr:nvSpPr>
      <xdr:spPr>
        <a:xfrm>
          <a:off x="2857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157584</xdr:rowOff>
    </xdr:from>
    <xdr:ext cx="534377" cy="259045"/>
    <xdr:sp macro="" textlink="">
      <xdr:nvSpPr>
        <xdr:cNvPr id="242" name="テキスト ボックス 241"/>
        <xdr:cNvSpPr txBox="1"/>
      </xdr:nvSpPr>
      <xdr:spPr>
        <a:xfrm>
          <a:off x="2641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69438</xdr:rowOff>
    </xdr:from>
    <xdr:to>
      <xdr:col>2</xdr:col>
      <xdr:colOff>638175</xdr:colOff>
      <xdr:row>99</xdr:row>
      <xdr:rowOff>78778</xdr:rowOff>
    </xdr:to>
    <xdr:cxnSp macro="">
      <xdr:nvCxnSpPr>
        <xdr:cNvPr id="243" name="直線コネクタ 242"/>
        <xdr:cNvCxnSpPr/>
      </xdr:nvCxnSpPr>
      <xdr:spPr>
        <a:xfrm>
          <a:off x="1130300" y="17042988"/>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13331</xdr:rowOff>
    </xdr:from>
    <xdr:to>
      <xdr:col>3</xdr:col>
      <xdr:colOff>3175</xdr:colOff>
      <xdr:row>97</xdr:row>
      <xdr:rowOff>114931</xdr:rowOff>
    </xdr:to>
    <xdr:sp macro="" textlink="">
      <xdr:nvSpPr>
        <xdr:cNvPr id="244" name="フローチャート : 判断 243"/>
        <xdr:cNvSpPr/>
      </xdr:nvSpPr>
      <xdr:spPr>
        <a:xfrm>
          <a:off x="1968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131458</xdr:rowOff>
    </xdr:from>
    <xdr:ext cx="534377" cy="259045"/>
    <xdr:sp macro="" textlink="">
      <xdr:nvSpPr>
        <xdr:cNvPr id="245" name="テキスト ボックス 244"/>
        <xdr:cNvSpPr txBox="1"/>
      </xdr:nvSpPr>
      <xdr:spPr>
        <a:xfrm>
          <a:off x="1752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41368</xdr:rowOff>
    </xdr:from>
    <xdr:to>
      <xdr:col>1</xdr:col>
      <xdr:colOff>485775</xdr:colOff>
      <xdr:row>97</xdr:row>
      <xdr:rowOff>142968</xdr:rowOff>
    </xdr:to>
    <xdr:sp macro="" textlink="">
      <xdr:nvSpPr>
        <xdr:cNvPr id="246" name="フローチャート : 判断 245"/>
        <xdr:cNvSpPr/>
      </xdr:nvSpPr>
      <xdr:spPr>
        <a:xfrm>
          <a:off x="1079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159495</xdr:rowOff>
    </xdr:from>
    <xdr:ext cx="534377" cy="259045"/>
    <xdr:sp macro="" textlink="">
      <xdr:nvSpPr>
        <xdr:cNvPr id="247" name="テキスト ボックス 246"/>
        <xdr:cNvSpPr txBox="1"/>
      </xdr:nvSpPr>
      <xdr:spPr>
        <a:xfrm>
          <a:off x="863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143225</xdr:rowOff>
    </xdr:from>
    <xdr:to>
      <xdr:col>6</xdr:col>
      <xdr:colOff>561975</xdr:colOff>
      <xdr:row>99</xdr:row>
      <xdr:rowOff>73375</xdr:rowOff>
    </xdr:to>
    <xdr:sp macro="" textlink="">
      <xdr:nvSpPr>
        <xdr:cNvPr id="253" name="円/楕円 252"/>
        <xdr:cNvSpPr/>
      </xdr:nvSpPr>
      <xdr:spPr>
        <a:xfrm>
          <a:off x="4584700" y="169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58152</xdr:rowOff>
    </xdr:from>
    <xdr:ext cx="534377" cy="259045"/>
    <xdr:sp macro="" textlink="">
      <xdr:nvSpPr>
        <xdr:cNvPr id="254" name="衛生費該当値テキスト"/>
        <xdr:cNvSpPr txBox="1"/>
      </xdr:nvSpPr>
      <xdr:spPr>
        <a:xfrm>
          <a:off x="4686300" y="1686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24,673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136906</xdr:rowOff>
    </xdr:from>
    <xdr:to>
      <xdr:col>5</xdr:col>
      <xdr:colOff>409575</xdr:colOff>
      <xdr:row>99</xdr:row>
      <xdr:rowOff>67056</xdr:rowOff>
    </xdr:to>
    <xdr:sp macro="" textlink="">
      <xdr:nvSpPr>
        <xdr:cNvPr id="255" name="円/楕円 254"/>
        <xdr:cNvSpPr/>
      </xdr:nvSpPr>
      <xdr:spPr>
        <a:xfrm>
          <a:off x="3746500" y="1693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58183</xdr:rowOff>
    </xdr:from>
    <xdr:ext cx="534377" cy="259045"/>
    <xdr:sp macro="" textlink="">
      <xdr:nvSpPr>
        <xdr:cNvPr id="256" name="テキスト ボックス 255"/>
        <xdr:cNvSpPr txBox="1"/>
      </xdr:nvSpPr>
      <xdr:spPr>
        <a:xfrm>
          <a:off x="3530111" y="170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25,060</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39816</xdr:rowOff>
    </xdr:from>
    <xdr:to>
      <xdr:col>4</xdr:col>
      <xdr:colOff>206375</xdr:colOff>
      <xdr:row>99</xdr:row>
      <xdr:rowOff>141416</xdr:rowOff>
    </xdr:to>
    <xdr:sp macro="" textlink="">
      <xdr:nvSpPr>
        <xdr:cNvPr id="257" name="円/楕円 256"/>
        <xdr:cNvSpPr/>
      </xdr:nvSpPr>
      <xdr:spPr>
        <a:xfrm>
          <a:off x="2857500" y="170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132543</xdr:rowOff>
    </xdr:from>
    <xdr:ext cx="534377" cy="259045"/>
    <xdr:sp macro="" textlink="">
      <xdr:nvSpPr>
        <xdr:cNvPr id="258" name="テキスト ボックス 257"/>
        <xdr:cNvSpPr txBox="1"/>
      </xdr:nvSpPr>
      <xdr:spPr>
        <a:xfrm>
          <a:off x="2641111" y="171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20,506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27978</xdr:rowOff>
    </xdr:from>
    <xdr:to>
      <xdr:col>3</xdr:col>
      <xdr:colOff>3175</xdr:colOff>
      <xdr:row>99</xdr:row>
      <xdr:rowOff>129578</xdr:rowOff>
    </xdr:to>
    <xdr:sp macro="" textlink="">
      <xdr:nvSpPr>
        <xdr:cNvPr id="259" name="円/楕円 258"/>
        <xdr:cNvSpPr/>
      </xdr:nvSpPr>
      <xdr:spPr>
        <a:xfrm>
          <a:off x="1968500" y="170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120705</xdr:rowOff>
    </xdr:from>
    <xdr:ext cx="534377" cy="259045"/>
    <xdr:sp macro="" textlink="">
      <xdr:nvSpPr>
        <xdr:cNvPr id="260" name="テキスト ボックス 259"/>
        <xdr:cNvSpPr txBox="1"/>
      </xdr:nvSpPr>
      <xdr:spPr>
        <a:xfrm>
          <a:off x="1752111" y="1709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21,231</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18638</xdr:rowOff>
    </xdr:from>
    <xdr:to>
      <xdr:col>1</xdr:col>
      <xdr:colOff>485775</xdr:colOff>
      <xdr:row>99</xdr:row>
      <xdr:rowOff>120238</xdr:rowOff>
    </xdr:to>
    <xdr:sp macro="" textlink="">
      <xdr:nvSpPr>
        <xdr:cNvPr id="261" name="円/楕円 260"/>
        <xdr:cNvSpPr/>
      </xdr:nvSpPr>
      <xdr:spPr>
        <a:xfrm>
          <a:off x="1079500" y="169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111365</xdr:rowOff>
    </xdr:from>
    <xdr:ext cx="534377" cy="259045"/>
    <xdr:sp macro="" textlink="">
      <xdr:nvSpPr>
        <xdr:cNvPr id="262" name="テキスト ボックス 261"/>
        <xdr:cNvSpPr txBox="1"/>
      </xdr:nvSpPr>
      <xdr:spPr>
        <a:xfrm>
          <a:off x="863111" y="1708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113602</xdr:rowOff>
    </xdr:from>
    <xdr:to>
      <xdr:col>15</xdr:col>
      <xdr:colOff>180975</xdr:colOff>
      <xdr:row>38</xdr:row>
      <xdr:rowOff>130746</xdr:rowOff>
    </xdr:to>
    <xdr:cxnSp macro="">
      <xdr:nvCxnSpPr>
        <xdr:cNvPr id="291" name="直線コネクタ 290"/>
        <xdr:cNvCxnSpPr/>
      </xdr:nvCxnSpPr>
      <xdr:spPr>
        <a:xfrm flipV="1">
          <a:off x="9639300" y="6628702"/>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37020</xdr:rowOff>
    </xdr:from>
    <xdr:to>
      <xdr:col>14</xdr:col>
      <xdr:colOff>28575</xdr:colOff>
      <xdr:row>38</xdr:row>
      <xdr:rowOff>130746</xdr:rowOff>
    </xdr:to>
    <xdr:cxnSp macro="">
      <xdr:nvCxnSpPr>
        <xdr:cNvPr id="294" name="直線コネクタ 293"/>
        <xdr:cNvCxnSpPr/>
      </xdr:nvCxnSpPr>
      <xdr:spPr>
        <a:xfrm>
          <a:off x="8750300" y="655212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116840</xdr:rowOff>
    </xdr:from>
    <xdr:to>
      <xdr:col>12</xdr:col>
      <xdr:colOff>511175</xdr:colOff>
      <xdr:row>38</xdr:row>
      <xdr:rowOff>37020</xdr:rowOff>
    </xdr:to>
    <xdr:cxnSp macro="">
      <xdr:nvCxnSpPr>
        <xdr:cNvPr id="297" name="直線コネクタ 296"/>
        <xdr:cNvCxnSpPr/>
      </xdr:nvCxnSpPr>
      <xdr:spPr>
        <a:xfrm>
          <a:off x="7861300" y="6117590"/>
          <a:ext cx="889000" cy="43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298" name="フローチャート : 判断 297"/>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18432</xdr:rowOff>
    </xdr:from>
    <xdr:ext cx="469744" cy="259045"/>
    <xdr:sp macro="" textlink="">
      <xdr:nvSpPr>
        <xdr:cNvPr id="299" name="テキスト ボックス 298"/>
        <xdr:cNvSpPr txBox="1"/>
      </xdr:nvSpPr>
      <xdr:spPr>
        <a:xfrm>
          <a:off x="8515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116840</xdr:rowOff>
    </xdr:from>
    <xdr:to>
      <xdr:col>11</xdr:col>
      <xdr:colOff>307975</xdr:colOff>
      <xdr:row>36</xdr:row>
      <xdr:rowOff>166370</xdr:rowOff>
    </xdr:to>
    <xdr:cxnSp macro="">
      <xdr:nvCxnSpPr>
        <xdr:cNvPr id="300" name="直線コネクタ 299"/>
        <xdr:cNvCxnSpPr/>
      </xdr:nvCxnSpPr>
      <xdr:spPr>
        <a:xfrm flipV="1">
          <a:off x="6972300" y="611759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301" name="フローチャート : 判断 300"/>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85996</xdr:rowOff>
    </xdr:from>
    <xdr:ext cx="469744" cy="259045"/>
    <xdr:sp macro="" textlink="">
      <xdr:nvSpPr>
        <xdr:cNvPr id="302" name="テキスト ボックス 301"/>
        <xdr:cNvSpPr txBox="1"/>
      </xdr:nvSpPr>
      <xdr:spPr>
        <a:xfrm>
          <a:off x="7626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3" name="フローチャート : 判断 302"/>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108348</xdr:rowOff>
    </xdr:from>
    <xdr:ext cx="469744" cy="259045"/>
    <xdr:sp macro="" textlink="">
      <xdr:nvSpPr>
        <xdr:cNvPr id="304" name="テキスト ボックス 303"/>
        <xdr:cNvSpPr txBox="1"/>
      </xdr:nvSpPr>
      <xdr:spPr>
        <a:xfrm>
          <a:off x="6737427" y="593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62802</xdr:rowOff>
    </xdr:from>
    <xdr:to>
      <xdr:col>15</xdr:col>
      <xdr:colOff>231775</xdr:colOff>
      <xdr:row>38</xdr:row>
      <xdr:rowOff>164402</xdr:rowOff>
    </xdr:to>
    <xdr:sp macro="" textlink="">
      <xdr:nvSpPr>
        <xdr:cNvPr id="310" name="円/楕円 309"/>
        <xdr:cNvSpPr/>
      </xdr:nvSpPr>
      <xdr:spPr>
        <a:xfrm>
          <a:off x="10426700" y="65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162387</xdr:rowOff>
    </xdr:from>
    <xdr:ext cx="378565" cy="259045"/>
    <xdr:sp macro="" textlink="">
      <xdr:nvSpPr>
        <xdr:cNvPr id="311" name="労働費該当値テキスト"/>
        <xdr:cNvSpPr txBox="1"/>
      </xdr:nvSpPr>
      <xdr:spPr>
        <a:xfrm>
          <a:off x="10528300" y="6506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79946</xdr:rowOff>
    </xdr:from>
    <xdr:to>
      <xdr:col>14</xdr:col>
      <xdr:colOff>79375</xdr:colOff>
      <xdr:row>39</xdr:row>
      <xdr:rowOff>10096</xdr:rowOff>
    </xdr:to>
    <xdr:sp macro="" textlink="">
      <xdr:nvSpPr>
        <xdr:cNvPr id="312" name="円/楕円 311"/>
        <xdr:cNvSpPr/>
      </xdr:nvSpPr>
      <xdr:spPr>
        <a:xfrm>
          <a:off x="9588500" y="65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1223</xdr:rowOff>
    </xdr:from>
    <xdr:ext cx="378565" cy="259045"/>
    <xdr:sp macro="" textlink="">
      <xdr:nvSpPr>
        <xdr:cNvPr id="313" name="テキスト ボックス 312"/>
        <xdr:cNvSpPr txBox="1"/>
      </xdr:nvSpPr>
      <xdr:spPr>
        <a:xfrm>
          <a:off x="9450017" y="6687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157671</xdr:rowOff>
    </xdr:from>
    <xdr:to>
      <xdr:col>12</xdr:col>
      <xdr:colOff>561975</xdr:colOff>
      <xdr:row>38</xdr:row>
      <xdr:rowOff>87821</xdr:rowOff>
    </xdr:to>
    <xdr:sp macro="" textlink="">
      <xdr:nvSpPr>
        <xdr:cNvPr id="314" name="円/楕円 313"/>
        <xdr:cNvSpPr/>
      </xdr:nvSpPr>
      <xdr:spPr>
        <a:xfrm>
          <a:off x="8699500" y="65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78947</xdr:rowOff>
    </xdr:from>
    <xdr:ext cx="378565" cy="259045"/>
    <xdr:sp macro="" textlink="">
      <xdr:nvSpPr>
        <xdr:cNvPr id="315" name="テキスト ボックス 314"/>
        <xdr:cNvSpPr txBox="1"/>
      </xdr:nvSpPr>
      <xdr:spPr>
        <a:xfrm>
          <a:off x="8561017" y="6594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66040</xdr:rowOff>
    </xdr:from>
    <xdr:to>
      <xdr:col>11</xdr:col>
      <xdr:colOff>358775</xdr:colOff>
      <xdr:row>35</xdr:row>
      <xdr:rowOff>167640</xdr:rowOff>
    </xdr:to>
    <xdr:sp macro="" textlink="">
      <xdr:nvSpPr>
        <xdr:cNvPr id="316" name="円/楕円 315"/>
        <xdr:cNvSpPr/>
      </xdr:nvSpPr>
      <xdr:spPr>
        <a:xfrm>
          <a:off x="7810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12717</xdr:rowOff>
    </xdr:from>
    <xdr:ext cx="469744" cy="259045"/>
    <xdr:sp macro="" textlink="">
      <xdr:nvSpPr>
        <xdr:cNvPr id="317" name="テキスト ボックス 316"/>
        <xdr:cNvSpPr txBox="1"/>
      </xdr:nvSpPr>
      <xdr:spPr>
        <a:xfrm>
          <a:off x="7626427"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115570</xdr:rowOff>
    </xdr:from>
    <xdr:to>
      <xdr:col>10</xdr:col>
      <xdr:colOff>155575</xdr:colOff>
      <xdr:row>37</xdr:row>
      <xdr:rowOff>45720</xdr:rowOff>
    </xdr:to>
    <xdr:sp macro="" textlink="">
      <xdr:nvSpPr>
        <xdr:cNvPr id="318" name="円/楕円 317"/>
        <xdr:cNvSpPr/>
      </xdr:nvSpPr>
      <xdr:spPr>
        <a:xfrm>
          <a:off x="6921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36847</xdr:rowOff>
    </xdr:from>
    <xdr:ext cx="469744" cy="259045"/>
    <xdr:sp macro="" textlink="">
      <xdr:nvSpPr>
        <xdr:cNvPr id="319" name="テキスト ボックス 318"/>
        <xdr:cNvSpPr txBox="1"/>
      </xdr:nvSpPr>
      <xdr:spPr>
        <a:xfrm>
          <a:off x="6737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64779</xdr:rowOff>
    </xdr:from>
    <xdr:to>
      <xdr:col>15</xdr:col>
      <xdr:colOff>180975</xdr:colOff>
      <xdr:row>58</xdr:row>
      <xdr:rowOff>76378</xdr:rowOff>
    </xdr:to>
    <xdr:cxnSp macro="">
      <xdr:nvCxnSpPr>
        <xdr:cNvPr id="346" name="直線コネクタ 345"/>
        <xdr:cNvCxnSpPr/>
      </xdr:nvCxnSpPr>
      <xdr:spPr>
        <a:xfrm flipV="1">
          <a:off x="9639300" y="10008879"/>
          <a:ext cx="8382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127610</xdr:rowOff>
    </xdr:from>
    <xdr:ext cx="534377" cy="259045"/>
    <xdr:sp macro="" textlink="">
      <xdr:nvSpPr>
        <xdr:cNvPr id="347" name="農林水産業費平均値テキスト"/>
        <xdr:cNvSpPr txBox="1"/>
      </xdr:nvSpPr>
      <xdr:spPr>
        <a:xfrm>
          <a:off x="10528300" y="972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74366</xdr:rowOff>
    </xdr:from>
    <xdr:to>
      <xdr:col>14</xdr:col>
      <xdr:colOff>28575</xdr:colOff>
      <xdr:row>58</xdr:row>
      <xdr:rowOff>76378</xdr:rowOff>
    </xdr:to>
    <xdr:cxnSp macro="">
      <xdr:nvCxnSpPr>
        <xdr:cNvPr id="349" name="直線コネクタ 348"/>
        <xdr:cNvCxnSpPr/>
      </xdr:nvCxnSpPr>
      <xdr:spPr>
        <a:xfrm>
          <a:off x="8750300" y="1001846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27819</xdr:rowOff>
    </xdr:from>
    <xdr:ext cx="534377" cy="259045"/>
    <xdr:sp macro="" textlink="">
      <xdr:nvSpPr>
        <xdr:cNvPr id="351" name="テキスト ボックス 350"/>
        <xdr:cNvSpPr txBox="1"/>
      </xdr:nvSpPr>
      <xdr:spPr>
        <a:xfrm>
          <a:off x="9372111" y="96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73342</xdr:rowOff>
    </xdr:from>
    <xdr:to>
      <xdr:col>12</xdr:col>
      <xdr:colOff>511175</xdr:colOff>
      <xdr:row>58</xdr:row>
      <xdr:rowOff>74366</xdr:rowOff>
    </xdr:to>
    <xdr:cxnSp macro="">
      <xdr:nvCxnSpPr>
        <xdr:cNvPr id="352" name="直線コネクタ 351"/>
        <xdr:cNvCxnSpPr/>
      </xdr:nvCxnSpPr>
      <xdr:spPr>
        <a:xfrm>
          <a:off x="7861300" y="10017442"/>
          <a:ext cx="889000" cy="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53" name="フローチャート : 判断 352"/>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101487</xdr:rowOff>
    </xdr:from>
    <xdr:ext cx="534377" cy="259045"/>
    <xdr:sp macro="" textlink="">
      <xdr:nvSpPr>
        <xdr:cNvPr id="354" name="テキスト ボックス 353"/>
        <xdr:cNvSpPr txBox="1"/>
      </xdr:nvSpPr>
      <xdr:spPr>
        <a:xfrm>
          <a:off x="8483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73342</xdr:rowOff>
    </xdr:from>
    <xdr:to>
      <xdr:col>11</xdr:col>
      <xdr:colOff>307975</xdr:colOff>
      <xdr:row>58</xdr:row>
      <xdr:rowOff>86509</xdr:rowOff>
    </xdr:to>
    <xdr:cxnSp macro="">
      <xdr:nvCxnSpPr>
        <xdr:cNvPr id="355" name="直線コネクタ 354"/>
        <xdr:cNvCxnSpPr/>
      </xdr:nvCxnSpPr>
      <xdr:spPr>
        <a:xfrm flipV="1">
          <a:off x="6972300" y="10017442"/>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6" name="フローチャート : 判断 355"/>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103443</xdr:rowOff>
    </xdr:from>
    <xdr:ext cx="534377" cy="259045"/>
    <xdr:sp macro="" textlink="">
      <xdr:nvSpPr>
        <xdr:cNvPr id="357" name="テキスト ボックス 356"/>
        <xdr:cNvSpPr txBox="1"/>
      </xdr:nvSpPr>
      <xdr:spPr>
        <a:xfrm>
          <a:off x="7594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8" name="フローチャート : 判断 357"/>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98058</xdr:rowOff>
    </xdr:from>
    <xdr:ext cx="534377" cy="259045"/>
    <xdr:sp macro="" textlink="">
      <xdr:nvSpPr>
        <xdr:cNvPr id="359" name="テキスト ボックス 358"/>
        <xdr:cNvSpPr txBox="1"/>
      </xdr:nvSpPr>
      <xdr:spPr>
        <a:xfrm>
          <a:off x="6705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13979</xdr:rowOff>
    </xdr:from>
    <xdr:to>
      <xdr:col>15</xdr:col>
      <xdr:colOff>231775</xdr:colOff>
      <xdr:row>58</xdr:row>
      <xdr:rowOff>115579</xdr:rowOff>
    </xdr:to>
    <xdr:sp macro="" textlink="">
      <xdr:nvSpPr>
        <xdr:cNvPr id="365" name="円/楕円 364"/>
        <xdr:cNvSpPr/>
      </xdr:nvSpPr>
      <xdr:spPr>
        <a:xfrm>
          <a:off x="10426700" y="99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100356</xdr:rowOff>
    </xdr:from>
    <xdr:ext cx="534377" cy="259045"/>
    <xdr:sp macro="" textlink="">
      <xdr:nvSpPr>
        <xdr:cNvPr id="366" name="農林水産業費該当値テキスト"/>
        <xdr:cNvSpPr txBox="1"/>
      </xdr:nvSpPr>
      <xdr:spPr>
        <a:xfrm>
          <a:off x="10528300" y="98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25578</xdr:rowOff>
    </xdr:from>
    <xdr:to>
      <xdr:col>14</xdr:col>
      <xdr:colOff>79375</xdr:colOff>
      <xdr:row>58</xdr:row>
      <xdr:rowOff>127178</xdr:rowOff>
    </xdr:to>
    <xdr:sp macro="" textlink="">
      <xdr:nvSpPr>
        <xdr:cNvPr id="367" name="円/楕円 366"/>
        <xdr:cNvSpPr/>
      </xdr:nvSpPr>
      <xdr:spPr>
        <a:xfrm>
          <a:off x="9588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118305</xdr:rowOff>
    </xdr:from>
    <xdr:ext cx="534377" cy="259045"/>
    <xdr:sp macro="" textlink="">
      <xdr:nvSpPr>
        <xdr:cNvPr id="368" name="テキスト ボックス 367"/>
        <xdr:cNvSpPr txBox="1"/>
      </xdr:nvSpPr>
      <xdr:spPr>
        <a:xfrm>
          <a:off x="9372111" y="1006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23566</xdr:rowOff>
    </xdr:from>
    <xdr:to>
      <xdr:col>12</xdr:col>
      <xdr:colOff>561975</xdr:colOff>
      <xdr:row>58</xdr:row>
      <xdr:rowOff>125166</xdr:rowOff>
    </xdr:to>
    <xdr:sp macro="" textlink="">
      <xdr:nvSpPr>
        <xdr:cNvPr id="369" name="円/楕円 368"/>
        <xdr:cNvSpPr/>
      </xdr:nvSpPr>
      <xdr:spPr>
        <a:xfrm>
          <a:off x="8699500" y="99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116293</xdr:rowOff>
    </xdr:from>
    <xdr:ext cx="534377" cy="259045"/>
    <xdr:sp macro="" textlink="">
      <xdr:nvSpPr>
        <xdr:cNvPr id="370" name="テキスト ボックス 369"/>
        <xdr:cNvSpPr txBox="1"/>
      </xdr:nvSpPr>
      <xdr:spPr>
        <a:xfrm>
          <a:off x="8483111" y="1006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22542</xdr:rowOff>
    </xdr:from>
    <xdr:to>
      <xdr:col>11</xdr:col>
      <xdr:colOff>358775</xdr:colOff>
      <xdr:row>58</xdr:row>
      <xdr:rowOff>124142</xdr:rowOff>
    </xdr:to>
    <xdr:sp macro="" textlink="">
      <xdr:nvSpPr>
        <xdr:cNvPr id="371" name="円/楕円 370"/>
        <xdr:cNvSpPr/>
      </xdr:nvSpPr>
      <xdr:spPr>
        <a:xfrm>
          <a:off x="7810500" y="99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115269</xdr:rowOff>
    </xdr:from>
    <xdr:ext cx="534377" cy="259045"/>
    <xdr:sp macro="" textlink="">
      <xdr:nvSpPr>
        <xdr:cNvPr id="372" name="テキスト ボックス 371"/>
        <xdr:cNvSpPr txBox="1"/>
      </xdr:nvSpPr>
      <xdr:spPr>
        <a:xfrm>
          <a:off x="7594111" y="1005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35709</xdr:rowOff>
    </xdr:from>
    <xdr:to>
      <xdr:col>10</xdr:col>
      <xdr:colOff>155575</xdr:colOff>
      <xdr:row>58</xdr:row>
      <xdr:rowOff>137309</xdr:rowOff>
    </xdr:to>
    <xdr:sp macro="" textlink="">
      <xdr:nvSpPr>
        <xdr:cNvPr id="373" name="円/楕円 372"/>
        <xdr:cNvSpPr/>
      </xdr:nvSpPr>
      <xdr:spPr>
        <a:xfrm>
          <a:off x="6921500" y="997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128436</xdr:rowOff>
    </xdr:from>
    <xdr:ext cx="534377" cy="259045"/>
    <xdr:sp macro="" textlink="">
      <xdr:nvSpPr>
        <xdr:cNvPr id="374" name="テキスト ボックス 373"/>
        <xdr:cNvSpPr txBox="1"/>
      </xdr:nvSpPr>
      <xdr:spPr>
        <a:xfrm>
          <a:off x="6705111" y="10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97637</xdr:rowOff>
    </xdr:from>
    <xdr:to>
      <xdr:col>15</xdr:col>
      <xdr:colOff>180975</xdr:colOff>
      <xdr:row>76</xdr:row>
      <xdr:rowOff>120955</xdr:rowOff>
    </xdr:to>
    <xdr:cxnSp macro="">
      <xdr:nvCxnSpPr>
        <xdr:cNvPr id="405" name="直線コネクタ 404"/>
        <xdr:cNvCxnSpPr/>
      </xdr:nvCxnSpPr>
      <xdr:spPr>
        <a:xfrm flipV="1">
          <a:off x="9639300" y="12956387"/>
          <a:ext cx="838200" cy="19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154816</xdr:rowOff>
    </xdr:from>
    <xdr:ext cx="534377" cy="259045"/>
    <xdr:sp macro="" textlink="">
      <xdr:nvSpPr>
        <xdr:cNvPr id="406" name="商工費平均値テキスト"/>
        <xdr:cNvSpPr txBox="1"/>
      </xdr:nvSpPr>
      <xdr:spPr>
        <a:xfrm>
          <a:off x="10528300" y="1301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120955</xdr:rowOff>
    </xdr:from>
    <xdr:to>
      <xdr:col>14</xdr:col>
      <xdr:colOff>28575</xdr:colOff>
      <xdr:row>76</xdr:row>
      <xdr:rowOff>132124</xdr:rowOff>
    </xdr:to>
    <xdr:cxnSp macro="">
      <xdr:nvCxnSpPr>
        <xdr:cNvPr id="408" name="直線コネクタ 407"/>
        <xdr:cNvCxnSpPr/>
      </xdr:nvCxnSpPr>
      <xdr:spPr>
        <a:xfrm flipV="1">
          <a:off x="8750300" y="13151155"/>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132124</xdr:rowOff>
    </xdr:from>
    <xdr:to>
      <xdr:col>12</xdr:col>
      <xdr:colOff>511175</xdr:colOff>
      <xdr:row>77</xdr:row>
      <xdr:rowOff>63381</xdr:rowOff>
    </xdr:to>
    <xdr:cxnSp macro="">
      <xdr:nvCxnSpPr>
        <xdr:cNvPr id="411" name="直線コネクタ 410"/>
        <xdr:cNvCxnSpPr/>
      </xdr:nvCxnSpPr>
      <xdr:spPr>
        <a:xfrm flipV="1">
          <a:off x="7861300" y="13162324"/>
          <a:ext cx="889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12" name="フローチャート : 判断 411"/>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13" name="テキスト ボックス 412"/>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63381</xdr:rowOff>
    </xdr:from>
    <xdr:to>
      <xdr:col>11</xdr:col>
      <xdr:colOff>307975</xdr:colOff>
      <xdr:row>77</xdr:row>
      <xdr:rowOff>116187</xdr:rowOff>
    </xdr:to>
    <xdr:cxnSp macro="">
      <xdr:nvCxnSpPr>
        <xdr:cNvPr id="414" name="直線コネクタ 413"/>
        <xdr:cNvCxnSpPr/>
      </xdr:nvCxnSpPr>
      <xdr:spPr>
        <a:xfrm flipV="1">
          <a:off x="6972300" y="13265031"/>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5" name="フローチャート : 判断 414"/>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6" name="テキスト ボックス 415"/>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7" name="フローチャート : 判断 416"/>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8" name="テキスト ボックス 417"/>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46837</xdr:rowOff>
    </xdr:from>
    <xdr:to>
      <xdr:col>15</xdr:col>
      <xdr:colOff>231775</xdr:colOff>
      <xdr:row>75</xdr:row>
      <xdr:rowOff>148437</xdr:rowOff>
    </xdr:to>
    <xdr:sp macro="" textlink="">
      <xdr:nvSpPr>
        <xdr:cNvPr id="424" name="円/楕円 423"/>
        <xdr:cNvSpPr/>
      </xdr:nvSpPr>
      <xdr:spPr>
        <a:xfrm>
          <a:off x="104267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69714</xdr:rowOff>
    </xdr:from>
    <xdr:ext cx="534377" cy="259045"/>
    <xdr:sp macro="" textlink="">
      <xdr:nvSpPr>
        <xdr:cNvPr id="425" name="商工費該当値テキスト"/>
        <xdr:cNvSpPr txBox="1"/>
      </xdr:nvSpPr>
      <xdr:spPr>
        <a:xfrm>
          <a:off x="10528300" y="127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70155</xdr:rowOff>
    </xdr:from>
    <xdr:to>
      <xdr:col>14</xdr:col>
      <xdr:colOff>79375</xdr:colOff>
      <xdr:row>77</xdr:row>
      <xdr:rowOff>305</xdr:rowOff>
    </xdr:to>
    <xdr:sp macro="" textlink="">
      <xdr:nvSpPr>
        <xdr:cNvPr id="426" name="円/楕円 425"/>
        <xdr:cNvSpPr/>
      </xdr:nvSpPr>
      <xdr:spPr>
        <a:xfrm>
          <a:off x="9588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162882</xdr:rowOff>
    </xdr:from>
    <xdr:ext cx="534377" cy="259045"/>
    <xdr:sp macro="" textlink="">
      <xdr:nvSpPr>
        <xdr:cNvPr id="427" name="テキスト ボックス 426"/>
        <xdr:cNvSpPr txBox="1"/>
      </xdr:nvSpPr>
      <xdr:spPr>
        <a:xfrm>
          <a:off x="9372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81324</xdr:rowOff>
    </xdr:from>
    <xdr:to>
      <xdr:col>12</xdr:col>
      <xdr:colOff>561975</xdr:colOff>
      <xdr:row>77</xdr:row>
      <xdr:rowOff>11474</xdr:rowOff>
    </xdr:to>
    <xdr:sp macro="" textlink="">
      <xdr:nvSpPr>
        <xdr:cNvPr id="428" name="円/楕円 427"/>
        <xdr:cNvSpPr/>
      </xdr:nvSpPr>
      <xdr:spPr>
        <a:xfrm>
          <a:off x="8699500" y="131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28001</xdr:rowOff>
    </xdr:from>
    <xdr:ext cx="534377" cy="259045"/>
    <xdr:sp macro="" textlink="">
      <xdr:nvSpPr>
        <xdr:cNvPr id="429" name="テキスト ボックス 428"/>
        <xdr:cNvSpPr txBox="1"/>
      </xdr:nvSpPr>
      <xdr:spPr>
        <a:xfrm>
          <a:off x="8483111" y="128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12581</xdr:rowOff>
    </xdr:from>
    <xdr:to>
      <xdr:col>11</xdr:col>
      <xdr:colOff>358775</xdr:colOff>
      <xdr:row>77</xdr:row>
      <xdr:rowOff>114181</xdr:rowOff>
    </xdr:to>
    <xdr:sp macro="" textlink="">
      <xdr:nvSpPr>
        <xdr:cNvPr id="430" name="円/楕円 429"/>
        <xdr:cNvSpPr/>
      </xdr:nvSpPr>
      <xdr:spPr>
        <a:xfrm>
          <a:off x="7810500" y="132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130708</xdr:rowOff>
    </xdr:from>
    <xdr:ext cx="534377" cy="259045"/>
    <xdr:sp macro="" textlink="">
      <xdr:nvSpPr>
        <xdr:cNvPr id="431" name="テキスト ボックス 430"/>
        <xdr:cNvSpPr txBox="1"/>
      </xdr:nvSpPr>
      <xdr:spPr>
        <a:xfrm>
          <a:off x="7594111" y="1298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65387</xdr:rowOff>
    </xdr:from>
    <xdr:to>
      <xdr:col>10</xdr:col>
      <xdr:colOff>155575</xdr:colOff>
      <xdr:row>77</xdr:row>
      <xdr:rowOff>166987</xdr:rowOff>
    </xdr:to>
    <xdr:sp macro="" textlink="">
      <xdr:nvSpPr>
        <xdr:cNvPr id="432" name="円/楕円 431"/>
        <xdr:cNvSpPr/>
      </xdr:nvSpPr>
      <xdr:spPr>
        <a:xfrm>
          <a:off x="6921500" y="13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12064</xdr:rowOff>
    </xdr:from>
    <xdr:ext cx="469744" cy="259045"/>
    <xdr:sp macro="" textlink="">
      <xdr:nvSpPr>
        <xdr:cNvPr id="433" name="テキスト ボックス 432"/>
        <xdr:cNvSpPr txBox="1"/>
      </xdr:nvSpPr>
      <xdr:spPr>
        <a:xfrm>
          <a:off x="6737427"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15811</xdr:rowOff>
    </xdr:from>
    <xdr:to>
      <xdr:col>15</xdr:col>
      <xdr:colOff>180975</xdr:colOff>
      <xdr:row>99</xdr:row>
      <xdr:rowOff>17698</xdr:rowOff>
    </xdr:to>
    <xdr:cxnSp macro="">
      <xdr:nvCxnSpPr>
        <xdr:cNvPr id="462" name="直線コネクタ 461"/>
        <xdr:cNvCxnSpPr/>
      </xdr:nvCxnSpPr>
      <xdr:spPr>
        <a:xfrm>
          <a:off x="9639300" y="16989361"/>
          <a:ext cx="8382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141640</xdr:rowOff>
    </xdr:from>
    <xdr:ext cx="534377" cy="259045"/>
    <xdr:sp macro="" textlink="">
      <xdr:nvSpPr>
        <xdr:cNvPr id="463" name="土木費平均値テキスト"/>
        <xdr:cNvSpPr txBox="1"/>
      </xdr:nvSpPr>
      <xdr:spPr>
        <a:xfrm>
          <a:off x="10528300" y="1677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158766</xdr:rowOff>
    </xdr:from>
    <xdr:to>
      <xdr:col>14</xdr:col>
      <xdr:colOff>28575</xdr:colOff>
      <xdr:row>99</xdr:row>
      <xdr:rowOff>15811</xdr:rowOff>
    </xdr:to>
    <xdr:cxnSp macro="">
      <xdr:nvCxnSpPr>
        <xdr:cNvPr id="465" name="直線コネクタ 464"/>
        <xdr:cNvCxnSpPr/>
      </xdr:nvCxnSpPr>
      <xdr:spPr>
        <a:xfrm>
          <a:off x="8750300" y="16960866"/>
          <a:ext cx="889000" cy="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53196</xdr:rowOff>
    </xdr:from>
    <xdr:ext cx="534377" cy="259045"/>
    <xdr:sp macro="" textlink="">
      <xdr:nvSpPr>
        <xdr:cNvPr id="467" name="テキスト ボックス 466"/>
        <xdr:cNvSpPr txBox="1"/>
      </xdr:nvSpPr>
      <xdr:spPr>
        <a:xfrm>
          <a:off x="9372111" y="166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158766</xdr:rowOff>
    </xdr:from>
    <xdr:to>
      <xdr:col>12</xdr:col>
      <xdr:colOff>511175</xdr:colOff>
      <xdr:row>98</xdr:row>
      <xdr:rowOff>169320</xdr:rowOff>
    </xdr:to>
    <xdr:cxnSp macro="">
      <xdr:nvCxnSpPr>
        <xdr:cNvPr id="468" name="直線コネクタ 467"/>
        <xdr:cNvCxnSpPr/>
      </xdr:nvCxnSpPr>
      <xdr:spPr>
        <a:xfrm flipV="1">
          <a:off x="7861300" y="16960866"/>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118556</xdr:rowOff>
    </xdr:from>
    <xdr:to>
      <xdr:col>12</xdr:col>
      <xdr:colOff>561975</xdr:colOff>
      <xdr:row>99</xdr:row>
      <xdr:rowOff>48706</xdr:rowOff>
    </xdr:to>
    <xdr:sp macro="" textlink="">
      <xdr:nvSpPr>
        <xdr:cNvPr id="469" name="フローチャート : 判断 468"/>
        <xdr:cNvSpPr/>
      </xdr:nvSpPr>
      <xdr:spPr>
        <a:xfrm>
          <a:off x="8699500" y="1692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39833</xdr:rowOff>
    </xdr:from>
    <xdr:ext cx="534377" cy="259045"/>
    <xdr:sp macro="" textlink="">
      <xdr:nvSpPr>
        <xdr:cNvPr id="470" name="テキスト ボックス 469"/>
        <xdr:cNvSpPr txBox="1"/>
      </xdr:nvSpPr>
      <xdr:spPr>
        <a:xfrm>
          <a:off x="8483111" y="170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169320</xdr:rowOff>
    </xdr:from>
    <xdr:to>
      <xdr:col>11</xdr:col>
      <xdr:colOff>307975</xdr:colOff>
      <xdr:row>99</xdr:row>
      <xdr:rowOff>7262</xdr:rowOff>
    </xdr:to>
    <xdr:cxnSp macro="">
      <xdr:nvCxnSpPr>
        <xdr:cNvPr id="471" name="直線コネクタ 470"/>
        <xdr:cNvCxnSpPr/>
      </xdr:nvCxnSpPr>
      <xdr:spPr>
        <a:xfrm flipV="1">
          <a:off x="6972300" y="16971420"/>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124597</xdr:rowOff>
    </xdr:from>
    <xdr:to>
      <xdr:col>11</xdr:col>
      <xdr:colOff>358775</xdr:colOff>
      <xdr:row>99</xdr:row>
      <xdr:rowOff>54747</xdr:rowOff>
    </xdr:to>
    <xdr:sp macro="" textlink="">
      <xdr:nvSpPr>
        <xdr:cNvPr id="472" name="フローチャート : 判断 471"/>
        <xdr:cNvSpPr/>
      </xdr:nvSpPr>
      <xdr:spPr>
        <a:xfrm>
          <a:off x="7810500" y="169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45874</xdr:rowOff>
    </xdr:from>
    <xdr:ext cx="534377" cy="259045"/>
    <xdr:sp macro="" textlink="">
      <xdr:nvSpPr>
        <xdr:cNvPr id="473" name="テキスト ボックス 472"/>
        <xdr:cNvSpPr txBox="1"/>
      </xdr:nvSpPr>
      <xdr:spPr>
        <a:xfrm>
          <a:off x="7594111" y="1701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127240</xdr:rowOff>
    </xdr:from>
    <xdr:to>
      <xdr:col>10</xdr:col>
      <xdr:colOff>155575</xdr:colOff>
      <xdr:row>99</xdr:row>
      <xdr:rowOff>57390</xdr:rowOff>
    </xdr:to>
    <xdr:sp macro="" textlink="">
      <xdr:nvSpPr>
        <xdr:cNvPr id="474" name="フローチャート : 判断 473"/>
        <xdr:cNvSpPr/>
      </xdr:nvSpPr>
      <xdr:spPr>
        <a:xfrm>
          <a:off x="6921500" y="169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73917</xdr:rowOff>
    </xdr:from>
    <xdr:ext cx="534377" cy="259045"/>
    <xdr:sp macro="" textlink="">
      <xdr:nvSpPr>
        <xdr:cNvPr id="475" name="テキスト ボックス 474"/>
        <xdr:cNvSpPr txBox="1"/>
      </xdr:nvSpPr>
      <xdr:spPr>
        <a:xfrm>
          <a:off x="6705111" y="167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138348</xdr:rowOff>
    </xdr:from>
    <xdr:to>
      <xdr:col>15</xdr:col>
      <xdr:colOff>231775</xdr:colOff>
      <xdr:row>99</xdr:row>
      <xdr:rowOff>68498</xdr:rowOff>
    </xdr:to>
    <xdr:sp macro="" textlink="">
      <xdr:nvSpPr>
        <xdr:cNvPr id="481" name="円/楕円 480"/>
        <xdr:cNvSpPr/>
      </xdr:nvSpPr>
      <xdr:spPr>
        <a:xfrm>
          <a:off x="10426700" y="169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97189</xdr:rowOff>
    </xdr:from>
    <xdr:ext cx="534377" cy="259045"/>
    <xdr:sp macro="" textlink="">
      <xdr:nvSpPr>
        <xdr:cNvPr id="482" name="土木費該当値テキスト"/>
        <xdr:cNvSpPr txBox="1"/>
      </xdr:nvSpPr>
      <xdr:spPr>
        <a:xfrm>
          <a:off x="10528300"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136461</xdr:rowOff>
    </xdr:from>
    <xdr:to>
      <xdr:col>14</xdr:col>
      <xdr:colOff>79375</xdr:colOff>
      <xdr:row>99</xdr:row>
      <xdr:rowOff>66611</xdr:rowOff>
    </xdr:to>
    <xdr:sp macro="" textlink="">
      <xdr:nvSpPr>
        <xdr:cNvPr id="483" name="円/楕円 482"/>
        <xdr:cNvSpPr/>
      </xdr:nvSpPr>
      <xdr:spPr>
        <a:xfrm>
          <a:off x="9588500" y="169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57738</xdr:rowOff>
    </xdr:from>
    <xdr:ext cx="534377" cy="259045"/>
    <xdr:sp macro="" textlink="">
      <xdr:nvSpPr>
        <xdr:cNvPr id="484" name="テキスト ボックス 483"/>
        <xdr:cNvSpPr txBox="1"/>
      </xdr:nvSpPr>
      <xdr:spPr>
        <a:xfrm>
          <a:off x="9372111" y="170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107966</xdr:rowOff>
    </xdr:from>
    <xdr:to>
      <xdr:col>12</xdr:col>
      <xdr:colOff>561975</xdr:colOff>
      <xdr:row>99</xdr:row>
      <xdr:rowOff>38116</xdr:rowOff>
    </xdr:to>
    <xdr:sp macro="" textlink="">
      <xdr:nvSpPr>
        <xdr:cNvPr id="485" name="円/楕円 484"/>
        <xdr:cNvSpPr/>
      </xdr:nvSpPr>
      <xdr:spPr>
        <a:xfrm>
          <a:off x="8699500" y="1691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54643</xdr:rowOff>
    </xdr:from>
    <xdr:ext cx="534377" cy="259045"/>
    <xdr:sp macro="" textlink="">
      <xdr:nvSpPr>
        <xdr:cNvPr id="486" name="テキスト ボックス 485"/>
        <xdr:cNvSpPr txBox="1"/>
      </xdr:nvSpPr>
      <xdr:spPr>
        <a:xfrm>
          <a:off x="8483111" y="166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74,979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118520</xdr:rowOff>
    </xdr:from>
    <xdr:to>
      <xdr:col>11</xdr:col>
      <xdr:colOff>358775</xdr:colOff>
      <xdr:row>99</xdr:row>
      <xdr:rowOff>48670</xdr:rowOff>
    </xdr:to>
    <xdr:sp macro="" textlink="">
      <xdr:nvSpPr>
        <xdr:cNvPr id="487" name="円/楕円 486"/>
        <xdr:cNvSpPr/>
      </xdr:nvSpPr>
      <xdr:spPr>
        <a:xfrm>
          <a:off x="7810500" y="1692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65197</xdr:rowOff>
    </xdr:from>
    <xdr:ext cx="534377" cy="259045"/>
    <xdr:sp macro="" textlink="">
      <xdr:nvSpPr>
        <xdr:cNvPr id="488" name="テキスト ボックス 487"/>
        <xdr:cNvSpPr txBox="1"/>
      </xdr:nvSpPr>
      <xdr:spPr>
        <a:xfrm>
          <a:off x="7594111" y="1669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127912</xdr:rowOff>
    </xdr:from>
    <xdr:to>
      <xdr:col>10</xdr:col>
      <xdr:colOff>155575</xdr:colOff>
      <xdr:row>99</xdr:row>
      <xdr:rowOff>58062</xdr:rowOff>
    </xdr:to>
    <xdr:sp macro="" textlink="">
      <xdr:nvSpPr>
        <xdr:cNvPr id="489" name="円/楕円 488"/>
        <xdr:cNvSpPr/>
      </xdr:nvSpPr>
      <xdr:spPr>
        <a:xfrm>
          <a:off x="6921500" y="1693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49189</xdr:rowOff>
    </xdr:from>
    <xdr:ext cx="534377" cy="259045"/>
    <xdr:sp macro="" textlink="">
      <xdr:nvSpPr>
        <xdr:cNvPr id="490" name="テキスト ボックス 489"/>
        <xdr:cNvSpPr txBox="1"/>
      </xdr:nvSpPr>
      <xdr:spPr>
        <a:xfrm>
          <a:off x="6705111" y="170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117656</xdr:rowOff>
    </xdr:from>
    <xdr:to>
      <xdr:col>23</xdr:col>
      <xdr:colOff>517525</xdr:colOff>
      <xdr:row>38</xdr:row>
      <xdr:rowOff>18085</xdr:rowOff>
    </xdr:to>
    <xdr:cxnSp macro="">
      <xdr:nvCxnSpPr>
        <xdr:cNvPr id="521" name="直線コネクタ 520"/>
        <xdr:cNvCxnSpPr/>
      </xdr:nvCxnSpPr>
      <xdr:spPr>
        <a:xfrm>
          <a:off x="15481300" y="6461306"/>
          <a:ext cx="8382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167751</xdr:rowOff>
    </xdr:from>
    <xdr:ext cx="534377" cy="259045"/>
    <xdr:sp macro="" textlink="">
      <xdr:nvSpPr>
        <xdr:cNvPr id="522" name="消防費平均値テキスト"/>
        <xdr:cNvSpPr txBox="1"/>
      </xdr:nvSpPr>
      <xdr:spPr>
        <a:xfrm>
          <a:off x="16370300" y="61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117656</xdr:rowOff>
    </xdr:from>
    <xdr:to>
      <xdr:col>22</xdr:col>
      <xdr:colOff>365125</xdr:colOff>
      <xdr:row>38</xdr:row>
      <xdr:rowOff>1054</xdr:rowOff>
    </xdr:to>
    <xdr:cxnSp macro="">
      <xdr:nvCxnSpPr>
        <xdr:cNvPr id="524" name="直線コネクタ 523"/>
        <xdr:cNvCxnSpPr/>
      </xdr:nvCxnSpPr>
      <xdr:spPr>
        <a:xfrm flipV="1">
          <a:off x="14592300" y="6461306"/>
          <a:ext cx="8890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26" name="テキスト ボックス 525"/>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1054</xdr:rowOff>
    </xdr:from>
    <xdr:to>
      <xdr:col>21</xdr:col>
      <xdr:colOff>161925</xdr:colOff>
      <xdr:row>38</xdr:row>
      <xdr:rowOff>16518</xdr:rowOff>
    </xdr:to>
    <xdr:cxnSp macro="">
      <xdr:nvCxnSpPr>
        <xdr:cNvPr id="527" name="直線コネクタ 526"/>
        <xdr:cNvCxnSpPr/>
      </xdr:nvCxnSpPr>
      <xdr:spPr>
        <a:xfrm flipV="1">
          <a:off x="13703300" y="6516154"/>
          <a:ext cx="8890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2571</xdr:rowOff>
    </xdr:from>
    <xdr:to>
      <xdr:col>21</xdr:col>
      <xdr:colOff>212725</xdr:colOff>
      <xdr:row>37</xdr:row>
      <xdr:rowOff>104171</xdr:rowOff>
    </xdr:to>
    <xdr:sp macro="" textlink="">
      <xdr:nvSpPr>
        <xdr:cNvPr id="528" name="フローチャート : 判断 527"/>
        <xdr:cNvSpPr/>
      </xdr:nvSpPr>
      <xdr:spPr>
        <a:xfrm>
          <a:off x="14541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120698</xdr:rowOff>
    </xdr:from>
    <xdr:ext cx="534377" cy="259045"/>
    <xdr:sp macro="" textlink="">
      <xdr:nvSpPr>
        <xdr:cNvPr id="529" name="テキスト ボックス 528"/>
        <xdr:cNvSpPr txBox="1"/>
      </xdr:nvSpPr>
      <xdr:spPr>
        <a:xfrm>
          <a:off x="14325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43133</xdr:rowOff>
    </xdr:from>
    <xdr:to>
      <xdr:col>19</xdr:col>
      <xdr:colOff>644525</xdr:colOff>
      <xdr:row>38</xdr:row>
      <xdr:rowOff>16518</xdr:rowOff>
    </xdr:to>
    <xdr:cxnSp macro="">
      <xdr:nvCxnSpPr>
        <xdr:cNvPr id="530" name="直線コネクタ 529"/>
        <xdr:cNvCxnSpPr/>
      </xdr:nvCxnSpPr>
      <xdr:spPr>
        <a:xfrm>
          <a:off x="12814300" y="6215333"/>
          <a:ext cx="889000" cy="3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19193</xdr:rowOff>
    </xdr:from>
    <xdr:to>
      <xdr:col>20</xdr:col>
      <xdr:colOff>9525</xdr:colOff>
      <xdr:row>37</xdr:row>
      <xdr:rowOff>120793</xdr:rowOff>
    </xdr:to>
    <xdr:sp macro="" textlink="">
      <xdr:nvSpPr>
        <xdr:cNvPr id="531" name="フローチャート : 判断 530"/>
        <xdr:cNvSpPr/>
      </xdr:nvSpPr>
      <xdr:spPr>
        <a:xfrm>
          <a:off x="13652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137320</xdr:rowOff>
    </xdr:from>
    <xdr:ext cx="534377" cy="259045"/>
    <xdr:sp macro="" textlink="">
      <xdr:nvSpPr>
        <xdr:cNvPr id="532" name="テキスト ボックス 531"/>
        <xdr:cNvSpPr txBox="1"/>
      </xdr:nvSpPr>
      <xdr:spPr>
        <a:xfrm>
          <a:off x="13436111" y="6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21610</xdr:rowOff>
    </xdr:from>
    <xdr:to>
      <xdr:col>18</xdr:col>
      <xdr:colOff>492125</xdr:colOff>
      <xdr:row>37</xdr:row>
      <xdr:rowOff>123210</xdr:rowOff>
    </xdr:to>
    <xdr:sp macro="" textlink="">
      <xdr:nvSpPr>
        <xdr:cNvPr id="533" name="フローチャート : 判断 532"/>
        <xdr:cNvSpPr/>
      </xdr:nvSpPr>
      <xdr:spPr>
        <a:xfrm>
          <a:off x="12763500" y="6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114337</xdr:rowOff>
    </xdr:from>
    <xdr:ext cx="534377" cy="259045"/>
    <xdr:sp macro="" textlink="">
      <xdr:nvSpPr>
        <xdr:cNvPr id="534" name="テキスト ボックス 533"/>
        <xdr:cNvSpPr txBox="1"/>
      </xdr:nvSpPr>
      <xdr:spPr>
        <a:xfrm>
          <a:off x="12547111" y="6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138735</xdr:rowOff>
    </xdr:from>
    <xdr:to>
      <xdr:col>23</xdr:col>
      <xdr:colOff>568325</xdr:colOff>
      <xdr:row>38</xdr:row>
      <xdr:rowOff>68885</xdr:rowOff>
    </xdr:to>
    <xdr:sp macro="" textlink="">
      <xdr:nvSpPr>
        <xdr:cNvPr id="540" name="円/楕円 539"/>
        <xdr:cNvSpPr/>
      </xdr:nvSpPr>
      <xdr:spPr>
        <a:xfrm>
          <a:off x="162687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53662</xdr:rowOff>
    </xdr:from>
    <xdr:ext cx="534377" cy="259045"/>
    <xdr:sp macro="" textlink="">
      <xdr:nvSpPr>
        <xdr:cNvPr id="541" name="消防費該当値テキスト"/>
        <xdr:cNvSpPr txBox="1"/>
      </xdr:nvSpPr>
      <xdr:spPr>
        <a:xfrm>
          <a:off x="16370300" y="639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15,448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66856</xdr:rowOff>
    </xdr:from>
    <xdr:to>
      <xdr:col>22</xdr:col>
      <xdr:colOff>415925</xdr:colOff>
      <xdr:row>37</xdr:row>
      <xdr:rowOff>168456</xdr:rowOff>
    </xdr:to>
    <xdr:sp macro="" textlink="">
      <xdr:nvSpPr>
        <xdr:cNvPr id="542" name="円/楕円 541"/>
        <xdr:cNvSpPr/>
      </xdr:nvSpPr>
      <xdr:spPr>
        <a:xfrm>
          <a:off x="15430500" y="64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159583</xdr:rowOff>
    </xdr:from>
    <xdr:ext cx="534377" cy="259045"/>
    <xdr:sp macro="" textlink="">
      <xdr:nvSpPr>
        <xdr:cNvPr id="543" name="テキスト ボックス 542"/>
        <xdr:cNvSpPr txBox="1"/>
      </xdr:nvSpPr>
      <xdr:spPr>
        <a:xfrm>
          <a:off x="15214111" y="65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121704</xdr:rowOff>
    </xdr:from>
    <xdr:to>
      <xdr:col>21</xdr:col>
      <xdr:colOff>212725</xdr:colOff>
      <xdr:row>38</xdr:row>
      <xdr:rowOff>51854</xdr:rowOff>
    </xdr:to>
    <xdr:sp macro="" textlink="">
      <xdr:nvSpPr>
        <xdr:cNvPr id="544" name="円/楕円 543"/>
        <xdr:cNvSpPr/>
      </xdr:nvSpPr>
      <xdr:spPr>
        <a:xfrm>
          <a:off x="14541500" y="6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42981</xdr:rowOff>
    </xdr:from>
    <xdr:ext cx="534377" cy="259045"/>
    <xdr:sp macro="" textlink="">
      <xdr:nvSpPr>
        <xdr:cNvPr id="545" name="テキスト ボックス 544"/>
        <xdr:cNvSpPr txBox="1"/>
      </xdr:nvSpPr>
      <xdr:spPr>
        <a:xfrm>
          <a:off x="14325111" y="65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137167</xdr:rowOff>
    </xdr:from>
    <xdr:to>
      <xdr:col>20</xdr:col>
      <xdr:colOff>9525</xdr:colOff>
      <xdr:row>38</xdr:row>
      <xdr:rowOff>67317</xdr:rowOff>
    </xdr:to>
    <xdr:sp macro="" textlink="">
      <xdr:nvSpPr>
        <xdr:cNvPr id="546" name="円/楕円 545"/>
        <xdr:cNvSpPr/>
      </xdr:nvSpPr>
      <xdr:spPr>
        <a:xfrm>
          <a:off x="13652500" y="64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58445</xdr:rowOff>
    </xdr:from>
    <xdr:ext cx="534377" cy="259045"/>
    <xdr:sp macro="" textlink="">
      <xdr:nvSpPr>
        <xdr:cNvPr id="547" name="テキスト ボックス 546"/>
        <xdr:cNvSpPr txBox="1"/>
      </xdr:nvSpPr>
      <xdr:spPr>
        <a:xfrm>
          <a:off x="13436111" y="65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163783</xdr:rowOff>
    </xdr:from>
    <xdr:to>
      <xdr:col>18</xdr:col>
      <xdr:colOff>492125</xdr:colOff>
      <xdr:row>36</xdr:row>
      <xdr:rowOff>93933</xdr:rowOff>
    </xdr:to>
    <xdr:sp macro="" textlink="">
      <xdr:nvSpPr>
        <xdr:cNvPr id="548" name="円/楕円 547"/>
        <xdr:cNvSpPr/>
      </xdr:nvSpPr>
      <xdr:spPr>
        <a:xfrm>
          <a:off x="12763500" y="61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110460</xdr:rowOff>
    </xdr:from>
    <xdr:ext cx="534377" cy="259045"/>
    <xdr:sp macro="" textlink="">
      <xdr:nvSpPr>
        <xdr:cNvPr id="549" name="テキスト ボックス 548"/>
        <xdr:cNvSpPr txBox="1"/>
      </xdr:nvSpPr>
      <xdr:spPr>
        <a:xfrm>
          <a:off x="12547111" y="59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129459</xdr:rowOff>
    </xdr:from>
    <xdr:to>
      <xdr:col>23</xdr:col>
      <xdr:colOff>517525</xdr:colOff>
      <xdr:row>57</xdr:row>
      <xdr:rowOff>137876</xdr:rowOff>
    </xdr:to>
    <xdr:cxnSp macro="">
      <xdr:nvCxnSpPr>
        <xdr:cNvPr id="576" name="直線コネクタ 575"/>
        <xdr:cNvCxnSpPr/>
      </xdr:nvCxnSpPr>
      <xdr:spPr>
        <a:xfrm flipV="1">
          <a:off x="15481300" y="9902109"/>
          <a:ext cx="8382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85179</xdr:rowOff>
    </xdr:from>
    <xdr:to>
      <xdr:col>22</xdr:col>
      <xdr:colOff>365125</xdr:colOff>
      <xdr:row>57</xdr:row>
      <xdr:rowOff>137876</xdr:rowOff>
    </xdr:to>
    <xdr:cxnSp macro="">
      <xdr:nvCxnSpPr>
        <xdr:cNvPr id="579" name="直線コネクタ 578"/>
        <xdr:cNvCxnSpPr/>
      </xdr:nvCxnSpPr>
      <xdr:spPr>
        <a:xfrm>
          <a:off x="14592300" y="9857829"/>
          <a:ext cx="889000" cy="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85179</xdr:rowOff>
    </xdr:from>
    <xdr:to>
      <xdr:col>21</xdr:col>
      <xdr:colOff>161925</xdr:colOff>
      <xdr:row>57</xdr:row>
      <xdr:rowOff>158198</xdr:rowOff>
    </xdr:to>
    <xdr:cxnSp macro="">
      <xdr:nvCxnSpPr>
        <xdr:cNvPr id="582" name="直線コネクタ 581"/>
        <xdr:cNvCxnSpPr/>
      </xdr:nvCxnSpPr>
      <xdr:spPr>
        <a:xfrm flipV="1">
          <a:off x="13703300" y="9857829"/>
          <a:ext cx="889000" cy="7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159053</xdr:rowOff>
    </xdr:from>
    <xdr:to>
      <xdr:col>21</xdr:col>
      <xdr:colOff>212725</xdr:colOff>
      <xdr:row>57</xdr:row>
      <xdr:rowOff>89203</xdr:rowOff>
    </xdr:to>
    <xdr:sp macro="" textlink="">
      <xdr:nvSpPr>
        <xdr:cNvPr id="583" name="フローチャート : 判断 582"/>
        <xdr:cNvSpPr/>
      </xdr:nvSpPr>
      <xdr:spPr>
        <a:xfrm>
          <a:off x="14541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105730</xdr:rowOff>
    </xdr:from>
    <xdr:ext cx="534377" cy="259045"/>
    <xdr:sp macro="" textlink="">
      <xdr:nvSpPr>
        <xdr:cNvPr id="584" name="テキスト ボックス 583"/>
        <xdr:cNvSpPr txBox="1"/>
      </xdr:nvSpPr>
      <xdr:spPr>
        <a:xfrm>
          <a:off x="14325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152063</xdr:rowOff>
    </xdr:from>
    <xdr:to>
      <xdr:col>19</xdr:col>
      <xdr:colOff>644525</xdr:colOff>
      <xdr:row>57</xdr:row>
      <xdr:rowOff>158198</xdr:rowOff>
    </xdr:to>
    <xdr:cxnSp macro="">
      <xdr:nvCxnSpPr>
        <xdr:cNvPr id="585" name="直線コネクタ 584"/>
        <xdr:cNvCxnSpPr/>
      </xdr:nvCxnSpPr>
      <xdr:spPr>
        <a:xfrm>
          <a:off x="12814300" y="9924713"/>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9521</xdr:rowOff>
    </xdr:from>
    <xdr:to>
      <xdr:col>20</xdr:col>
      <xdr:colOff>9525</xdr:colOff>
      <xdr:row>57</xdr:row>
      <xdr:rowOff>111121</xdr:rowOff>
    </xdr:to>
    <xdr:sp macro="" textlink="">
      <xdr:nvSpPr>
        <xdr:cNvPr id="586" name="フローチャート : 判断 585"/>
        <xdr:cNvSpPr/>
      </xdr:nvSpPr>
      <xdr:spPr>
        <a:xfrm>
          <a:off x="13652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127648</xdr:rowOff>
    </xdr:from>
    <xdr:ext cx="534377" cy="259045"/>
    <xdr:sp macro="" textlink="">
      <xdr:nvSpPr>
        <xdr:cNvPr id="587" name="テキスト ボックス 586"/>
        <xdr:cNvSpPr txBox="1"/>
      </xdr:nvSpPr>
      <xdr:spPr>
        <a:xfrm>
          <a:off x="13436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170282</xdr:rowOff>
    </xdr:from>
    <xdr:to>
      <xdr:col>18</xdr:col>
      <xdr:colOff>492125</xdr:colOff>
      <xdr:row>57</xdr:row>
      <xdr:rowOff>100432</xdr:rowOff>
    </xdr:to>
    <xdr:sp macro="" textlink="">
      <xdr:nvSpPr>
        <xdr:cNvPr id="588" name="フローチャート : 判断 587"/>
        <xdr:cNvSpPr/>
      </xdr:nvSpPr>
      <xdr:spPr>
        <a:xfrm>
          <a:off x="12763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116959</xdr:rowOff>
    </xdr:from>
    <xdr:ext cx="534377" cy="259045"/>
    <xdr:sp macro="" textlink="">
      <xdr:nvSpPr>
        <xdr:cNvPr id="589" name="テキスト ボックス 588"/>
        <xdr:cNvSpPr txBox="1"/>
      </xdr:nvSpPr>
      <xdr:spPr>
        <a:xfrm>
          <a:off x="12547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78659</xdr:rowOff>
    </xdr:from>
    <xdr:to>
      <xdr:col>23</xdr:col>
      <xdr:colOff>568325</xdr:colOff>
      <xdr:row>58</xdr:row>
      <xdr:rowOff>8809</xdr:rowOff>
    </xdr:to>
    <xdr:sp macro="" textlink="">
      <xdr:nvSpPr>
        <xdr:cNvPr id="595" name="円/楕円 594"/>
        <xdr:cNvSpPr/>
      </xdr:nvSpPr>
      <xdr:spPr>
        <a:xfrm>
          <a:off x="16268700" y="98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165036</xdr:rowOff>
    </xdr:from>
    <xdr:ext cx="534377" cy="259045"/>
    <xdr:sp macro="" textlink="">
      <xdr:nvSpPr>
        <xdr:cNvPr id="596" name="教育費該当値テキスト"/>
        <xdr:cNvSpPr txBox="1"/>
      </xdr:nvSpPr>
      <xdr:spPr>
        <a:xfrm>
          <a:off x="16370300" y="97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39,740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87076</xdr:rowOff>
    </xdr:from>
    <xdr:to>
      <xdr:col>22</xdr:col>
      <xdr:colOff>415925</xdr:colOff>
      <xdr:row>58</xdr:row>
      <xdr:rowOff>17226</xdr:rowOff>
    </xdr:to>
    <xdr:sp macro="" textlink="">
      <xdr:nvSpPr>
        <xdr:cNvPr id="597" name="円/楕円 596"/>
        <xdr:cNvSpPr/>
      </xdr:nvSpPr>
      <xdr:spPr>
        <a:xfrm>
          <a:off x="15430500" y="98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8353</xdr:rowOff>
    </xdr:from>
    <xdr:ext cx="534377" cy="259045"/>
    <xdr:sp macro="" textlink="">
      <xdr:nvSpPr>
        <xdr:cNvPr id="598" name="テキスト ボックス 597"/>
        <xdr:cNvSpPr txBox="1"/>
      </xdr:nvSpPr>
      <xdr:spPr>
        <a:xfrm>
          <a:off x="15214111" y="99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34379</xdr:rowOff>
    </xdr:from>
    <xdr:to>
      <xdr:col>21</xdr:col>
      <xdr:colOff>212725</xdr:colOff>
      <xdr:row>57</xdr:row>
      <xdr:rowOff>135979</xdr:rowOff>
    </xdr:to>
    <xdr:sp macro="" textlink="">
      <xdr:nvSpPr>
        <xdr:cNvPr id="599" name="円/楕円 598"/>
        <xdr:cNvSpPr/>
      </xdr:nvSpPr>
      <xdr:spPr>
        <a:xfrm>
          <a:off x="14541500" y="98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127106</xdr:rowOff>
    </xdr:from>
    <xdr:ext cx="534377" cy="259045"/>
    <xdr:sp macro="" textlink="">
      <xdr:nvSpPr>
        <xdr:cNvPr id="600" name="テキスト ボックス 599"/>
        <xdr:cNvSpPr txBox="1"/>
      </xdr:nvSpPr>
      <xdr:spPr>
        <a:xfrm>
          <a:off x="14325111" y="989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107398</xdr:rowOff>
    </xdr:from>
    <xdr:to>
      <xdr:col>20</xdr:col>
      <xdr:colOff>9525</xdr:colOff>
      <xdr:row>58</xdr:row>
      <xdr:rowOff>37548</xdr:rowOff>
    </xdr:to>
    <xdr:sp macro="" textlink="">
      <xdr:nvSpPr>
        <xdr:cNvPr id="601" name="円/楕円 600"/>
        <xdr:cNvSpPr/>
      </xdr:nvSpPr>
      <xdr:spPr>
        <a:xfrm>
          <a:off x="13652500" y="988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28675</xdr:rowOff>
    </xdr:from>
    <xdr:ext cx="534377" cy="259045"/>
    <xdr:sp macro="" textlink="">
      <xdr:nvSpPr>
        <xdr:cNvPr id="602" name="テキスト ボックス 601"/>
        <xdr:cNvSpPr txBox="1"/>
      </xdr:nvSpPr>
      <xdr:spPr>
        <a:xfrm>
          <a:off x="13436111" y="997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101263</xdr:rowOff>
    </xdr:from>
    <xdr:to>
      <xdr:col>18</xdr:col>
      <xdr:colOff>492125</xdr:colOff>
      <xdr:row>58</xdr:row>
      <xdr:rowOff>31413</xdr:rowOff>
    </xdr:to>
    <xdr:sp macro="" textlink="">
      <xdr:nvSpPr>
        <xdr:cNvPr id="603" name="円/楕円 602"/>
        <xdr:cNvSpPr/>
      </xdr:nvSpPr>
      <xdr:spPr>
        <a:xfrm>
          <a:off x="12763500" y="98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22540</xdr:rowOff>
    </xdr:from>
    <xdr:ext cx="534377" cy="259045"/>
    <xdr:sp macro="" textlink="">
      <xdr:nvSpPr>
        <xdr:cNvPr id="604" name="テキスト ボックス 603"/>
        <xdr:cNvSpPr txBox="1"/>
      </xdr:nvSpPr>
      <xdr:spPr>
        <a:xfrm>
          <a:off x="12547111" y="996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125687</xdr:rowOff>
    </xdr:from>
    <xdr:to>
      <xdr:col>23</xdr:col>
      <xdr:colOff>517525</xdr:colOff>
      <xdr:row>78</xdr:row>
      <xdr:rowOff>138080</xdr:rowOff>
    </xdr:to>
    <xdr:cxnSp macro="">
      <xdr:nvCxnSpPr>
        <xdr:cNvPr id="631" name="直線コネクタ 630"/>
        <xdr:cNvCxnSpPr/>
      </xdr:nvCxnSpPr>
      <xdr:spPr>
        <a:xfrm flipV="1">
          <a:off x="15481300" y="13498787"/>
          <a:ext cx="8382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54249</xdr:rowOff>
    </xdr:from>
    <xdr:ext cx="469744" cy="259045"/>
    <xdr:sp macro="" textlink="">
      <xdr:nvSpPr>
        <xdr:cNvPr id="632" name="災害復旧費平均値テキスト"/>
        <xdr:cNvSpPr txBox="1"/>
      </xdr:nvSpPr>
      <xdr:spPr>
        <a:xfrm>
          <a:off x="16370300" y="13427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136651</xdr:rowOff>
    </xdr:from>
    <xdr:to>
      <xdr:col>22</xdr:col>
      <xdr:colOff>365125</xdr:colOff>
      <xdr:row>78</xdr:row>
      <xdr:rowOff>138080</xdr:rowOff>
    </xdr:to>
    <xdr:cxnSp macro="">
      <xdr:nvCxnSpPr>
        <xdr:cNvPr id="634" name="直線コネクタ 633"/>
        <xdr:cNvCxnSpPr/>
      </xdr:nvCxnSpPr>
      <xdr:spPr>
        <a:xfrm>
          <a:off x="14592300" y="1350975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136651</xdr:rowOff>
    </xdr:from>
    <xdr:to>
      <xdr:col>21</xdr:col>
      <xdr:colOff>161925</xdr:colOff>
      <xdr:row>78</xdr:row>
      <xdr:rowOff>138984</xdr:rowOff>
    </xdr:to>
    <xdr:cxnSp macro="">
      <xdr:nvCxnSpPr>
        <xdr:cNvPr id="637" name="直線コネクタ 636"/>
        <xdr:cNvCxnSpPr/>
      </xdr:nvCxnSpPr>
      <xdr:spPr>
        <a:xfrm flipV="1">
          <a:off x="13703300" y="13509751"/>
          <a:ext cx="889000" cy="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80831</xdr:rowOff>
    </xdr:from>
    <xdr:to>
      <xdr:col>21</xdr:col>
      <xdr:colOff>212725</xdr:colOff>
      <xdr:row>79</xdr:row>
      <xdr:rowOff>10981</xdr:rowOff>
    </xdr:to>
    <xdr:sp macro="" textlink="">
      <xdr:nvSpPr>
        <xdr:cNvPr id="638" name="フローチャート : 判断 637"/>
        <xdr:cNvSpPr/>
      </xdr:nvSpPr>
      <xdr:spPr>
        <a:xfrm>
          <a:off x="14541500" y="1345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27508</xdr:rowOff>
    </xdr:from>
    <xdr:ext cx="469744" cy="259045"/>
    <xdr:sp macro="" textlink="">
      <xdr:nvSpPr>
        <xdr:cNvPr id="639" name="テキスト ボックス 638"/>
        <xdr:cNvSpPr txBox="1"/>
      </xdr:nvSpPr>
      <xdr:spPr>
        <a:xfrm>
          <a:off x="14357427" y="1322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136584</xdr:rowOff>
    </xdr:from>
    <xdr:to>
      <xdr:col>19</xdr:col>
      <xdr:colOff>644525</xdr:colOff>
      <xdr:row>78</xdr:row>
      <xdr:rowOff>138984</xdr:rowOff>
    </xdr:to>
    <xdr:cxnSp macro="">
      <xdr:nvCxnSpPr>
        <xdr:cNvPr id="640" name="直線コネクタ 639"/>
        <xdr:cNvCxnSpPr/>
      </xdr:nvCxnSpPr>
      <xdr:spPr>
        <a:xfrm>
          <a:off x="12814300" y="13509684"/>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81259</xdr:rowOff>
    </xdr:from>
    <xdr:to>
      <xdr:col>20</xdr:col>
      <xdr:colOff>9525</xdr:colOff>
      <xdr:row>79</xdr:row>
      <xdr:rowOff>11409</xdr:rowOff>
    </xdr:to>
    <xdr:sp macro="" textlink="">
      <xdr:nvSpPr>
        <xdr:cNvPr id="641" name="フローチャート : 判断 640"/>
        <xdr:cNvSpPr/>
      </xdr:nvSpPr>
      <xdr:spPr>
        <a:xfrm>
          <a:off x="13652500" y="1345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27936</xdr:rowOff>
    </xdr:from>
    <xdr:ext cx="469744" cy="259045"/>
    <xdr:sp macro="" textlink="">
      <xdr:nvSpPr>
        <xdr:cNvPr id="642" name="テキスト ボックス 641"/>
        <xdr:cNvSpPr txBox="1"/>
      </xdr:nvSpPr>
      <xdr:spPr>
        <a:xfrm>
          <a:off x="13468427" y="132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53972</xdr:rowOff>
    </xdr:from>
    <xdr:to>
      <xdr:col>18</xdr:col>
      <xdr:colOff>492125</xdr:colOff>
      <xdr:row>78</xdr:row>
      <xdr:rowOff>155572</xdr:rowOff>
    </xdr:to>
    <xdr:sp macro="" textlink="">
      <xdr:nvSpPr>
        <xdr:cNvPr id="643" name="フローチャート : 判断 642"/>
        <xdr:cNvSpPr/>
      </xdr:nvSpPr>
      <xdr:spPr>
        <a:xfrm>
          <a:off x="12763500" y="1342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649</xdr:rowOff>
    </xdr:from>
    <xdr:ext cx="534377" cy="259045"/>
    <xdr:sp macro="" textlink="">
      <xdr:nvSpPr>
        <xdr:cNvPr id="644" name="テキスト ボックス 643"/>
        <xdr:cNvSpPr txBox="1"/>
      </xdr:nvSpPr>
      <xdr:spPr>
        <a:xfrm>
          <a:off x="12547111" y="1320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74887</xdr:rowOff>
    </xdr:from>
    <xdr:to>
      <xdr:col>23</xdr:col>
      <xdr:colOff>568325</xdr:colOff>
      <xdr:row>79</xdr:row>
      <xdr:rowOff>5037</xdr:rowOff>
    </xdr:to>
    <xdr:sp macro="" textlink="">
      <xdr:nvSpPr>
        <xdr:cNvPr id="650" name="円/楕円 649"/>
        <xdr:cNvSpPr/>
      </xdr:nvSpPr>
      <xdr:spPr>
        <a:xfrm>
          <a:off x="16268700" y="134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34264</xdr:rowOff>
    </xdr:from>
    <xdr:ext cx="469744" cy="259045"/>
    <xdr:sp macro="" textlink="">
      <xdr:nvSpPr>
        <xdr:cNvPr id="651" name="災害復旧費該当値テキスト"/>
        <xdr:cNvSpPr txBox="1"/>
      </xdr:nvSpPr>
      <xdr:spPr>
        <a:xfrm>
          <a:off x="16370300" y="132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87280</xdr:rowOff>
    </xdr:from>
    <xdr:to>
      <xdr:col>22</xdr:col>
      <xdr:colOff>415925</xdr:colOff>
      <xdr:row>79</xdr:row>
      <xdr:rowOff>17430</xdr:rowOff>
    </xdr:to>
    <xdr:sp macro="" textlink="">
      <xdr:nvSpPr>
        <xdr:cNvPr id="652" name="円/楕円 651"/>
        <xdr:cNvSpPr/>
      </xdr:nvSpPr>
      <xdr:spPr>
        <a:xfrm>
          <a:off x="15430500" y="134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8557</xdr:rowOff>
    </xdr:from>
    <xdr:ext cx="378565" cy="259045"/>
    <xdr:sp macro="" textlink="">
      <xdr:nvSpPr>
        <xdr:cNvPr id="653" name="テキスト ボックス 652"/>
        <xdr:cNvSpPr txBox="1"/>
      </xdr:nvSpPr>
      <xdr:spPr>
        <a:xfrm>
          <a:off x="15292017" y="13553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85851</xdr:rowOff>
    </xdr:from>
    <xdr:to>
      <xdr:col>21</xdr:col>
      <xdr:colOff>212725</xdr:colOff>
      <xdr:row>79</xdr:row>
      <xdr:rowOff>16001</xdr:rowOff>
    </xdr:to>
    <xdr:sp macro="" textlink="">
      <xdr:nvSpPr>
        <xdr:cNvPr id="654" name="円/楕円 653"/>
        <xdr:cNvSpPr/>
      </xdr:nvSpPr>
      <xdr:spPr>
        <a:xfrm>
          <a:off x="14541500" y="1345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7128</xdr:rowOff>
    </xdr:from>
    <xdr:ext cx="469744" cy="259045"/>
    <xdr:sp macro="" textlink="">
      <xdr:nvSpPr>
        <xdr:cNvPr id="655" name="テキスト ボックス 654"/>
        <xdr:cNvSpPr txBox="1"/>
      </xdr:nvSpPr>
      <xdr:spPr>
        <a:xfrm>
          <a:off x="14357427" y="1355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88184</xdr:rowOff>
    </xdr:from>
    <xdr:to>
      <xdr:col>20</xdr:col>
      <xdr:colOff>9525</xdr:colOff>
      <xdr:row>79</xdr:row>
      <xdr:rowOff>18334</xdr:rowOff>
    </xdr:to>
    <xdr:sp macro="" textlink="">
      <xdr:nvSpPr>
        <xdr:cNvPr id="656" name="円/楕円 655"/>
        <xdr:cNvSpPr/>
      </xdr:nvSpPr>
      <xdr:spPr>
        <a:xfrm>
          <a:off x="13652500" y="134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9461</xdr:rowOff>
    </xdr:from>
    <xdr:ext cx="378565" cy="259045"/>
    <xdr:sp macro="" textlink="">
      <xdr:nvSpPr>
        <xdr:cNvPr id="657" name="テキスト ボックス 656"/>
        <xdr:cNvSpPr txBox="1"/>
      </xdr:nvSpPr>
      <xdr:spPr>
        <a:xfrm>
          <a:off x="13514017" y="1355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85784</xdr:rowOff>
    </xdr:from>
    <xdr:to>
      <xdr:col>18</xdr:col>
      <xdr:colOff>492125</xdr:colOff>
      <xdr:row>79</xdr:row>
      <xdr:rowOff>15934</xdr:rowOff>
    </xdr:to>
    <xdr:sp macro="" textlink="">
      <xdr:nvSpPr>
        <xdr:cNvPr id="658" name="円/楕円 657"/>
        <xdr:cNvSpPr/>
      </xdr:nvSpPr>
      <xdr:spPr>
        <a:xfrm>
          <a:off x="12763500" y="134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7061</xdr:rowOff>
    </xdr:from>
    <xdr:ext cx="469744" cy="259045"/>
    <xdr:sp macro="" textlink="">
      <xdr:nvSpPr>
        <xdr:cNvPr id="659" name="テキスト ボックス 658"/>
        <xdr:cNvSpPr txBox="1"/>
      </xdr:nvSpPr>
      <xdr:spPr>
        <a:xfrm>
          <a:off x="12579427" y="1355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40594</xdr:rowOff>
    </xdr:from>
    <xdr:to>
      <xdr:col>23</xdr:col>
      <xdr:colOff>517525</xdr:colOff>
      <xdr:row>97</xdr:row>
      <xdr:rowOff>43154</xdr:rowOff>
    </xdr:to>
    <xdr:cxnSp macro="">
      <xdr:nvCxnSpPr>
        <xdr:cNvPr id="688" name="直線コネクタ 687"/>
        <xdr:cNvCxnSpPr/>
      </xdr:nvCxnSpPr>
      <xdr:spPr>
        <a:xfrm>
          <a:off x="15481300" y="16671244"/>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69228</xdr:rowOff>
    </xdr:from>
    <xdr:ext cx="534377" cy="259045"/>
    <xdr:sp macro="" textlink="">
      <xdr:nvSpPr>
        <xdr:cNvPr id="689" name="公債費平均値テキスト"/>
        <xdr:cNvSpPr txBox="1"/>
      </xdr:nvSpPr>
      <xdr:spPr>
        <a:xfrm>
          <a:off x="16370300" y="16356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30711</xdr:rowOff>
    </xdr:from>
    <xdr:to>
      <xdr:col>22</xdr:col>
      <xdr:colOff>365125</xdr:colOff>
      <xdr:row>97</xdr:row>
      <xdr:rowOff>40594</xdr:rowOff>
    </xdr:to>
    <xdr:cxnSp macro="">
      <xdr:nvCxnSpPr>
        <xdr:cNvPr id="691" name="直線コネクタ 690"/>
        <xdr:cNvCxnSpPr/>
      </xdr:nvCxnSpPr>
      <xdr:spPr>
        <a:xfrm>
          <a:off x="14592300" y="1666136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22638</xdr:rowOff>
    </xdr:from>
    <xdr:ext cx="534377" cy="259045"/>
    <xdr:sp macro="" textlink="">
      <xdr:nvSpPr>
        <xdr:cNvPr id="693" name="テキスト ボックス 692"/>
        <xdr:cNvSpPr txBox="1"/>
      </xdr:nvSpPr>
      <xdr:spPr>
        <a:xfrm>
          <a:off x="15214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30711</xdr:rowOff>
    </xdr:from>
    <xdr:to>
      <xdr:col>21</xdr:col>
      <xdr:colOff>161925</xdr:colOff>
      <xdr:row>97</xdr:row>
      <xdr:rowOff>34948</xdr:rowOff>
    </xdr:to>
    <xdr:cxnSp macro="">
      <xdr:nvCxnSpPr>
        <xdr:cNvPr id="694" name="直線コネクタ 693"/>
        <xdr:cNvCxnSpPr/>
      </xdr:nvCxnSpPr>
      <xdr:spPr>
        <a:xfrm flipV="1">
          <a:off x="13703300" y="16661361"/>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695" name="フローチャート : 判断 694"/>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696" name="テキスト ボックス 695"/>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34948</xdr:rowOff>
    </xdr:from>
    <xdr:to>
      <xdr:col>19</xdr:col>
      <xdr:colOff>644525</xdr:colOff>
      <xdr:row>97</xdr:row>
      <xdr:rowOff>39779</xdr:rowOff>
    </xdr:to>
    <xdr:cxnSp macro="">
      <xdr:nvCxnSpPr>
        <xdr:cNvPr id="697" name="直線コネクタ 696"/>
        <xdr:cNvCxnSpPr/>
      </xdr:nvCxnSpPr>
      <xdr:spPr>
        <a:xfrm flipV="1">
          <a:off x="12814300" y="16665598"/>
          <a:ext cx="889000" cy="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698" name="フローチャート : 判断 697"/>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699" name="テキスト ボックス 698"/>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00" name="フローチャート : 判断 699"/>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01" name="テキスト ボックス 700"/>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163804</xdr:rowOff>
    </xdr:from>
    <xdr:to>
      <xdr:col>23</xdr:col>
      <xdr:colOff>568325</xdr:colOff>
      <xdr:row>97</xdr:row>
      <xdr:rowOff>93954</xdr:rowOff>
    </xdr:to>
    <xdr:sp macro="" textlink="">
      <xdr:nvSpPr>
        <xdr:cNvPr id="707" name="円/楕円 706"/>
        <xdr:cNvSpPr/>
      </xdr:nvSpPr>
      <xdr:spPr>
        <a:xfrm>
          <a:off x="162687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142231</xdr:rowOff>
    </xdr:from>
    <xdr:ext cx="534377" cy="259045"/>
    <xdr:sp macro="" textlink="">
      <xdr:nvSpPr>
        <xdr:cNvPr id="708" name="公債費該当値テキスト"/>
        <xdr:cNvSpPr txBox="1"/>
      </xdr:nvSpPr>
      <xdr:spPr>
        <a:xfrm>
          <a:off x="16370300" y="1660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45,170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161244</xdr:rowOff>
    </xdr:from>
    <xdr:to>
      <xdr:col>22</xdr:col>
      <xdr:colOff>415925</xdr:colOff>
      <xdr:row>97</xdr:row>
      <xdr:rowOff>91394</xdr:rowOff>
    </xdr:to>
    <xdr:sp macro="" textlink="">
      <xdr:nvSpPr>
        <xdr:cNvPr id="709" name="円/楕円 708"/>
        <xdr:cNvSpPr/>
      </xdr:nvSpPr>
      <xdr:spPr>
        <a:xfrm>
          <a:off x="15430500" y="1662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82521</xdr:rowOff>
    </xdr:from>
    <xdr:ext cx="534377" cy="259045"/>
    <xdr:sp macro="" textlink="">
      <xdr:nvSpPr>
        <xdr:cNvPr id="710" name="テキスト ボックス 709"/>
        <xdr:cNvSpPr txBox="1"/>
      </xdr:nvSpPr>
      <xdr:spPr>
        <a:xfrm>
          <a:off x="15214111" y="1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151361</xdr:rowOff>
    </xdr:from>
    <xdr:to>
      <xdr:col>21</xdr:col>
      <xdr:colOff>212725</xdr:colOff>
      <xdr:row>97</xdr:row>
      <xdr:rowOff>81511</xdr:rowOff>
    </xdr:to>
    <xdr:sp macro="" textlink="">
      <xdr:nvSpPr>
        <xdr:cNvPr id="711" name="円/楕円 710"/>
        <xdr:cNvSpPr/>
      </xdr:nvSpPr>
      <xdr:spPr>
        <a:xfrm>
          <a:off x="145415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72638</xdr:rowOff>
    </xdr:from>
    <xdr:ext cx="534377" cy="259045"/>
    <xdr:sp macro="" textlink="">
      <xdr:nvSpPr>
        <xdr:cNvPr id="712" name="テキスト ボックス 711"/>
        <xdr:cNvSpPr txBox="1"/>
      </xdr:nvSpPr>
      <xdr:spPr>
        <a:xfrm>
          <a:off x="14325111" y="167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155598</xdr:rowOff>
    </xdr:from>
    <xdr:to>
      <xdr:col>20</xdr:col>
      <xdr:colOff>9525</xdr:colOff>
      <xdr:row>97</xdr:row>
      <xdr:rowOff>85748</xdr:rowOff>
    </xdr:to>
    <xdr:sp macro="" textlink="">
      <xdr:nvSpPr>
        <xdr:cNvPr id="713" name="円/楕円 712"/>
        <xdr:cNvSpPr/>
      </xdr:nvSpPr>
      <xdr:spPr>
        <a:xfrm>
          <a:off x="13652500" y="166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76875</xdr:rowOff>
    </xdr:from>
    <xdr:ext cx="534377" cy="259045"/>
    <xdr:sp macro="" textlink="">
      <xdr:nvSpPr>
        <xdr:cNvPr id="714" name="テキスト ボックス 713"/>
        <xdr:cNvSpPr txBox="1"/>
      </xdr:nvSpPr>
      <xdr:spPr>
        <a:xfrm>
          <a:off x="13436111" y="1670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46,247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160429</xdr:rowOff>
    </xdr:from>
    <xdr:to>
      <xdr:col>18</xdr:col>
      <xdr:colOff>492125</xdr:colOff>
      <xdr:row>97</xdr:row>
      <xdr:rowOff>90579</xdr:rowOff>
    </xdr:to>
    <xdr:sp macro="" textlink="">
      <xdr:nvSpPr>
        <xdr:cNvPr id="715" name="円/楕円 714"/>
        <xdr:cNvSpPr/>
      </xdr:nvSpPr>
      <xdr:spPr>
        <a:xfrm>
          <a:off x="12763500" y="166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81706</xdr:rowOff>
    </xdr:from>
    <xdr:ext cx="534377" cy="259045"/>
    <xdr:sp macro="" textlink="">
      <xdr:nvSpPr>
        <xdr:cNvPr id="716" name="テキスト ボックス 715"/>
        <xdr:cNvSpPr txBox="1"/>
      </xdr:nvSpPr>
      <xdr:spPr>
        <a:xfrm>
          <a:off x="12547111" y="167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137414</xdr:rowOff>
    </xdr:from>
    <xdr:to>
      <xdr:col>29</xdr:col>
      <xdr:colOff>568325</xdr:colOff>
      <xdr:row>39</xdr:row>
      <xdr:rowOff>67564</xdr:rowOff>
    </xdr:to>
    <xdr:sp macro="" textlink="">
      <xdr:nvSpPr>
        <xdr:cNvPr id="752" name="フローチャート : 判断 751"/>
        <xdr:cNvSpPr/>
      </xdr:nvSpPr>
      <xdr:spPr>
        <a:xfrm>
          <a:off x="20383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84091</xdr:rowOff>
    </xdr:from>
    <xdr:ext cx="378565" cy="259045"/>
    <xdr:sp macro="" textlink="">
      <xdr:nvSpPr>
        <xdr:cNvPr id="753" name="テキスト ボックス 752"/>
        <xdr:cNvSpPr txBox="1"/>
      </xdr:nvSpPr>
      <xdr:spPr>
        <a:xfrm>
          <a:off x="20245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154686</xdr:rowOff>
    </xdr:from>
    <xdr:to>
      <xdr:col>28</xdr:col>
      <xdr:colOff>365125</xdr:colOff>
      <xdr:row>39</xdr:row>
      <xdr:rowOff>84836</xdr:rowOff>
    </xdr:to>
    <xdr:sp macro="" textlink="">
      <xdr:nvSpPr>
        <xdr:cNvPr id="755" name="フローチャート : 判断 754"/>
        <xdr:cNvSpPr/>
      </xdr:nvSpPr>
      <xdr:spPr>
        <a:xfrm>
          <a:off x="19494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101363</xdr:rowOff>
    </xdr:from>
    <xdr:ext cx="313932" cy="259045"/>
    <xdr:sp macro="" textlink="">
      <xdr:nvSpPr>
        <xdr:cNvPr id="756" name="テキスト ボックス 755"/>
        <xdr:cNvSpPr txBox="1"/>
      </xdr:nvSpPr>
      <xdr:spPr>
        <a:xfrm>
          <a:off x="19388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159512</xdr:rowOff>
    </xdr:from>
    <xdr:to>
      <xdr:col>27</xdr:col>
      <xdr:colOff>161925</xdr:colOff>
      <xdr:row>39</xdr:row>
      <xdr:rowOff>89662</xdr:rowOff>
    </xdr:to>
    <xdr:sp macro="" textlink="">
      <xdr:nvSpPr>
        <xdr:cNvPr id="757" name="フローチャート : 判断 756"/>
        <xdr:cNvSpPr/>
      </xdr:nvSpPr>
      <xdr:spPr>
        <a:xfrm>
          <a:off x="18605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106189</xdr:rowOff>
    </xdr:from>
    <xdr:ext cx="313932" cy="259045"/>
    <xdr:sp macro="" textlink="">
      <xdr:nvSpPr>
        <xdr:cNvPr id="758" name="テキスト ボックス 757"/>
        <xdr:cNvSpPr txBox="1"/>
      </xdr:nvSpPr>
      <xdr:spPr>
        <a:xfrm>
          <a:off x="18499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a:t>
          </a:r>
          <a:r>
            <a:rPr lang="ja-JP" altLang="ja-JP" sz="1000">
              <a:solidFill>
                <a:sysClr val="windowText" lastClr="000000"/>
              </a:solidFill>
              <a:effectLst/>
              <a:latin typeface="+mn-lt"/>
              <a:ea typeface="+mn-ea"/>
              <a:cs typeface="+mn-cs"/>
            </a:rPr>
            <a:t>本町の歳出決算総額は</a:t>
          </a:r>
          <a:r>
            <a:rPr lang="en-US" altLang="ja-JP" sz="1000">
              <a:solidFill>
                <a:sysClr val="windowText" lastClr="000000"/>
              </a:solidFill>
              <a:effectLst/>
              <a:latin typeface="+mn-lt"/>
              <a:ea typeface="+mn-ea"/>
              <a:cs typeface="+mn-cs"/>
            </a:rPr>
            <a:t>60</a:t>
          </a:r>
          <a:r>
            <a:rPr lang="ja-JP" altLang="ja-JP" sz="1000">
              <a:solidFill>
                <a:sysClr val="windowText" lastClr="000000"/>
              </a:solidFill>
              <a:effectLst/>
              <a:latin typeface="+mn-lt"/>
              <a:ea typeface="+mn-ea"/>
              <a:cs typeface="+mn-cs"/>
            </a:rPr>
            <a:t>億</a:t>
          </a:r>
          <a:r>
            <a:rPr lang="en-US" altLang="ja-JP" sz="1000">
              <a:solidFill>
                <a:sysClr val="windowText" lastClr="000000"/>
              </a:solidFill>
              <a:effectLst/>
              <a:latin typeface="+mn-lt"/>
              <a:ea typeface="+mn-ea"/>
              <a:cs typeface="+mn-cs"/>
            </a:rPr>
            <a:t>13</a:t>
          </a:r>
          <a:r>
            <a:rPr lang="ja-JP" altLang="ja-JP" sz="1000">
              <a:solidFill>
                <a:sysClr val="windowText" lastClr="000000"/>
              </a:solidFill>
              <a:effectLst/>
              <a:latin typeface="+mn-lt"/>
              <a:ea typeface="+mn-ea"/>
              <a:cs typeface="+mn-cs"/>
            </a:rPr>
            <a:t>百万円で、目的別構成比の主なものとして民生費</a:t>
          </a:r>
          <a:r>
            <a:rPr lang="en-US" altLang="ja-JP" sz="1000">
              <a:solidFill>
                <a:sysClr val="windowText" lastClr="000000"/>
              </a:solidFill>
              <a:effectLst/>
              <a:latin typeface="+mn-lt"/>
              <a:ea typeface="+mn-ea"/>
              <a:cs typeface="+mn-cs"/>
            </a:rPr>
            <a:t>36.3</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21</a:t>
          </a:r>
          <a:r>
            <a:rPr lang="ja-JP" altLang="ja-JP" sz="1000">
              <a:solidFill>
                <a:sysClr val="windowText" lastClr="000000"/>
              </a:solidFill>
              <a:effectLst/>
              <a:latin typeface="+mn-lt"/>
              <a:ea typeface="+mn-ea"/>
              <a:cs typeface="+mn-cs"/>
            </a:rPr>
            <a:t>億</a:t>
          </a:r>
          <a:r>
            <a:rPr lang="en-US" altLang="ja-JP" sz="1000">
              <a:solidFill>
                <a:sysClr val="windowText" lastClr="000000"/>
              </a:solidFill>
              <a:effectLst/>
              <a:latin typeface="+mn-lt"/>
              <a:ea typeface="+mn-ea"/>
              <a:cs typeface="+mn-cs"/>
            </a:rPr>
            <a:t>80</a:t>
          </a:r>
          <a:r>
            <a:rPr lang="ja-JP" altLang="ja-JP" sz="1000">
              <a:solidFill>
                <a:sysClr val="windowText" lastClr="000000"/>
              </a:solidFill>
              <a:effectLst/>
              <a:latin typeface="+mn-lt"/>
              <a:ea typeface="+mn-ea"/>
              <a:cs typeface="+mn-cs"/>
            </a:rPr>
            <a:t>百万円）、総務費</a:t>
          </a:r>
          <a:r>
            <a:rPr lang="en-US" altLang="ja-JP" sz="1000">
              <a:solidFill>
                <a:sysClr val="windowText" lastClr="000000"/>
              </a:solidFill>
              <a:effectLst/>
              <a:latin typeface="+mn-lt"/>
              <a:ea typeface="+mn-ea"/>
              <a:cs typeface="+mn-cs"/>
            </a:rPr>
            <a:t>11.6</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9</a:t>
          </a:r>
          <a:r>
            <a:rPr lang="ja-JP" altLang="ja-JP" sz="1000">
              <a:solidFill>
                <a:sysClr val="windowText" lastClr="000000"/>
              </a:solidFill>
              <a:effectLst/>
              <a:latin typeface="+mn-lt"/>
              <a:ea typeface="+mn-ea"/>
              <a:cs typeface="+mn-cs"/>
            </a:rPr>
            <a:t>億</a:t>
          </a:r>
          <a:r>
            <a:rPr lang="en-US" altLang="ja-JP" sz="1000">
              <a:solidFill>
                <a:sysClr val="windowText" lastClr="000000"/>
              </a:solidFill>
              <a:effectLst/>
              <a:latin typeface="+mn-lt"/>
              <a:ea typeface="+mn-ea"/>
              <a:cs typeface="+mn-cs"/>
            </a:rPr>
            <a:t>97</a:t>
          </a:r>
          <a:r>
            <a:rPr lang="ja-JP" altLang="ja-JP" sz="1000">
              <a:solidFill>
                <a:sysClr val="windowText" lastClr="000000"/>
              </a:solidFill>
              <a:effectLst/>
              <a:latin typeface="+mn-lt"/>
              <a:ea typeface="+mn-ea"/>
              <a:cs typeface="+mn-cs"/>
            </a:rPr>
            <a:t>百万円）、公債費</a:t>
          </a:r>
          <a:r>
            <a:rPr lang="en-US" altLang="ja-JP" sz="1000">
              <a:solidFill>
                <a:sysClr val="windowText" lastClr="000000"/>
              </a:solidFill>
              <a:effectLst/>
              <a:latin typeface="+mn-lt"/>
              <a:ea typeface="+mn-ea"/>
              <a:cs typeface="+mn-cs"/>
            </a:rPr>
            <a:t>11.3</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6</a:t>
          </a:r>
          <a:r>
            <a:rPr lang="ja-JP" altLang="ja-JP" sz="1000">
              <a:solidFill>
                <a:sysClr val="windowText" lastClr="000000"/>
              </a:solidFill>
              <a:effectLst/>
              <a:latin typeface="+mn-lt"/>
              <a:ea typeface="+mn-ea"/>
              <a:cs typeface="+mn-cs"/>
            </a:rPr>
            <a:t>億</a:t>
          </a:r>
          <a:r>
            <a:rPr lang="en-US" altLang="ja-JP" sz="1000">
              <a:solidFill>
                <a:sysClr val="windowText" lastClr="000000"/>
              </a:solidFill>
              <a:effectLst/>
              <a:latin typeface="+mn-lt"/>
              <a:ea typeface="+mn-ea"/>
              <a:cs typeface="+mn-cs"/>
            </a:rPr>
            <a:t>77</a:t>
          </a:r>
          <a:r>
            <a:rPr lang="ja-JP" altLang="ja-JP" sz="1000">
              <a:solidFill>
                <a:sysClr val="windowText" lastClr="000000"/>
              </a:solidFill>
              <a:effectLst/>
              <a:latin typeface="+mn-lt"/>
              <a:ea typeface="+mn-ea"/>
              <a:cs typeface="+mn-cs"/>
            </a:rPr>
            <a:t>百万円）があげられる。</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民生費については、類似団体と同様年々増加傾向にあり、</a:t>
          </a:r>
          <a:r>
            <a:rPr lang="ja-JP" altLang="en-US" sz="1000">
              <a:solidFill>
                <a:sysClr val="windowText" lastClr="000000"/>
              </a:solidFill>
              <a:effectLst/>
              <a:latin typeface="+mn-lt"/>
              <a:ea typeface="+mn-ea"/>
              <a:cs typeface="+mn-cs"/>
            </a:rPr>
            <a:t>中でも</a:t>
          </a:r>
          <a:r>
            <a:rPr lang="ja-JP" altLang="ja-JP" sz="1000">
              <a:solidFill>
                <a:sysClr val="windowText" lastClr="000000"/>
              </a:solidFill>
              <a:effectLst/>
              <a:latin typeface="+mn-lt"/>
              <a:ea typeface="+mn-ea"/>
              <a:cs typeface="+mn-cs"/>
            </a:rPr>
            <a:t>平成</a:t>
          </a:r>
          <a:r>
            <a:rPr lang="en-US" altLang="ja-JP" sz="1000">
              <a:solidFill>
                <a:sysClr val="windowText" lastClr="000000"/>
              </a:solidFill>
              <a:effectLst/>
              <a:latin typeface="+mn-lt"/>
              <a:ea typeface="+mn-ea"/>
              <a:cs typeface="+mn-cs"/>
            </a:rPr>
            <a:t>25</a:t>
          </a:r>
          <a:r>
            <a:rPr lang="ja-JP" altLang="ja-JP" sz="1000">
              <a:solidFill>
                <a:sysClr val="windowText" lastClr="000000"/>
              </a:solidFill>
              <a:effectLst/>
              <a:latin typeface="+mn-lt"/>
              <a:ea typeface="+mn-ea"/>
              <a:cs typeface="+mn-cs"/>
            </a:rPr>
            <a:t>年度に「障害者自立支援法」が「障害者総合支援法」となり、</a:t>
          </a:r>
          <a:r>
            <a:rPr lang="ja-JP" altLang="en-US" sz="1000">
              <a:solidFill>
                <a:sysClr val="windowText" lastClr="000000"/>
              </a:solidFill>
              <a:effectLst/>
              <a:latin typeface="+mn-lt"/>
              <a:ea typeface="+mn-ea"/>
              <a:cs typeface="+mn-cs"/>
            </a:rPr>
            <a:t>近年の</a:t>
          </a:r>
          <a:r>
            <a:rPr lang="ja-JP" altLang="ja-JP" sz="1000">
              <a:solidFill>
                <a:sysClr val="windowText" lastClr="000000"/>
              </a:solidFill>
              <a:effectLst/>
              <a:latin typeface="+mn-lt"/>
              <a:ea typeface="+mn-ea"/>
              <a:cs typeface="+mn-cs"/>
            </a:rPr>
            <a:t>伸びが大きく</a:t>
          </a:r>
          <a:r>
            <a:rPr lang="ja-JP" altLang="en-US" sz="1000">
              <a:solidFill>
                <a:sysClr val="windowText" lastClr="000000"/>
              </a:solidFill>
              <a:effectLst/>
              <a:latin typeface="+mn-lt"/>
              <a:ea typeface="+mn-ea"/>
              <a:cs typeface="+mn-cs"/>
            </a:rPr>
            <a:t>前年度から</a:t>
          </a:r>
          <a:r>
            <a:rPr lang="en-US" altLang="ja-JP" sz="1000">
              <a:solidFill>
                <a:sysClr val="windowText" lastClr="000000"/>
              </a:solidFill>
              <a:effectLst/>
              <a:latin typeface="+mn-lt"/>
              <a:ea typeface="+mn-ea"/>
              <a:cs typeface="+mn-cs"/>
            </a:rPr>
            <a:t>23</a:t>
          </a:r>
          <a:r>
            <a:rPr lang="ja-JP" altLang="ja-JP" sz="1000">
              <a:solidFill>
                <a:sysClr val="windowText" lastClr="000000"/>
              </a:solidFill>
              <a:effectLst/>
              <a:latin typeface="+mn-lt"/>
              <a:ea typeface="+mn-ea"/>
              <a:cs typeface="+mn-cs"/>
            </a:rPr>
            <a:t>百万円増、子育て支援推進による</a:t>
          </a:r>
          <a:r>
            <a:rPr lang="ja-JP" altLang="en-US" sz="1000">
              <a:solidFill>
                <a:sysClr val="windowText" lastClr="000000"/>
              </a:solidFill>
              <a:effectLst/>
              <a:latin typeface="+mn-lt"/>
              <a:ea typeface="+mn-ea"/>
              <a:cs typeface="+mn-cs"/>
            </a:rPr>
            <a:t>放課後児童クラブ施設整備や処遇改善で</a:t>
          </a:r>
          <a:r>
            <a:rPr lang="en-US" altLang="ja-JP" sz="1000">
              <a:solidFill>
                <a:sysClr val="windowText" lastClr="000000"/>
              </a:solidFill>
              <a:effectLst/>
              <a:latin typeface="+mn-lt"/>
              <a:ea typeface="+mn-ea"/>
              <a:cs typeface="+mn-cs"/>
            </a:rPr>
            <a:t>23</a:t>
          </a:r>
          <a:r>
            <a:rPr lang="ja-JP" altLang="en-US" sz="1000">
              <a:solidFill>
                <a:sysClr val="windowText" lastClr="000000"/>
              </a:solidFill>
              <a:effectLst/>
              <a:latin typeface="+mn-lt"/>
              <a:ea typeface="+mn-ea"/>
              <a:cs typeface="+mn-cs"/>
            </a:rPr>
            <a:t>百万円増となっている</a:t>
          </a:r>
          <a:r>
            <a:rPr lang="ja-JP" altLang="ja-JP" sz="1000">
              <a:solidFill>
                <a:sysClr val="windowText" lastClr="000000"/>
              </a:solidFill>
              <a:effectLst/>
              <a:latin typeface="+mn-lt"/>
              <a:ea typeface="+mn-ea"/>
              <a:cs typeface="+mn-cs"/>
            </a:rPr>
            <a:t>。そのほか、</a:t>
          </a:r>
          <a:r>
            <a:rPr lang="ja-JP" altLang="en-US" sz="1000">
              <a:solidFill>
                <a:sysClr val="windowText" lastClr="000000"/>
              </a:solidFill>
              <a:effectLst/>
              <a:latin typeface="+mn-lt"/>
              <a:ea typeface="+mn-ea"/>
              <a:cs typeface="+mn-cs"/>
            </a:rPr>
            <a:t>臨時的要因であるが、年金生活者等臨時福祉給付金</a:t>
          </a:r>
          <a:r>
            <a:rPr lang="en-US" altLang="ja-JP" sz="1000">
              <a:solidFill>
                <a:sysClr val="windowText" lastClr="000000"/>
              </a:solidFill>
              <a:effectLst/>
              <a:latin typeface="+mn-lt"/>
              <a:ea typeface="+mn-ea"/>
              <a:cs typeface="+mn-cs"/>
            </a:rPr>
            <a:t>53</a:t>
          </a:r>
          <a:r>
            <a:rPr lang="ja-JP" altLang="en-US" sz="1000">
              <a:solidFill>
                <a:sysClr val="windowText" lastClr="000000"/>
              </a:solidFill>
              <a:effectLst/>
              <a:latin typeface="+mn-lt"/>
              <a:ea typeface="+mn-ea"/>
              <a:cs typeface="+mn-cs"/>
            </a:rPr>
            <a:t>百万円</a:t>
          </a:r>
          <a:r>
            <a:rPr lang="ja-JP" altLang="ja-JP" sz="1000">
              <a:solidFill>
                <a:sysClr val="windowText" lastClr="000000"/>
              </a:solidFill>
              <a:effectLst/>
              <a:latin typeface="+mn-lt"/>
              <a:ea typeface="+mn-ea"/>
              <a:cs typeface="+mn-cs"/>
            </a:rPr>
            <a:t>の</a:t>
          </a:r>
          <a:r>
            <a:rPr lang="ja-JP" altLang="en-US" sz="1000">
              <a:solidFill>
                <a:sysClr val="windowText" lastClr="000000"/>
              </a:solidFill>
              <a:effectLst/>
              <a:latin typeface="+mn-lt"/>
              <a:ea typeface="+mn-ea"/>
              <a:cs typeface="+mn-cs"/>
            </a:rPr>
            <a:t>実施が</a:t>
          </a:r>
          <a:r>
            <a:rPr lang="ja-JP" altLang="ja-JP" sz="1000">
              <a:solidFill>
                <a:sysClr val="windowText" lastClr="000000"/>
              </a:solidFill>
              <a:effectLst/>
              <a:latin typeface="+mn-lt"/>
              <a:ea typeface="+mn-ea"/>
              <a:cs typeface="+mn-cs"/>
            </a:rPr>
            <a:t>民生費増加につながっている。</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総務費については、類似団体平均を下回り近年横ばいとなっているが、平成</a:t>
          </a:r>
          <a:r>
            <a:rPr lang="en-US" altLang="ja-JP" sz="1000">
              <a:solidFill>
                <a:sysClr val="windowText" lastClr="000000"/>
              </a:solidFill>
              <a:effectLst/>
              <a:latin typeface="+mn-lt"/>
              <a:ea typeface="+mn-ea"/>
              <a:cs typeface="+mn-cs"/>
            </a:rPr>
            <a:t>25</a:t>
          </a:r>
          <a:r>
            <a:rPr lang="ja-JP" altLang="ja-JP" sz="1000">
              <a:solidFill>
                <a:sysClr val="windowText" lastClr="000000"/>
              </a:solidFill>
              <a:effectLst/>
              <a:latin typeface="+mn-lt"/>
              <a:ea typeface="+mn-ea"/>
              <a:cs typeface="+mn-cs"/>
            </a:rPr>
            <a:t>年度において増となっている理由は、地域の元気臨時交付金を原資とする地域活性化基盤整備基金、庁舎建設基金やふるさと創生基金などの積立金が</a:t>
          </a:r>
          <a:r>
            <a:rPr lang="en-US" altLang="ja-JP" sz="1000">
              <a:solidFill>
                <a:sysClr val="windowText" lastClr="000000"/>
              </a:solidFill>
              <a:effectLst/>
              <a:latin typeface="+mn-lt"/>
              <a:ea typeface="+mn-ea"/>
              <a:cs typeface="+mn-cs"/>
            </a:rPr>
            <a:t>2</a:t>
          </a:r>
          <a:r>
            <a:rPr lang="ja-JP" altLang="ja-JP" sz="1000">
              <a:solidFill>
                <a:sysClr val="windowText" lastClr="000000"/>
              </a:solidFill>
              <a:effectLst/>
              <a:latin typeface="+mn-lt"/>
              <a:ea typeface="+mn-ea"/>
              <a:cs typeface="+mn-cs"/>
            </a:rPr>
            <a:t>億</a:t>
          </a:r>
          <a:r>
            <a:rPr lang="en-US" altLang="ja-JP" sz="1000">
              <a:solidFill>
                <a:sysClr val="windowText" lastClr="000000"/>
              </a:solidFill>
              <a:effectLst/>
              <a:latin typeface="+mn-lt"/>
              <a:ea typeface="+mn-ea"/>
              <a:cs typeface="+mn-cs"/>
            </a:rPr>
            <a:t>61</a:t>
          </a:r>
          <a:r>
            <a:rPr lang="ja-JP" altLang="ja-JP" sz="1000">
              <a:solidFill>
                <a:sysClr val="windowText" lastClr="000000"/>
              </a:solidFill>
              <a:effectLst/>
              <a:latin typeface="+mn-lt"/>
              <a:ea typeface="+mn-ea"/>
              <a:cs typeface="+mn-cs"/>
            </a:rPr>
            <a:t>百万円増加したことによるものである。平成</a:t>
          </a:r>
          <a:r>
            <a:rPr lang="en-US" altLang="ja-JP" sz="1000">
              <a:solidFill>
                <a:sysClr val="windowText" lastClr="000000"/>
              </a:solidFill>
              <a:effectLst/>
              <a:latin typeface="+mn-lt"/>
              <a:ea typeface="+mn-ea"/>
              <a:cs typeface="+mn-cs"/>
            </a:rPr>
            <a:t>27</a:t>
          </a:r>
          <a:r>
            <a:rPr lang="ja-JP" altLang="ja-JP" sz="1000">
              <a:solidFill>
                <a:sysClr val="windowText" lastClr="000000"/>
              </a:solidFill>
              <a:effectLst/>
              <a:latin typeface="+mn-lt"/>
              <a:ea typeface="+mn-ea"/>
              <a:cs typeface="+mn-cs"/>
            </a:rPr>
            <a:t>年度においては、地方創生関連の</a:t>
          </a:r>
          <a:r>
            <a:rPr lang="en-US" altLang="ja-JP" sz="1000">
              <a:solidFill>
                <a:sysClr val="windowText" lastClr="000000"/>
              </a:solidFill>
              <a:effectLst/>
              <a:latin typeface="+mn-lt"/>
              <a:ea typeface="+mn-ea"/>
              <a:cs typeface="+mn-cs"/>
            </a:rPr>
            <a:t>60</a:t>
          </a:r>
          <a:r>
            <a:rPr lang="ja-JP" altLang="ja-JP" sz="1000">
              <a:solidFill>
                <a:sysClr val="windowText" lastClr="000000"/>
              </a:solidFill>
              <a:effectLst/>
              <a:latin typeface="+mn-lt"/>
              <a:ea typeface="+mn-ea"/>
              <a:cs typeface="+mn-cs"/>
            </a:rPr>
            <a:t>百万円やマイナンバー関連のシステム改修、旧中央小学校講堂兼公会堂耐震補強修復に伴う実施設計など</a:t>
          </a:r>
          <a:r>
            <a:rPr lang="ja-JP" altLang="en-US" sz="1000">
              <a:solidFill>
                <a:sysClr val="windowText" lastClr="000000"/>
              </a:solidFill>
              <a:effectLst/>
              <a:latin typeface="+mn-lt"/>
              <a:ea typeface="+mn-ea"/>
              <a:cs typeface="+mn-cs"/>
            </a:rPr>
            <a:t>を</a:t>
          </a:r>
          <a:r>
            <a:rPr lang="ja-JP" altLang="ja-JP" sz="1000">
              <a:solidFill>
                <a:sysClr val="windowText" lastClr="000000"/>
              </a:solidFill>
              <a:effectLst/>
              <a:latin typeface="+mn-lt"/>
              <a:ea typeface="+mn-ea"/>
              <a:cs typeface="+mn-cs"/>
            </a:rPr>
            <a:t>実施</a:t>
          </a:r>
          <a:r>
            <a:rPr lang="ja-JP" altLang="en-US" sz="1000">
              <a:solidFill>
                <a:sysClr val="windowText" lastClr="000000"/>
              </a:solidFill>
              <a:effectLst/>
              <a:latin typeface="+mn-lt"/>
              <a:ea typeface="+mn-ea"/>
              <a:cs typeface="+mn-cs"/>
            </a:rPr>
            <a:t>し、平成</a:t>
          </a:r>
          <a:r>
            <a:rPr lang="en-US" altLang="ja-JP" sz="1000">
              <a:solidFill>
                <a:sysClr val="windowText" lastClr="000000"/>
              </a:solidFill>
              <a:effectLst/>
              <a:latin typeface="+mn-lt"/>
              <a:ea typeface="+mn-ea"/>
              <a:cs typeface="+mn-cs"/>
            </a:rPr>
            <a:t>28</a:t>
          </a:r>
          <a:r>
            <a:rPr lang="ja-JP" altLang="en-US" sz="1000">
              <a:solidFill>
                <a:sysClr val="windowText" lastClr="000000"/>
              </a:solidFill>
              <a:effectLst/>
              <a:latin typeface="+mn-lt"/>
              <a:ea typeface="+mn-ea"/>
              <a:cs typeface="+mn-cs"/>
            </a:rPr>
            <a:t>年度においては、</a:t>
          </a:r>
          <a:r>
            <a:rPr lang="ja-JP" altLang="ja-JP" sz="1000">
              <a:solidFill>
                <a:sysClr val="windowText" lastClr="000000"/>
              </a:solidFill>
              <a:effectLst/>
              <a:latin typeface="+mn-lt"/>
              <a:ea typeface="+mn-ea"/>
              <a:cs typeface="+mn-cs"/>
            </a:rPr>
            <a:t>旧中央小学校講堂兼公会堂耐震補強修復</a:t>
          </a:r>
          <a:r>
            <a:rPr lang="ja-JP" altLang="en-US" sz="1000">
              <a:solidFill>
                <a:sysClr val="windowText" lastClr="000000"/>
              </a:solidFill>
              <a:effectLst/>
              <a:latin typeface="+mn-lt"/>
              <a:ea typeface="+mn-ea"/>
              <a:cs typeface="+mn-cs"/>
            </a:rPr>
            <a:t>工事の着工、セキュリティ強化対策、ふるさとづくり応援寄附金増加に伴う積立、町制</a:t>
          </a:r>
          <a:r>
            <a:rPr lang="en-US" altLang="ja-JP" sz="1000">
              <a:solidFill>
                <a:sysClr val="windowText" lastClr="000000"/>
              </a:solidFill>
              <a:effectLst/>
              <a:latin typeface="+mn-lt"/>
              <a:ea typeface="+mn-ea"/>
              <a:cs typeface="+mn-cs"/>
            </a:rPr>
            <a:t>60</a:t>
          </a:r>
          <a:r>
            <a:rPr lang="ja-JP" altLang="en-US" sz="1000">
              <a:solidFill>
                <a:sysClr val="windowText" lastClr="000000"/>
              </a:solidFill>
              <a:effectLst/>
              <a:latin typeface="+mn-lt"/>
              <a:ea typeface="+mn-ea"/>
              <a:cs typeface="+mn-cs"/>
            </a:rPr>
            <a:t>周年記念事業を実施した</a:t>
          </a:r>
          <a:r>
            <a:rPr lang="ja-JP" altLang="ja-JP" sz="1000">
              <a:solidFill>
                <a:sysClr val="windowText" lastClr="000000"/>
              </a:solidFill>
              <a:effectLst/>
              <a:latin typeface="+mn-lt"/>
              <a:ea typeface="+mn-ea"/>
              <a:cs typeface="+mn-cs"/>
            </a:rPr>
            <a:t>。</a:t>
          </a:r>
          <a:endParaRPr lang="ja-JP" altLang="ja-JP" sz="1000">
            <a:solidFill>
              <a:sysClr val="windowText" lastClr="000000"/>
            </a:solidFill>
            <a:effectLst/>
          </a:endParaRPr>
        </a:p>
        <a:p>
          <a:r>
            <a:rPr lang="ja-JP" altLang="ja-JP" sz="1000">
              <a:solidFill>
                <a:sysClr val="windowText" lastClr="000000"/>
              </a:solidFill>
              <a:effectLst/>
              <a:latin typeface="+mn-lt"/>
              <a:ea typeface="+mn-ea"/>
              <a:cs typeface="+mn-cs"/>
            </a:rPr>
            <a:t>　公債費は、経常経費分析表（経常収支比率の分析）でも述べたように、平成</a:t>
          </a:r>
          <a:r>
            <a:rPr lang="en-US" altLang="ja-JP" sz="1000">
              <a:solidFill>
                <a:sysClr val="windowText" lastClr="000000"/>
              </a:solidFill>
              <a:effectLst/>
              <a:latin typeface="+mn-lt"/>
              <a:ea typeface="+mn-ea"/>
              <a:cs typeface="+mn-cs"/>
            </a:rPr>
            <a:t>11</a:t>
          </a:r>
          <a:r>
            <a:rPr lang="ja-JP" altLang="ja-JP" sz="1000">
              <a:solidFill>
                <a:sysClr val="windowText" lastClr="000000"/>
              </a:solidFill>
              <a:effectLst/>
              <a:latin typeface="+mn-lt"/>
              <a:ea typeface="+mn-ea"/>
              <a:cs typeface="+mn-cs"/>
            </a:rPr>
            <a:t>年度に長期財政計画、平成</a:t>
          </a:r>
          <a:r>
            <a:rPr lang="en-US" altLang="ja-JP" sz="1000">
              <a:solidFill>
                <a:sysClr val="windowText" lastClr="000000"/>
              </a:solidFill>
              <a:effectLst/>
              <a:latin typeface="+mn-lt"/>
              <a:ea typeface="+mn-ea"/>
              <a:cs typeface="+mn-cs"/>
            </a:rPr>
            <a:t>12</a:t>
          </a:r>
          <a:r>
            <a:rPr lang="ja-JP" altLang="ja-JP" sz="1000">
              <a:solidFill>
                <a:sysClr val="windowText" lastClr="000000"/>
              </a:solidFill>
              <a:effectLst/>
              <a:latin typeface="+mn-lt"/>
              <a:ea typeface="+mn-ea"/>
              <a:cs typeface="+mn-cs"/>
            </a:rPr>
            <a:t>年度に公債費負担適正化計画を策定し、ピーク時（平成</a:t>
          </a:r>
          <a:r>
            <a:rPr lang="en-US" altLang="ja-JP" sz="1000">
              <a:solidFill>
                <a:sysClr val="windowText" lastClr="000000"/>
              </a:solidFill>
              <a:effectLst/>
              <a:latin typeface="+mn-lt"/>
              <a:ea typeface="+mn-ea"/>
              <a:cs typeface="+mn-cs"/>
            </a:rPr>
            <a:t>10</a:t>
          </a:r>
          <a:r>
            <a:rPr lang="ja-JP" altLang="ja-JP" sz="1000">
              <a:solidFill>
                <a:sysClr val="windowText" lastClr="000000"/>
              </a:solidFill>
              <a:effectLst/>
              <a:latin typeface="+mn-lt"/>
              <a:ea typeface="+mn-ea"/>
              <a:cs typeface="+mn-cs"/>
            </a:rPr>
            <a:t>年度末）に</a:t>
          </a:r>
          <a:r>
            <a:rPr lang="en-US" altLang="ja-JP" sz="1000">
              <a:solidFill>
                <a:sysClr val="windowText" lastClr="000000"/>
              </a:solidFill>
              <a:effectLst/>
              <a:latin typeface="+mn-lt"/>
              <a:ea typeface="+mn-ea"/>
              <a:cs typeface="+mn-cs"/>
            </a:rPr>
            <a:t>81.7</a:t>
          </a:r>
          <a:r>
            <a:rPr lang="ja-JP" altLang="ja-JP" sz="1000">
              <a:solidFill>
                <a:sysClr val="windowText" lastClr="000000"/>
              </a:solidFill>
              <a:effectLst/>
              <a:latin typeface="+mn-lt"/>
              <a:ea typeface="+mn-ea"/>
              <a:cs typeface="+mn-cs"/>
            </a:rPr>
            <a:t>億円あった地方債残高を</a:t>
          </a:r>
          <a:r>
            <a:rPr lang="ja-JP" altLang="en-US" sz="1000">
              <a:solidFill>
                <a:sysClr val="windowText" lastClr="000000"/>
              </a:solidFill>
              <a:effectLst/>
              <a:latin typeface="+mn-lt"/>
              <a:ea typeface="+mn-ea"/>
              <a:cs typeface="+mn-cs"/>
            </a:rPr>
            <a:t>、</a:t>
          </a:r>
          <a:r>
            <a:rPr lang="ja-JP" altLang="ja-JP" sz="1000">
              <a:solidFill>
                <a:sysClr val="windowText" lastClr="000000"/>
              </a:solidFill>
              <a:effectLst/>
              <a:latin typeface="+mn-lt"/>
              <a:ea typeface="+mn-ea"/>
              <a:cs typeface="+mn-cs"/>
            </a:rPr>
            <a:t>平成</a:t>
          </a:r>
          <a:r>
            <a:rPr lang="en-US" altLang="ja-JP" sz="1000">
              <a:solidFill>
                <a:sysClr val="windowText" lastClr="000000"/>
              </a:solidFill>
              <a:effectLst/>
              <a:latin typeface="+mn-lt"/>
              <a:ea typeface="+mn-ea"/>
              <a:cs typeface="+mn-cs"/>
            </a:rPr>
            <a:t>28</a:t>
          </a:r>
          <a:r>
            <a:rPr lang="ja-JP" altLang="ja-JP" sz="1000">
              <a:solidFill>
                <a:sysClr val="windowText" lastClr="000000"/>
              </a:solidFill>
              <a:effectLst/>
              <a:latin typeface="+mn-lt"/>
              <a:ea typeface="+mn-ea"/>
              <a:cs typeface="+mn-cs"/>
            </a:rPr>
            <a:t>年度末には約</a:t>
          </a:r>
          <a:r>
            <a:rPr lang="en-US" altLang="ja-JP" sz="1000">
              <a:solidFill>
                <a:sysClr val="windowText" lastClr="000000"/>
              </a:solidFill>
              <a:effectLst/>
              <a:latin typeface="+mn-lt"/>
              <a:ea typeface="+mn-ea"/>
              <a:cs typeface="+mn-cs"/>
            </a:rPr>
            <a:t>25</a:t>
          </a:r>
          <a:r>
            <a:rPr lang="ja-JP" altLang="ja-JP" sz="1000">
              <a:solidFill>
                <a:sysClr val="windowText" lastClr="000000"/>
              </a:solidFill>
              <a:effectLst/>
              <a:latin typeface="+mn-lt"/>
              <a:ea typeface="+mn-ea"/>
              <a:cs typeface="+mn-cs"/>
            </a:rPr>
            <a:t>％減の</a:t>
          </a:r>
          <a:r>
            <a:rPr lang="en-US" altLang="ja-JP" sz="1000">
              <a:solidFill>
                <a:sysClr val="windowText" lastClr="000000"/>
              </a:solidFill>
              <a:effectLst/>
              <a:latin typeface="+mn-lt"/>
              <a:ea typeface="+mn-ea"/>
              <a:cs typeface="+mn-cs"/>
            </a:rPr>
            <a:t>61.6</a:t>
          </a:r>
          <a:r>
            <a:rPr lang="ja-JP" altLang="ja-JP" sz="1000">
              <a:solidFill>
                <a:sysClr val="windowText" lastClr="000000"/>
              </a:solidFill>
              <a:effectLst/>
              <a:latin typeface="+mn-lt"/>
              <a:ea typeface="+mn-ea"/>
              <a:cs typeface="+mn-cs"/>
            </a:rPr>
            <a:t>億円まで圧縮した結果、近年横ばいで推移している。</a:t>
          </a:r>
          <a:endParaRPr lang="ja-JP" altLang="ja-JP" sz="1000">
            <a:solidFill>
              <a:sysClr val="windowText" lastClr="000000"/>
            </a:solidFill>
            <a:effectLst/>
          </a:endParaRPr>
        </a:p>
        <a:p>
          <a:r>
            <a:rPr lang="ja-JP" altLang="en-US" sz="1000">
              <a:solidFill>
                <a:sysClr val="windowText" lastClr="000000"/>
              </a:solidFill>
              <a:effectLst/>
              <a:latin typeface="+mn-lt"/>
              <a:ea typeface="+mn-ea"/>
              <a:cs typeface="+mn-cs"/>
            </a:rPr>
            <a:t>　商工費が前年度に比べ</a:t>
          </a:r>
          <a:r>
            <a:rPr lang="en-US" altLang="ja-JP" sz="1000">
              <a:solidFill>
                <a:sysClr val="windowText" lastClr="000000"/>
              </a:solidFill>
              <a:effectLst/>
              <a:latin typeface="+mn-lt"/>
              <a:ea typeface="+mn-ea"/>
              <a:cs typeface="+mn-cs"/>
            </a:rPr>
            <a:t>39.6</a:t>
          </a:r>
          <a:r>
            <a:rPr lang="ja-JP" altLang="en-US" sz="1000">
              <a:solidFill>
                <a:sysClr val="windowText" lastClr="000000"/>
              </a:solidFill>
              <a:effectLst/>
              <a:latin typeface="+mn-lt"/>
              <a:ea typeface="+mn-ea"/>
              <a:cs typeface="+mn-cs"/>
            </a:rPr>
            <a:t>％伸びているのは、販路拡大や生地業の人材育成事業、町営工業団地進出企業に対する奨励金、ラッピング事業などの地方創生関連、観光客受け入れのトイレ設置事業など交流人口拡大やＰＲ策を積極的に行った結果である。</a:t>
          </a:r>
          <a:endParaRPr lang="en-US" altLang="ja-JP" sz="1000">
            <a:solidFill>
              <a:sysClr val="windowText" lastClr="000000"/>
            </a:solidFill>
            <a:effectLst/>
            <a:latin typeface="+mn-lt"/>
            <a:ea typeface="+mn-ea"/>
            <a:cs typeface="+mn-cs"/>
          </a:endParaRPr>
        </a:p>
        <a:p>
          <a:r>
            <a:rPr lang="ja-JP" altLang="ja-JP" sz="1000">
              <a:solidFill>
                <a:sysClr val="windowText" lastClr="000000"/>
              </a:solidFill>
              <a:effectLst/>
              <a:latin typeface="+mn-lt"/>
              <a:ea typeface="+mn-ea"/>
              <a:cs typeface="+mn-cs"/>
            </a:rPr>
            <a:t>　本町の目的別歳出を全体的に見ても類似団体平均</a:t>
          </a:r>
          <a:r>
            <a:rPr lang="ja-JP" altLang="en-US" sz="1000">
              <a:solidFill>
                <a:sysClr val="windowText" lastClr="000000"/>
              </a:solidFill>
              <a:effectLst/>
              <a:latin typeface="+mn-lt"/>
              <a:ea typeface="+mn-ea"/>
              <a:cs typeface="+mn-cs"/>
            </a:rPr>
            <a:t>と比べて良い結果となっているが</a:t>
          </a:r>
          <a:r>
            <a:rPr lang="ja-JP" altLang="ja-JP" sz="1000">
              <a:solidFill>
                <a:sysClr val="windowText" lastClr="000000"/>
              </a:solidFill>
              <a:effectLst/>
              <a:latin typeface="+mn-lt"/>
              <a:ea typeface="+mn-ea"/>
              <a:cs typeface="+mn-cs"/>
            </a:rPr>
            <a:t>、性質別歳出と同様に民生費の扶助費について適正な運用で漫然と肥大化させないことが今後の課題であり、町民の声に応える弾力的な財政運営を目指していく必要がある。</a:t>
          </a:r>
          <a:endParaRPr lang="ja-JP" altLang="ja-JP" sz="1000">
            <a:solidFill>
              <a:sysClr val="windowText" lastClr="000000"/>
            </a:solidFill>
            <a:effectLst/>
          </a:endParaRPr>
        </a:p>
        <a:p>
          <a:endParaRPr kumimoji="1" lang="ja-JP" altLang="en-US" sz="1200">
            <a:solidFill>
              <a:srgbClr val="FF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000">
              <a:solidFill>
                <a:sysClr val="windowText" lastClr="000000"/>
              </a:solidFill>
              <a:effectLst/>
              <a:latin typeface="+mn-lt"/>
              <a:ea typeface="+mn-ea"/>
              <a:cs typeface="+mn-cs"/>
            </a:rPr>
            <a:t>　</a:t>
          </a:r>
          <a:r>
            <a:rPr lang="ja-JP" altLang="en-US" sz="1000" b="0" i="0" baseline="0">
              <a:solidFill>
                <a:sysClr val="windowText" lastClr="000000"/>
              </a:solidFill>
              <a:effectLst/>
              <a:latin typeface="+mn-lt"/>
              <a:ea typeface="+mn-ea"/>
              <a:cs typeface="+mn-cs"/>
            </a:rPr>
            <a:t>標準財政規模について、</a:t>
          </a:r>
          <a:r>
            <a:rPr lang="ja-JP" altLang="ja-JP" sz="1000" b="0" i="0" baseline="0">
              <a:solidFill>
                <a:sysClr val="windowText" lastClr="000000"/>
              </a:solidFill>
              <a:effectLst/>
              <a:latin typeface="+mn-lt"/>
              <a:ea typeface="+mn-ea"/>
              <a:cs typeface="+mn-cs"/>
            </a:rPr>
            <a:t>標準税収入額が前年度</a:t>
          </a:r>
          <a:r>
            <a:rPr lang="ja-JP" altLang="en-US" sz="1000" b="0" i="0" baseline="0">
              <a:solidFill>
                <a:sysClr val="windowText" lastClr="000000"/>
              </a:solidFill>
              <a:effectLst/>
              <a:latin typeface="+mn-lt"/>
              <a:ea typeface="+mn-ea"/>
              <a:cs typeface="+mn-cs"/>
            </a:rPr>
            <a:t>から</a:t>
          </a:r>
          <a:r>
            <a:rPr lang="en-US" altLang="ja-JP" sz="1000" b="0" i="0" baseline="0">
              <a:solidFill>
                <a:sysClr val="windowText" lastClr="000000"/>
              </a:solidFill>
              <a:effectLst/>
              <a:latin typeface="+mn-lt"/>
              <a:ea typeface="+mn-ea"/>
              <a:cs typeface="+mn-cs"/>
            </a:rPr>
            <a:t>91</a:t>
          </a:r>
          <a:r>
            <a:rPr lang="ja-JP" altLang="ja-JP" sz="1000" b="0" i="0" baseline="0">
              <a:solidFill>
                <a:sysClr val="windowText" lastClr="000000"/>
              </a:solidFill>
              <a:effectLst/>
              <a:latin typeface="+mn-lt"/>
              <a:ea typeface="+mn-ea"/>
              <a:cs typeface="+mn-cs"/>
            </a:rPr>
            <a:t>百万円増加した</a:t>
          </a:r>
          <a:r>
            <a:rPr lang="ja-JP" altLang="en-US" sz="1000" b="0" i="0" baseline="0">
              <a:solidFill>
                <a:sysClr val="windowText" lastClr="000000"/>
              </a:solidFill>
              <a:effectLst/>
              <a:latin typeface="+mn-lt"/>
              <a:ea typeface="+mn-ea"/>
              <a:cs typeface="+mn-cs"/>
            </a:rPr>
            <a:t>が、普通交付税</a:t>
          </a:r>
          <a:r>
            <a:rPr lang="en-US" altLang="ja-JP" sz="1000" b="0" i="0" baseline="0">
              <a:solidFill>
                <a:sysClr val="windowText" lastClr="000000"/>
              </a:solidFill>
              <a:effectLst/>
              <a:latin typeface="+mn-lt"/>
              <a:ea typeface="+mn-ea"/>
              <a:cs typeface="+mn-cs"/>
            </a:rPr>
            <a:t>53</a:t>
          </a:r>
          <a:r>
            <a:rPr lang="ja-JP" altLang="en-US" sz="1000" b="0" i="0" baseline="0">
              <a:solidFill>
                <a:sysClr val="windowText" lastClr="000000"/>
              </a:solidFill>
              <a:effectLst/>
              <a:latin typeface="+mn-lt"/>
              <a:ea typeface="+mn-ea"/>
              <a:cs typeface="+mn-cs"/>
            </a:rPr>
            <a:t>百万円減、臨時財政対策債発行可能額が</a:t>
          </a:r>
          <a:r>
            <a:rPr lang="en-US" altLang="ja-JP" sz="1000" b="0" i="0" baseline="0">
              <a:solidFill>
                <a:sysClr val="windowText" lastClr="000000"/>
              </a:solidFill>
              <a:effectLst/>
              <a:latin typeface="+mn-lt"/>
              <a:ea typeface="+mn-ea"/>
              <a:cs typeface="+mn-cs"/>
            </a:rPr>
            <a:t>38</a:t>
          </a:r>
          <a:r>
            <a:rPr lang="ja-JP" altLang="en-US" sz="1000" b="0" i="0" baseline="0">
              <a:solidFill>
                <a:sysClr val="windowText" lastClr="000000"/>
              </a:solidFill>
              <a:effectLst/>
              <a:latin typeface="+mn-lt"/>
              <a:ea typeface="+mn-ea"/>
              <a:cs typeface="+mn-cs"/>
            </a:rPr>
            <a:t>百万円減となったため昨年度と同規模となり、</a:t>
          </a:r>
          <a:r>
            <a:rPr lang="ja-JP" altLang="ja-JP" sz="1000" b="0" i="0" baseline="0">
              <a:solidFill>
                <a:sysClr val="windowText" lastClr="000000"/>
              </a:solidFill>
              <a:effectLst/>
              <a:latin typeface="+mn-lt"/>
              <a:ea typeface="+mn-ea"/>
              <a:cs typeface="+mn-cs"/>
            </a:rPr>
            <a:t>財政調整基金</a:t>
          </a:r>
          <a:r>
            <a:rPr lang="ja-JP" altLang="en-US" sz="1000" b="0" i="0" baseline="0">
              <a:solidFill>
                <a:sysClr val="windowText" lastClr="000000"/>
              </a:solidFill>
              <a:effectLst/>
              <a:latin typeface="+mn-lt"/>
              <a:ea typeface="+mn-ea"/>
              <a:cs typeface="+mn-cs"/>
            </a:rPr>
            <a:t>も</a:t>
          </a:r>
          <a:r>
            <a:rPr lang="ja-JP" altLang="ja-JP" sz="1000" b="0" i="0" baseline="0">
              <a:solidFill>
                <a:sysClr val="windowText" lastClr="000000"/>
              </a:solidFill>
              <a:effectLst/>
              <a:latin typeface="+mn-lt"/>
              <a:ea typeface="+mn-ea"/>
              <a:cs typeface="+mn-cs"/>
            </a:rPr>
            <a:t>利子相当分の</a:t>
          </a:r>
          <a:r>
            <a:rPr lang="en-US" altLang="ja-JP" sz="1000" b="0" i="0" baseline="0">
              <a:solidFill>
                <a:sysClr val="windowText" lastClr="000000"/>
              </a:solidFill>
              <a:effectLst/>
              <a:latin typeface="+mn-lt"/>
              <a:ea typeface="+mn-ea"/>
              <a:cs typeface="+mn-cs"/>
            </a:rPr>
            <a:t>1</a:t>
          </a:r>
          <a:r>
            <a:rPr lang="ja-JP" altLang="ja-JP" sz="1000" b="0" i="0" baseline="0">
              <a:solidFill>
                <a:sysClr val="windowText" lastClr="000000"/>
              </a:solidFill>
              <a:effectLst/>
              <a:latin typeface="+mn-lt"/>
              <a:ea typeface="+mn-ea"/>
              <a:cs typeface="+mn-cs"/>
            </a:rPr>
            <a:t>百万円</a:t>
          </a:r>
          <a:r>
            <a:rPr lang="ja-JP" altLang="en-US" sz="1000" b="0" i="0" baseline="0">
              <a:solidFill>
                <a:sysClr val="windowText" lastClr="000000"/>
              </a:solidFill>
              <a:effectLst/>
              <a:latin typeface="+mn-lt"/>
              <a:ea typeface="+mn-ea"/>
              <a:cs typeface="+mn-cs"/>
            </a:rPr>
            <a:t>増のみであるため</a:t>
          </a:r>
          <a:r>
            <a:rPr lang="ja-JP" altLang="ja-JP" sz="1000" b="0" i="0" baseline="0">
              <a:solidFill>
                <a:sysClr val="windowText" lastClr="000000"/>
              </a:solidFill>
              <a:effectLst/>
              <a:latin typeface="+mn-lt"/>
              <a:ea typeface="+mn-ea"/>
              <a:cs typeface="+mn-cs"/>
            </a:rPr>
            <a:t>、標準財政規模に対する比率</a:t>
          </a:r>
          <a:r>
            <a:rPr lang="ja-JP" altLang="en-US" sz="1000" b="0" i="0" baseline="0">
              <a:solidFill>
                <a:sysClr val="windowText" lastClr="000000"/>
              </a:solidFill>
              <a:effectLst/>
              <a:latin typeface="+mn-lt"/>
              <a:ea typeface="+mn-ea"/>
              <a:cs typeface="+mn-cs"/>
            </a:rPr>
            <a:t>については昨年度と同程度となった</a:t>
          </a:r>
          <a:r>
            <a:rPr lang="ja-JP" altLang="ja-JP" sz="1000" b="0" i="0" baseline="0">
              <a:solidFill>
                <a:sysClr val="windowText" lastClr="000000"/>
              </a:solidFill>
              <a:effectLst/>
              <a:latin typeface="+mn-lt"/>
              <a:ea typeface="+mn-ea"/>
              <a:cs typeface="+mn-cs"/>
            </a:rPr>
            <a:t>。</a:t>
          </a:r>
          <a:endParaRPr lang="ja-JP" altLang="ja-JP" sz="1000">
            <a:solidFill>
              <a:sysClr val="windowText" lastClr="000000"/>
            </a:solidFill>
            <a:effectLst/>
          </a:endParaRPr>
        </a:p>
        <a:p>
          <a:pPr rtl="0"/>
          <a:r>
            <a:rPr lang="ja-JP" altLang="ja-JP" sz="1000" b="0" i="0" baseline="0">
              <a:solidFill>
                <a:sysClr val="windowText" lastClr="000000"/>
              </a:solidFill>
              <a:effectLst/>
              <a:latin typeface="+mn-lt"/>
              <a:ea typeface="+mn-ea"/>
              <a:cs typeface="+mn-cs"/>
            </a:rPr>
            <a:t>　実質収支額については、</a:t>
          </a:r>
          <a:r>
            <a:rPr lang="ja-JP" altLang="en-US" sz="1000" b="0" i="0" baseline="0">
              <a:solidFill>
                <a:sysClr val="windowText" lastClr="000000"/>
              </a:solidFill>
              <a:effectLst/>
              <a:latin typeface="+mn-lt"/>
              <a:ea typeface="+mn-ea"/>
              <a:cs typeface="+mn-cs"/>
            </a:rPr>
            <a:t>災害復旧を中心として、</a:t>
          </a:r>
          <a:r>
            <a:rPr lang="ja-JP" altLang="ja-JP" sz="1000" b="0" i="0" baseline="0">
              <a:solidFill>
                <a:sysClr val="windowText" lastClr="000000"/>
              </a:solidFill>
              <a:effectLst/>
              <a:latin typeface="+mn-lt"/>
              <a:ea typeface="+mn-ea"/>
              <a:cs typeface="+mn-cs"/>
            </a:rPr>
            <a:t>前年度に比べ翌年度に繰り越すべき財源が</a:t>
          </a:r>
          <a:r>
            <a:rPr lang="en-US" altLang="ja-JP" sz="1000" b="0" i="0" baseline="0">
              <a:solidFill>
                <a:sysClr val="windowText" lastClr="000000"/>
              </a:solidFill>
              <a:effectLst/>
              <a:latin typeface="+mn-lt"/>
              <a:ea typeface="+mn-ea"/>
              <a:cs typeface="+mn-cs"/>
            </a:rPr>
            <a:t>33</a:t>
          </a:r>
          <a:r>
            <a:rPr lang="ja-JP" altLang="ja-JP" sz="1000" b="0" i="0" baseline="0">
              <a:solidFill>
                <a:sysClr val="windowText" lastClr="000000"/>
              </a:solidFill>
              <a:effectLst/>
              <a:latin typeface="+mn-lt"/>
              <a:ea typeface="+mn-ea"/>
              <a:cs typeface="+mn-cs"/>
            </a:rPr>
            <a:t>百万円</a:t>
          </a:r>
          <a:r>
            <a:rPr lang="ja-JP" altLang="en-US" sz="1000" b="0" i="0" baseline="0">
              <a:solidFill>
                <a:sysClr val="windowText" lastClr="000000"/>
              </a:solidFill>
              <a:effectLst/>
              <a:latin typeface="+mn-lt"/>
              <a:ea typeface="+mn-ea"/>
              <a:cs typeface="+mn-cs"/>
            </a:rPr>
            <a:t>増加</a:t>
          </a:r>
          <a:r>
            <a:rPr lang="ja-JP" altLang="ja-JP" sz="1000" b="0" i="0" baseline="0">
              <a:solidFill>
                <a:sysClr val="windowText" lastClr="000000"/>
              </a:solidFill>
              <a:effectLst/>
              <a:latin typeface="+mn-lt"/>
              <a:ea typeface="+mn-ea"/>
              <a:cs typeface="+mn-cs"/>
            </a:rPr>
            <a:t>したことに伴って</a:t>
          </a:r>
          <a:r>
            <a:rPr lang="ja-JP" altLang="en-US" sz="1000" b="0" i="0" baseline="0">
              <a:solidFill>
                <a:sysClr val="windowText" lastClr="000000"/>
              </a:solidFill>
              <a:effectLst/>
              <a:latin typeface="+mn-lt"/>
              <a:ea typeface="+mn-ea"/>
              <a:cs typeface="+mn-cs"/>
            </a:rPr>
            <a:t>減少</a:t>
          </a:r>
          <a:r>
            <a:rPr lang="ja-JP" altLang="ja-JP" sz="1000" b="0" i="0" baseline="0">
              <a:solidFill>
                <a:sysClr val="windowText" lastClr="000000"/>
              </a:solidFill>
              <a:effectLst/>
              <a:latin typeface="+mn-lt"/>
              <a:ea typeface="+mn-ea"/>
              <a:cs typeface="+mn-cs"/>
            </a:rPr>
            <a:t>し</a:t>
          </a:r>
          <a:r>
            <a:rPr lang="ja-JP" altLang="en-US" sz="1000" b="0" i="0" baseline="0">
              <a:solidFill>
                <a:sysClr val="windowText" lastClr="000000"/>
              </a:solidFill>
              <a:effectLst/>
              <a:latin typeface="+mn-lt"/>
              <a:ea typeface="+mn-ea"/>
              <a:cs typeface="+mn-cs"/>
            </a:rPr>
            <a:t>、</a:t>
          </a:r>
          <a:r>
            <a:rPr lang="ja-JP" altLang="ja-JP" sz="1000" b="0" i="0" baseline="0">
              <a:solidFill>
                <a:sysClr val="windowText" lastClr="000000"/>
              </a:solidFill>
              <a:effectLst/>
              <a:latin typeface="+mn-lt"/>
              <a:ea typeface="+mn-ea"/>
              <a:cs typeface="+mn-cs"/>
            </a:rPr>
            <a:t>単年度収支について</a:t>
          </a:r>
          <a:r>
            <a:rPr lang="ja-JP" altLang="en-US" sz="1000" b="0" i="0" baseline="0">
              <a:solidFill>
                <a:sysClr val="windowText" lastClr="000000"/>
              </a:solidFill>
              <a:effectLst/>
              <a:latin typeface="+mn-lt"/>
              <a:ea typeface="+mn-ea"/>
              <a:cs typeface="+mn-cs"/>
            </a:rPr>
            <a:t>もマイナス</a:t>
          </a:r>
          <a:r>
            <a:rPr lang="ja-JP" altLang="ja-JP" sz="1000" b="0" i="0" baseline="0">
              <a:solidFill>
                <a:sysClr val="windowText" lastClr="000000"/>
              </a:solidFill>
              <a:effectLst/>
              <a:latin typeface="+mn-lt"/>
              <a:ea typeface="+mn-ea"/>
              <a:cs typeface="+mn-cs"/>
            </a:rPr>
            <a:t>となっ</a:t>
          </a:r>
          <a:r>
            <a:rPr lang="ja-JP" altLang="en-US" sz="1000" b="0" i="0" baseline="0">
              <a:solidFill>
                <a:sysClr val="windowText" lastClr="000000"/>
              </a:solidFill>
              <a:effectLst/>
              <a:latin typeface="+mn-lt"/>
              <a:ea typeface="+mn-ea"/>
              <a:cs typeface="+mn-cs"/>
            </a:rPr>
            <a:t>た。</a:t>
          </a:r>
          <a:endParaRPr lang="ja-JP" altLang="ja-JP" sz="10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50">
              <a:solidFill>
                <a:sysClr val="windowText" lastClr="000000"/>
              </a:solidFill>
              <a:effectLst/>
              <a:latin typeface="+mn-lt"/>
              <a:ea typeface="+mn-ea"/>
              <a:cs typeface="+mn-cs"/>
            </a:rPr>
            <a:t>　いずれの会計も黒字決算であり、特に問題はない。</a:t>
          </a:r>
          <a:endParaRPr lang="ja-JP" altLang="ja-JP" sz="1200">
            <a:solidFill>
              <a:sysClr val="windowText" lastClr="000000"/>
            </a:solidFill>
            <a:effectLst/>
          </a:endParaRPr>
        </a:p>
        <a:p>
          <a:pPr rtl="0"/>
          <a:r>
            <a:rPr lang="ja-JP" altLang="ja-JP" sz="1050">
              <a:solidFill>
                <a:sysClr val="windowText" lastClr="000000"/>
              </a:solidFill>
              <a:effectLst/>
              <a:latin typeface="+mn-lt"/>
              <a:ea typeface="+mn-ea"/>
              <a:cs typeface="+mn-cs"/>
            </a:rPr>
            <a:t>　</a:t>
          </a:r>
          <a:r>
            <a:rPr lang="ja-JP" altLang="en-US" sz="1050">
              <a:solidFill>
                <a:sysClr val="windowText" lastClr="000000"/>
              </a:solidFill>
              <a:effectLst/>
              <a:latin typeface="+mn-lt"/>
              <a:ea typeface="+mn-ea"/>
              <a:cs typeface="+mn-cs"/>
            </a:rPr>
            <a:t>平成</a:t>
          </a:r>
          <a:r>
            <a:rPr lang="en-US" altLang="ja-JP" sz="1050">
              <a:solidFill>
                <a:sysClr val="windowText" lastClr="000000"/>
              </a:solidFill>
              <a:effectLst/>
              <a:latin typeface="+mn-lt"/>
              <a:ea typeface="+mn-ea"/>
              <a:cs typeface="+mn-cs"/>
            </a:rPr>
            <a:t>28</a:t>
          </a:r>
          <a:r>
            <a:rPr lang="ja-JP" altLang="en-US" sz="1050">
              <a:solidFill>
                <a:sysClr val="windowText" lastClr="000000"/>
              </a:solidFill>
              <a:effectLst/>
              <a:latin typeface="+mn-lt"/>
              <a:ea typeface="+mn-ea"/>
              <a:cs typeface="+mn-cs"/>
            </a:rPr>
            <a:t>年度一般会計の一般会計の率が低くなっているのは、平成</a:t>
          </a:r>
          <a:r>
            <a:rPr lang="en-US" altLang="ja-JP" sz="1050">
              <a:solidFill>
                <a:sysClr val="windowText" lastClr="000000"/>
              </a:solidFill>
              <a:effectLst/>
              <a:latin typeface="+mn-lt"/>
              <a:ea typeface="+mn-ea"/>
              <a:cs typeface="+mn-cs"/>
            </a:rPr>
            <a:t>28</a:t>
          </a:r>
          <a:r>
            <a:rPr lang="ja-JP" altLang="en-US" sz="1050">
              <a:solidFill>
                <a:sysClr val="windowText" lastClr="000000"/>
              </a:solidFill>
              <a:effectLst/>
              <a:latin typeface="+mn-lt"/>
              <a:ea typeface="+mn-ea"/>
              <a:cs typeface="+mn-cs"/>
            </a:rPr>
            <a:t>年度に例年にない数の災害が起き、多額の一般財源を繰越財源として要したためである。</a:t>
          </a:r>
          <a:endParaRPr lang="en-US" altLang="ja-JP" sz="1050">
            <a:solidFill>
              <a:sysClr val="windowText" lastClr="000000"/>
            </a:solidFill>
            <a:effectLst/>
            <a:latin typeface="+mn-lt"/>
            <a:ea typeface="+mn-ea"/>
            <a:cs typeface="+mn-cs"/>
          </a:endParaRPr>
        </a:p>
        <a:p>
          <a:pPr rtl="0"/>
          <a:r>
            <a:rPr lang="ja-JP" altLang="en-US" sz="1050">
              <a:solidFill>
                <a:sysClr val="windowText" lastClr="000000"/>
              </a:solidFill>
              <a:effectLst/>
              <a:latin typeface="+mn-lt"/>
              <a:ea typeface="+mn-ea"/>
              <a:cs typeface="+mn-cs"/>
            </a:rPr>
            <a:t>　</a:t>
          </a:r>
          <a:r>
            <a:rPr lang="ja-JP" altLang="ja-JP" sz="1050">
              <a:solidFill>
                <a:sysClr val="windowText" lastClr="000000"/>
              </a:solidFill>
              <a:effectLst/>
              <a:latin typeface="+mn-lt"/>
              <a:ea typeface="+mn-ea"/>
              <a:cs typeface="+mn-cs"/>
            </a:rPr>
            <a:t>上水道企業会計は、起債償還額のピークを過ぎたことや世帯数の増加により利用料が増収になっていることから黒字額が増加した。</a:t>
          </a:r>
          <a:endParaRPr lang="ja-JP" altLang="ja-JP" sz="1200">
            <a:solidFill>
              <a:sysClr val="windowText" lastClr="000000"/>
            </a:solidFill>
            <a:effectLst/>
          </a:endParaRPr>
        </a:p>
        <a:p>
          <a:pPr rtl="0"/>
          <a:r>
            <a:rPr lang="ja-JP" altLang="ja-JP" sz="1050">
              <a:solidFill>
                <a:sysClr val="windowText" lastClr="000000"/>
              </a:solidFill>
              <a:effectLst/>
              <a:latin typeface="+mn-lt"/>
              <a:ea typeface="+mn-ea"/>
              <a:cs typeface="+mn-cs"/>
            </a:rPr>
            <a:t>　一方、国民健康保険、介護保険、後期高齢者医療保険事業などについても、一般会計からの繰出金を適正に行っていることから、平均的な水準となっている。</a:t>
          </a:r>
          <a:endParaRPr lang="ja-JP" altLang="ja-JP" sz="1200">
            <a:solidFill>
              <a:sysClr val="windowText" lastClr="000000"/>
            </a:solidFill>
            <a:effectLst/>
          </a:endParaRPr>
        </a:p>
        <a:p>
          <a:pPr rtl="0"/>
          <a:r>
            <a:rPr lang="ja-JP" altLang="ja-JP" sz="1050">
              <a:solidFill>
                <a:sysClr val="windowText" lastClr="000000"/>
              </a:solidFill>
              <a:effectLst/>
              <a:latin typeface="+mn-lt"/>
              <a:ea typeface="+mn-ea"/>
              <a:cs typeface="+mn-cs"/>
            </a:rPr>
            <a:t>　今後についても、適正に予算編成及び執行管理することで黒字を維持していく。</a:t>
          </a:r>
          <a:endParaRPr lang="ja-JP" altLang="ja-JP" sz="12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_&#20225;&#30011;&#36001;&#25919;&#35506;/03_&#36001;&#25919;&#31649;&#36001;&#20418;/03_&#36001;&#25919;&#31649;&#36001;&#20418;/02_&#35519;&#26619;&#29031;&#20250;&#12539;&#22238;&#31572;/&#65299;&#65296;&#24180;&#24230;/65.&#12288;&#36001;&#25919;&#29366;&#27841;&#36039;&#26009;&#38598;&#20998;&#26512;/&#12304;&#36001;&#25919;&#29366;&#27841;&#36039;&#26009;&#38598;&#12305;_423238_&#27874;&#20304;&#35211;&#30010;_2016/&#12304;&#36001;&#25919;&#29366;&#27841;&#36039;&#26009;&#38598;&#12305;_423238_&#27874;&#20304;&#35211;&#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5.8</v>
          </cell>
        </row>
        <row r="53">
          <cell r="N53">
            <v>50.4</v>
          </cell>
        </row>
        <row r="55">
          <cell r="G55" t="str">
            <v>類似団体内平均値</v>
          </cell>
          <cell r="N55">
            <v>20.2</v>
          </cell>
        </row>
        <row r="57">
          <cell r="N57">
            <v>55.8</v>
          </cell>
        </row>
        <row r="72">
          <cell r="K72" t="str">
            <v>H24</v>
          </cell>
          <cell r="L72" t="str">
            <v>H25</v>
          </cell>
          <cell r="M72" t="str">
            <v>H26</v>
          </cell>
          <cell r="N72" t="str">
            <v>H27</v>
          </cell>
          <cell r="O72" t="str">
            <v>H28</v>
          </cell>
        </row>
        <row r="73">
          <cell r="G73" t="str">
            <v>当該団体値</v>
          </cell>
          <cell r="K73">
            <v>49.8</v>
          </cell>
          <cell r="L73">
            <v>34</v>
          </cell>
          <cell r="M73">
            <v>23.8</v>
          </cell>
          <cell r="N73">
            <v>5.8</v>
          </cell>
        </row>
        <row r="75">
          <cell r="K75">
            <v>14.9</v>
          </cell>
          <cell r="L75">
            <v>13.9</v>
          </cell>
          <cell r="M75">
            <v>13.4</v>
          </cell>
          <cell r="N75">
            <v>13</v>
          </cell>
          <cell r="O75">
            <v>12</v>
          </cell>
        </row>
        <row r="77">
          <cell r="G77" t="str">
            <v>類似団体内平均値</v>
          </cell>
          <cell r="K77">
            <v>61.3</v>
          </cell>
          <cell r="L77">
            <v>54.6</v>
          </cell>
          <cell r="M77">
            <v>48.7</v>
          </cell>
          <cell r="N77">
            <v>20.2</v>
          </cell>
          <cell r="O77">
            <v>38.5</v>
          </cell>
        </row>
        <row r="79">
          <cell r="K79">
            <v>11.7</v>
          </cell>
          <cell r="L79">
            <v>11.2</v>
          </cell>
          <cell r="M79">
            <v>10.4</v>
          </cell>
          <cell r="N79">
            <v>9.3000000000000007</v>
          </cell>
          <cell r="O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6147761</v>
      </c>
      <c r="BO4" s="381"/>
      <c r="BP4" s="381"/>
      <c r="BQ4" s="381"/>
      <c r="BR4" s="381"/>
      <c r="BS4" s="381"/>
      <c r="BT4" s="381"/>
      <c r="BU4" s="382"/>
      <c r="BV4" s="380">
        <v>6093603</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2.1</v>
      </c>
      <c r="CU4" s="558"/>
      <c r="CV4" s="558"/>
      <c r="CW4" s="558"/>
      <c r="CX4" s="558"/>
      <c r="CY4" s="558"/>
      <c r="CZ4" s="558"/>
      <c r="DA4" s="559"/>
      <c r="DB4" s="557">
        <v>3.1</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6013538</v>
      </c>
      <c r="BO5" s="386"/>
      <c r="BP5" s="386"/>
      <c r="BQ5" s="386"/>
      <c r="BR5" s="386"/>
      <c r="BS5" s="386"/>
      <c r="BT5" s="386"/>
      <c r="BU5" s="387"/>
      <c r="BV5" s="385">
        <v>5950067</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85.1</v>
      </c>
      <c r="CU5" s="356"/>
      <c r="CV5" s="356"/>
      <c r="CW5" s="356"/>
      <c r="CX5" s="356"/>
      <c r="CY5" s="356"/>
      <c r="CZ5" s="356"/>
      <c r="DA5" s="357"/>
      <c r="DB5" s="355">
        <v>83.1</v>
      </c>
      <c r="DC5" s="356"/>
      <c r="DD5" s="356"/>
      <c r="DE5" s="356"/>
      <c r="DF5" s="356"/>
      <c r="DG5" s="356"/>
      <c r="DH5" s="356"/>
      <c r="DI5" s="357"/>
      <c r="DJ5" s="139"/>
      <c r="DK5" s="139"/>
      <c r="DL5" s="139"/>
      <c r="DM5" s="139"/>
      <c r="DN5" s="139"/>
      <c r="DO5" s="139"/>
    </row>
    <row r="6" spans="1:119" ht="18.75" customHeight="1" x14ac:dyDescent="0.15">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134223</v>
      </c>
      <c r="BO6" s="386"/>
      <c r="BP6" s="386"/>
      <c r="BQ6" s="386"/>
      <c r="BR6" s="386"/>
      <c r="BS6" s="386"/>
      <c r="BT6" s="386"/>
      <c r="BU6" s="387"/>
      <c r="BV6" s="385">
        <v>143536</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89.4</v>
      </c>
      <c r="CU6" s="532"/>
      <c r="CV6" s="532"/>
      <c r="CW6" s="532"/>
      <c r="CX6" s="532"/>
      <c r="CY6" s="532"/>
      <c r="CZ6" s="532"/>
      <c r="DA6" s="533"/>
      <c r="DB6" s="531">
        <v>88.1</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57293</v>
      </c>
      <c r="BO7" s="386"/>
      <c r="BP7" s="386"/>
      <c r="BQ7" s="386"/>
      <c r="BR7" s="386"/>
      <c r="BS7" s="386"/>
      <c r="BT7" s="386"/>
      <c r="BU7" s="387"/>
      <c r="BV7" s="385">
        <v>32655</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3601087</v>
      </c>
      <c r="CU7" s="386"/>
      <c r="CV7" s="386"/>
      <c r="CW7" s="386"/>
      <c r="CX7" s="386"/>
      <c r="CY7" s="386"/>
      <c r="CZ7" s="386"/>
      <c r="DA7" s="387"/>
      <c r="DB7" s="385">
        <v>3601095</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76930</v>
      </c>
      <c r="BO8" s="386"/>
      <c r="BP8" s="386"/>
      <c r="BQ8" s="386"/>
      <c r="BR8" s="386"/>
      <c r="BS8" s="386"/>
      <c r="BT8" s="386"/>
      <c r="BU8" s="387"/>
      <c r="BV8" s="385">
        <v>110881</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0.41</v>
      </c>
      <c r="CU8" s="495"/>
      <c r="CV8" s="495"/>
      <c r="CW8" s="495"/>
      <c r="CX8" s="495"/>
      <c r="CY8" s="495"/>
      <c r="CZ8" s="495"/>
      <c r="DA8" s="496"/>
      <c r="DB8" s="494">
        <v>0.4</v>
      </c>
      <c r="DC8" s="495"/>
      <c r="DD8" s="495"/>
      <c r="DE8" s="495"/>
      <c r="DF8" s="495"/>
      <c r="DG8" s="495"/>
      <c r="DH8" s="495"/>
      <c r="DI8" s="496"/>
      <c r="DJ8" s="139"/>
      <c r="DK8" s="139"/>
      <c r="DL8" s="139"/>
      <c r="DM8" s="139"/>
      <c r="DN8" s="139"/>
      <c r="DO8" s="139"/>
    </row>
    <row r="9" spans="1:119" ht="18.75" customHeight="1" thickBot="1" x14ac:dyDescent="0.2">
      <c r="A9" s="140"/>
      <c r="B9" s="520" t="s">
        <v>96</v>
      </c>
      <c r="C9" s="521"/>
      <c r="D9" s="521"/>
      <c r="E9" s="521"/>
      <c r="F9" s="521"/>
      <c r="G9" s="521"/>
      <c r="H9" s="521"/>
      <c r="I9" s="521"/>
      <c r="J9" s="521"/>
      <c r="K9" s="448"/>
      <c r="L9" s="522" t="s">
        <v>97</v>
      </c>
      <c r="M9" s="523"/>
      <c r="N9" s="523"/>
      <c r="O9" s="523"/>
      <c r="P9" s="523"/>
      <c r="Q9" s="524"/>
      <c r="R9" s="525">
        <v>14891</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-33951</v>
      </c>
      <c r="BO9" s="386"/>
      <c r="BP9" s="386"/>
      <c r="BQ9" s="386"/>
      <c r="BR9" s="386"/>
      <c r="BS9" s="386"/>
      <c r="BT9" s="386"/>
      <c r="BU9" s="387"/>
      <c r="BV9" s="385">
        <v>10828</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15.9</v>
      </c>
      <c r="CU9" s="356"/>
      <c r="CV9" s="356"/>
      <c r="CW9" s="356"/>
      <c r="CX9" s="356"/>
      <c r="CY9" s="356"/>
      <c r="CZ9" s="356"/>
      <c r="DA9" s="357"/>
      <c r="DB9" s="355">
        <v>15.9</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102</v>
      </c>
      <c r="M10" s="359"/>
      <c r="N10" s="359"/>
      <c r="O10" s="359"/>
      <c r="P10" s="359"/>
      <c r="Q10" s="360"/>
      <c r="R10" s="361">
        <v>15227</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1417</v>
      </c>
      <c r="BO10" s="386"/>
      <c r="BP10" s="386"/>
      <c r="BQ10" s="386"/>
      <c r="BR10" s="386"/>
      <c r="BS10" s="386"/>
      <c r="BT10" s="386"/>
      <c r="BU10" s="387"/>
      <c r="BV10" s="385">
        <v>1414</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v>1700</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x14ac:dyDescent="0.15">
      <c r="A12" s="140"/>
      <c r="B12" s="497" t="s">
        <v>113</v>
      </c>
      <c r="C12" s="498"/>
      <c r="D12" s="498"/>
      <c r="E12" s="498"/>
      <c r="F12" s="498"/>
      <c r="G12" s="498"/>
      <c r="H12" s="498"/>
      <c r="I12" s="498"/>
      <c r="J12" s="498"/>
      <c r="K12" s="499"/>
      <c r="L12" s="506" t="s">
        <v>114</v>
      </c>
      <c r="M12" s="507"/>
      <c r="N12" s="507"/>
      <c r="O12" s="507"/>
      <c r="P12" s="507"/>
      <c r="Q12" s="508"/>
      <c r="R12" s="509">
        <v>14988</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t="s">
        <v>120</v>
      </c>
      <c r="BO12" s="386"/>
      <c r="BP12" s="386"/>
      <c r="BQ12" s="386"/>
      <c r="BR12" s="386"/>
      <c r="BS12" s="386"/>
      <c r="BT12" s="386"/>
      <c r="BU12" s="387"/>
      <c r="BV12" s="385" t="s">
        <v>120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122</v>
      </c>
      <c r="N13" s="484"/>
      <c r="O13" s="484"/>
      <c r="P13" s="484"/>
      <c r="Q13" s="485"/>
      <c r="R13" s="486">
        <v>14954</v>
      </c>
      <c r="S13" s="487"/>
      <c r="T13" s="487"/>
      <c r="U13" s="487"/>
      <c r="V13" s="488"/>
      <c r="W13" s="474" t="s">
        <v>123</v>
      </c>
      <c r="X13" s="398"/>
      <c r="Y13" s="398"/>
      <c r="Z13" s="398"/>
      <c r="AA13" s="398"/>
      <c r="AB13" s="399"/>
      <c r="AC13" s="361">
        <v>379</v>
      </c>
      <c r="AD13" s="362"/>
      <c r="AE13" s="362"/>
      <c r="AF13" s="362"/>
      <c r="AG13" s="363"/>
      <c r="AH13" s="361">
        <v>391</v>
      </c>
      <c r="AI13" s="362"/>
      <c r="AJ13" s="362"/>
      <c r="AK13" s="362"/>
      <c r="AL13" s="364"/>
      <c r="AM13" s="454" t="s">
        <v>124</v>
      </c>
      <c r="AN13" s="359"/>
      <c r="AO13" s="359"/>
      <c r="AP13" s="359"/>
      <c r="AQ13" s="359"/>
      <c r="AR13" s="359"/>
      <c r="AS13" s="359"/>
      <c r="AT13" s="360"/>
      <c r="AU13" s="442" t="s">
        <v>118</v>
      </c>
      <c r="AV13" s="443"/>
      <c r="AW13" s="443"/>
      <c r="AX13" s="443"/>
      <c r="AY13" s="365" t="s">
        <v>125</v>
      </c>
      <c r="AZ13" s="366"/>
      <c r="BA13" s="366"/>
      <c r="BB13" s="366"/>
      <c r="BC13" s="366"/>
      <c r="BD13" s="366"/>
      <c r="BE13" s="366"/>
      <c r="BF13" s="366"/>
      <c r="BG13" s="366"/>
      <c r="BH13" s="366"/>
      <c r="BI13" s="366"/>
      <c r="BJ13" s="366"/>
      <c r="BK13" s="366"/>
      <c r="BL13" s="366"/>
      <c r="BM13" s="367"/>
      <c r="BN13" s="385">
        <v>-32534</v>
      </c>
      <c r="BO13" s="386"/>
      <c r="BP13" s="386"/>
      <c r="BQ13" s="386"/>
      <c r="BR13" s="386"/>
      <c r="BS13" s="386"/>
      <c r="BT13" s="386"/>
      <c r="BU13" s="387"/>
      <c r="BV13" s="385">
        <v>13942</v>
      </c>
      <c r="BW13" s="386"/>
      <c r="BX13" s="386"/>
      <c r="BY13" s="386"/>
      <c r="BZ13" s="386"/>
      <c r="CA13" s="386"/>
      <c r="CB13" s="386"/>
      <c r="CC13" s="387"/>
      <c r="CD13" s="394" t="s">
        <v>126</v>
      </c>
      <c r="CE13" s="395"/>
      <c r="CF13" s="395"/>
      <c r="CG13" s="395"/>
      <c r="CH13" s="395"/>
      <c r="CI13" s="395"/>
      <c r="CJ13" s="395"/>
      <c r="CK13" s="395"/>
      <c r="CL13" s="395"/>
      <c r="CM13" s="395"/>
      <c r="CN13" s="395"/>
      <c r="CO13" s="395"/>
      <c r="CP13" s="395"/>
      <c r="CQ13" s="395"/>
      <c r="CR13" s="395"/>
      <c r="CS13" s="396"/>
      <c r="CT13" s="355">
        <v>12</v>
      </c>
      <c r="CU13" s="356"/>
      <c r="CV13" s="356"/>
      <c r="CW13" s="356"/>
      <c r="CX13" s="356"/>
      <c r="CY13" s="356"/>
      <c r="CZ13" s="356"/>
      <c r="DA13" s="357"/>
      <c r="DB13" s="355">
        <v>13</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127</v>
      </c>
      <c r="M14" s="515"/>
      <c r="N14" s="515"/>
      <c r="O14" s="515"/>
      <c r="P14" s="515"/>
      <c r="Q14" s="516"/>
      <c r="R14" s="486">
        <v>15127</v>
      </c>
      <c r="S14" s="487"/>
      <c r="T14" s="487"/>
      <c r="U14" s="487"/>
      <c r="V14" s="488"/>
      <c r="W14" s="489"/>
      <c r="X14" s="401"/>
      <c r="Y14" s="401"/>
      <c r="Z14" s="401"/>
      <c r="AA14" s="401"/>
      <c r="AB14" s="402"/>
      <c r="AC14" s="479">
        <v>4.8</v>
      </c>
      <c r="AD14" s="480"/>
      <c r="AE14" s="480"/>
      <c r="AF14" s="480"/>
      <c r="AG14" s="481"/>
      <c r="AH14" s="479">
        <v>5</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128</v>
      </c>
      <c r="CE14" s="392"/>
      <c r="CF14" s="392"/>
      <c r="CG14" s="392"/>
      <c r="CH14" s="392"/>
      <c r="CI14" s="392"/>
      <c r="CJ14" s="392"/>
      <c r="CK14" s="392"/>
      <c r="CL14" s="392"/>
      <c r="CM14" s="392"/>
      <c r="CN14" s="392"/>
      <c r="CO14" s="392"/>
      <c r="CP14" s="392"/>
      <c r="CQ14" s="392"/>
      <c r="CR14" s="392"/>
      <c r="CS14" s="393"/>
      <c r="CT14" s="490" t="s">
        <v>120</v>
      </c>
      <c r="CU14" s="458"/>
      <c r="CV14" s="458"/>
      <c r="CW14" s="458"/>
      <c r="CX14" s="458"/>
      <c r="CY14" s="458"/>
      <c r="CZ14" s="458"/>
      <c r="DA14" s="459"/>
      <c r="DB14" s="490">
        <v>5.8</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122</v>
      </c>
      <c r="N15" s="484"/>
      <c r="O15" s="484"/>
      <c r="P15" s="484"/>
      <c r="Q15" s="485"/>
      <c r="R15" s="486">
        <v>15093</v>
      </c>
      <c r="S15" s="487"/>
      <c r="T15" s="487"/>
      <c r="U15" s="487"/>
      <c r="V15" s="488"/>
      <c r="W15" s="474" t="s">
        <v>129</v>
      </c>
      <c r="X15" s="398"/>
      <c r="Y15" s="398"/>
      <c r="Z15" s="398"/>
      <c r="AA15" s="398"/>
      <c r="AB15" s="399"/>
      <c r="AC15" s="361">
        <v>2936</v>
      </c>
      <c r="AD15" s="362"/>
      <c r="AE15" s="362"/>
      <c r="AF15" s="362"/>
      <c r="AG15" s="363"/>
      <c r="AH15" s="361">
        <v>2989</v>
      </c>
      <c r="AI15" s="362"/>
      <c r="AJ15" s="362"/>
      <c r="AK15" s="362"/>
      <c r="AL15" s="364"/>
      <c r="AM15" s="454"/>
      <c r="AN15" s="359"/>
      <c r="AO15" s="359"/>
      <c r="AP15" s="359"/>
      <c r="AQ15" s="359"/>
      <c r="AR15" s="359"/>
      <c r="AS15" s="359"/>
      <c r="AT15" s="360"/>
      <c r="AU15" s="442"/>
      <c r="AV15" s="443"/>
      <c r="AW15" s="443"/>
      <c r="AX15" s="443"/>
      <c r="AY15" s="377" t="s">
        <v>130</v>
      </c>
      <c r="AZ15" s="378"/>
      <c r="BA15" s="378"/>
      <c r="BB15" s="378"/>
      <c r="BC15" s="378"/>
      <c r="BD15" s="378"/>
      <c r="BE15" s="378"/>
      <c r="BF15" s="378"/>
      <c r="BG15" s="378"/>
      <c r="BH15" s="378"/>
      <c r="BI15" s="378"/>
      <c r="BJ15" s="378"/>
      <c r="BK15" s="378"/>
      <c r="BL15" s="378"/>
      <c r="BM15" s="379"/>
      <c r="BN15" s="380">
        <v>1331575</v>
      </c>
      <c r="BO15" s="381"/>
      <c r="BP15" s="381"/>
      <c r="BQ15" s="381"/>
      <c r="BR15" s="381"/>
      <c r="BS15" s="381"/>
      <c r="BT15" s="381"/>
      <c r="BU15" s="382"/>
      <c r="BV15" s="380">
        <v>1261646</v>
      </c>
      <c r="BW15" s="381"/>
      <c r="BX15" s="381"/>
      <c r="BY15" s="381"/>
      <c r="BZ15" s="381"/>
      <c r="CA15" s="381"/>
      <c r="CB15" s="381"/>
      <c r="CC15" s="382"/>
      <c r="CD15" s="491" t="s">
        <v>131</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132</v>
      </c>
      <c r="M16" s="477"/>
      <c r="N16" s="477"/>
      <c r="O16" s="477"/>
      <c r="P16" s="477"/>
      <c r="Q16" s="478"/>
      <c r="R16" s="471" t="s">
        <v>133</v>
      </c>
      <c r="S16" s="472"/>
      <c r="T16" s="472"/>
      <c r="U16" s="472"/>
      <c r="V16" s="473"/>
      <c r="W16" s="489"/>
      <c r="X16" s="401"/>
      <c r="Y16" s="401"/>
      <c r="Z16" s="401"/>
      <c r="AA16" s="401"/>
      <c r="AB16" s="402"/>
      <c r="AC16" s="479">
        <v>37</v>
      </c>
      <c r="AD16" s="480"/>
      <c r="AE16" s="480"/>
      <c r="AF16" s="480"/>
      <c r="AG16" s="481"/>
      <c r="AH16" s="479">
        <v>38.5</v>
      </c>
      <c r="AI16" s="480"/>
      <c r="AJ16" s="480"/>
      <c r="AK16" s="480"/>
      <c r="AL16" s="482"/>
      <c r="AM16" s="454"/>
      <c r="AN16" s="359"/>
      <c r="AO16" s="359"/>
      <c r="AP16" s="359"/>
      <c r="AQ16" s="359"/>
      <c r="AR16" s="359"/>
      <c r="AS16" s="359"/>
      <c r="AT16" s="360"/>
      <c r="AU16" s="442"/>
      <c r="AV16" s="443"/>
      <c r="AW16" s="443"/>
      <c r="AX16" s="443"/>
      <c r="AY16" s="365" t="s">
        <v>134</v>
      </c>
      <c r="AZ16" s="366"/>
      <c r="BA16" s="366"/>
      <c r="BB16" s="366"/>
      <c r="BC16" s="366"/>
      <c r="BD16" s="366"/>
      <c r="BE16" s="366"/>
      <c r="BF16" s="366"/>
      <c r="BG16" s="366"/>
      <c r="BH16" s="366"/>
      <c r="BI16" s="366"/>
      <c r="BJ16" s="366"/>
      <c r="BK16" s="366"/>
      <c r="BL16" s="366"/>
      <c r="BM16" s="367"/>
      <c r="BN16" s="385">
        <v>3098197</v>
      </c>
      <c r="BO16" s="386"/>
      <c r="BP16" s="386"/>
      <c r="BQ16" s="386"/>
      <c r="BR16" s="386"/>
      <c r="BS16" s="386"/>
      <c r="BT16" s="386"/>
      <c r="BU16" s="387"/>
      <c r="BV16" s="385">
        <v>3067713</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135</v>
      </c>
      <c r="N17" s="469"/>
      <c r="O17" s="469"/>
      <c r="P17" s="469"/>
      <c r="Q17" s="470"/>
      <c r="R17" s="471" t="s">
        <v>133</v>
      </c>
      <c r="S17" s="472"/>
      <c r="T17" s="472"/>
      <c r="U17" s="472"/>
      <c r="V17" s="473"/>
      <c r="W17" s="474" t="s">
        <v>136</v>
      </c>
      <c r="X17" s="398"/>
      <c r="Y17" s="398"/>
      <c r="Z17" s="398"/>
      <c r="AA17" s="398"/>
      <c r="AB17" s="399"/>
      <c r="AC17" s="361">
        <v>4614</v>
      </c>
      <c r="AD17" s="362"/>
      <c r="AE17" s="362"/>
      <c r="AF17" s="362"/>
      <c r="AG17" s="363"/>
      <c r="AH17" s="361">
        <v>4389</v>
      </c>
      <c r="AI17" s="362"/>
      <c r="AJ17" s="362"/>
      <c r="AK17" s="362"/>
      <c r="AL17" s="364"/>
      <c r="AM17" s="454"/>
      <c r="AN17" s="359"/>
      <c r="AO17" s="359"/>
      <c r="AP17" s="359"/>
      <c r="AQ17" s="359"/>
      <c r="AR17" s="359"/>
      <c r="AS17" s="359"/>
      <c r="AT17" s="360"/>
      <c r="AU17" s="442"/>
      <c r="AV17" s="443"/>
      <c r="AW17" s="443"/>
      <c r="AX17" s="443"/>
      <c r="AY17" s="365" t="s">
        <v>137</v>
      </c>
      <c r="AZ17" s="366"/>
      <c r="BA17" s="366"/>
      <c r="BB17" s="366"/>
      <c r="BC17" s="366"/>
      <c r="BD17" s="366"/>
      <c r="BE17" s="366"/>
      <c r="BF17" s="366"/>
      <c r="BG17" s="366"/>
      <c r="BH17" s="366"/>
      <c r="BI17" s="366"/>
      <c r="BJ17" s="366"/>
      <c r="BK17" s="366"/>
      <c r="BL17" s="366"/>
      <c r="BM17" s="367"/>
      <c r="BN17" s="385">
        <v>1678004</v>
      </c>
      <c r="BO17" s="386"/>
      <c r="BP17" s="386"/>
      <c r="BQ17" s="386"/>
      <c r="BR17" s="386"/>
      <c r="BS17" s="386"/>
      <c r="BT17" s="386"/>
      <c r="BU17" s="387"/>
      <c r="BV17" s="385">
        <v>1587109</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138</v>
      </c>
      <c r="C18" s="448"/>
      <c r="D18" s="448"/>
      <c r="E18" s="449"/>
      <c r="F18" s="449"/>
      <c r="G18" s="449"/>
      <c r="H18" s="449"/>
      <c r="I18" s="449"/>
      <c r="J18" s="449"/>
      <c r="K18" s="449"/>
      <c r="L18" s="450">
        <v>56</v>
      </c>
      <c r="M18" s="450"/>
      <c r="N18" s="450"/>
      <c r="O18" s="450"/>
      <c r="P18" s="450"/>
      <c r="Q18" s="450"/>
      <c r="R18" s="451"/>
      <c r="S18" s="451"/>
      <c r="T18" s="451"/>
      <c r="U18" s="451"/>
      <c r="V18" s="452"/>
      <c r="W18" s="466"/>
      <c r="X18" s="467"/>
      <c r="Y18" s="467"/>
      <c r="Z18" s="467"/>
      <c r="AA18" s="467"/>
      <c r="AB18" s="475"/>
      <c r="AC18" s="349">
        <v>58.2</v>
      </c>
      <c r="AD18" s="350"/>
      <c r="AE18" s="350"/>
      <c r="AF18" s="350"/>
      <c r="AG18" s="453"/>
      <c r="AH18" s="349">
        <v>56.5</v>
      </c>
      <c r="AI18" s="350"/>
      <c r="AJ18" s="350"/>
      <c r="AK18" s="350"/>
      <c r="AL18" s="351"/>
      <c r="AM18" s="454"/>
      <c r="AN18" s="359"/>
      <c r="AO18" s="359"/>
      <c r="AP18" s="359"/>
      <c r="AQ18" s="359"/>
      <c r="AR18" s="359"/>
      <c r="AS18" s="359"/>
      <c r="AT18" s="360"/>
      <c r="AU18" s="442"/>
      <c r="AV18" s="443"/>
      <c r="AW18" s="443"/>
      <c r="AX18" s="443"/>
      <c r="AY18" s="365" t="s">
        <v>139</v>
      </c>
      <c r="AZ18" s="366"/>
      <c r="BA18" s="366"/>
      <c r="BB18" s="366"/>
      <c r="BC18" s="366"/>
      <c r="BD18" s="366"/>
      <c r="BE18" s="366"/>
      <c r="BF18" s="366"/>
      <c r="BG18" s="366"/>
      <c r="BH18" s="366"/>
      <c r="BI18" s="366"/>
      <c r="BJ18" s="366"/>
      <c r="BK18" s="366"/>
      <c r="BL18" s="366"/>
      <c r="BM18" s="367"/>
      <c r="BN18" s="385">
        <v>3044104</v>
      </c>
      <c r="BO18" s="386"/>
      <c r="BP18" s="386"/>
      <c r="BQ18" s="386"/>
      <c r="BR18" s="386"/>
      <c r="BS18" s="386"/>
      <c r="BT18" s="386"/>
      <c r="BU18" s="387"/>
      <c r="BV18" s="385">
        <v>3047964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140</v>
      </c>
      <c r="C19" s="448"/>
      <c r="D19" s="448"/>
      <c r="E19" s="449"/>
      <c r="F19" s="449"/>
      <c r="G19" s="449"/>
      <c r="H19" s="449"/>
      <c r="I19" s="449"/>
      <c r="J19" s="449"/>
      <c r="K19" s="449"/>
      <c r="L19" s="455">
        <v>266</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141</v>
      </c>
      <c r="AZ19" s="366"/>
      <c r="BA19" s="366"/>
      <c r="BB19" s="366"/>
      <c r="BC19" s="366"/>
      <c r="BD19" s="366"/>
      <c r="BE19" s="366"/>
      <c r="BF19" s="366"/>
      <c r="BG19" s="366"/>
      <c r="BH19" s="366"/>
      <c r="BI19" s="366"/>
      <c r="BJ19" s="366"/>
      <c r="BK19" s="366"/>
      <c r="BL19" s="366"/>
      <c r="BM19" s="367"/>
      <c r="BN19" s="385">
        <v>3869032</v>
      </c>
      <c r="BO19" s="386"/>
      <c r="BP19" s="386"/>
      <c r="BQ19" s="386"/>
      <c r="BR19" s="386"/>
      <c r="BS19" s="386"/>
      <c r="BT19" s="386"/>
      <c r="BU19" s="387"/>
      <c r="BV19" s="385">
        <v>4042636</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142</v>
      </c>
      <c r="C20" s="448"/>
      <c r="D20" s="448"/>
      <c r="E20" s="449"/>
      <c r="F20" s="449"/>
      <c r="G20" s="449"/>
      <c r="H20" s="449"/>
      <c r="I20" s="449"/>
      <c r="J20" s="449"/>
      <c r="K20" s="449"/>
      <c r="L20" s="455">
        <v>4957</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143</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144</v>
      </c>
      <c r="C22" s="415"/>
      <c r="D22" s="416"/>
      <c r="E22" s="423" t="s">
        <v>1</v>
      </c>
      <c r="F22" s="398"/>
      <c r="G22" s="398"/>
      <c r="H22" s="398"/>
      <c r="I22" s="398"/>
      <c r="J22" s="398"/>
      <c r="K22" s="399"/>
      <c r="L22" s="423" t="s">
        <v>145</v>
      </c>
      <c r="M22" s="398"/>
      <c r="N22" s="398"/>
      <c r="O22" s="398"/>
      <c r="P22" s="399"/>
      <c r="Q22" s="408" t="s">
        <v>146</v>
      </c>
      <c r="R22" s="409"/>
      <c r="S22" s="409"/>
      <c r="T22" s="409"/>
      <c r="U22" s="409"/>
      <c r="V22" s="424"/>
      <c r="W22" s="426" t="s">
        <v>147</v>
      </c>
      <c r="X22" s="415"/>
      <c r="Y22" s="416"/>
      <c r="Z22" s="423" t="s">
        <v>1</v>
      </c>
      <c r="AA22" s="398"/>
      <c r="AB22" s="398"/>
      <c r="AC22" s="398"/>
      <c r="AD22" s="398"/>
      <c r="AE22" s="398"/>
      <c r="AF22" s="398"/>
      <c r="AG22" s="399"/>
      <c r="AH22" s="397" t="s">
        <v>148</v>
      </c>
      <c r="AI22" s="398"/>
      <c r="AJ22" s="398"/>
      <c r="AK22" s="398"/>
      <c r="AL22" s="399"/>
      <c r="AM22" s="397" t="s">
        <v>149</v>
      </c>
      <c r="AN22" s="403"/>
      <c r="AO22" s="403"/>
      <c r="AP22" s="403"/>
      <c r="AQ22" s="403"/>
      <c r="AR22" s="404"/>
      <c r="AS22" s="408" t="s">
        <v>146</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150</v>
      </c>
      <c r="AZ23" s="378"/>
      <c r="BA23" s="378"/>
      <c r="BB23" s="378"/>
      <c r="BC23" s="378"/>
      <c r="BD23" s="378"/>
      <c r="BE23" s="378"/>
      <c r="BF23" s="378"/>
      <c r="BG23" s="378"/>
      <c r="BH23" s="378"/>
      <c r="BI23" s="378"/>
      <c r="BJ23" s="378"/>
      <c r="BK23" s="378"/>
      <c r="BL23" s="378"/>
      <c r="BM23" s="379"/>
      <c r="BN23" s="385">
        <v>6164219</v>
      </c>
      <c r="BO23" s="386"/>
      <c r="BP23" s="386"/>
      <c r="BQ23" s="386"/>
      <c r="BR23" s="386"/>
      <c r="BS23" s="386"/>
      <c r="BT23" s="386"/>
      <c r="BU23" s="387"/>
      <c r="BV23" s="385">
        <v>6373164</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151</v>
      </c>
      <c r="F24" s="359"/>
      <c r="G24" s="359"/>
      <c r="H24" s="359"/>
      <c r="I24" s="359"/>
      <c r="J24" s="359"/>
      <c r="K24" s="360"/>
      <c r="L24" s="361">
        <v>1</v>
      </c>
      <c r="M24" s="362"/>
      <c r="N24" s="362"/>
      <c r="O24" s="362"/>
      <c r="P24" s="363"/>
      <c r="Q24" s="361">
        <v>7000</v>
      </c>
      <c r="R24" s="362"/>
      <c r="S24" s="362"/>
      <c r="T24" s="362"/>
      <c r="U24" s="362"/>
      <c r="V24" s="363"/>
      <c r="W24" s="427"/>
      <c r="X24" s="418"/>
      <c r="Y24" s="419"/>
      <c r="Z24" s="358" t="s">
        <v>152</v>
      </c>
      <c r="AA24" s="359"/>
      <c r="AB24" s="359"/>
      <c r="AC24" s="359"/>
      <c r="AD24" s="359"/>
      <c r="AE24" s="359"/>
      <c r="AF24" s="359"/>
      <c r="AG24" s="360"/>
      <c r="AH24" s="361">
        <v>85</v>
      </c>
      <c r="AI24" s="362"/>
      <c r="AJ24" s="362"/>
      <c r="AK24" s="362"/>
      <c r="AL24" s="363"/>
      <c r="AM24" s="361">
        <v>239020</v>
      </c>
      <c r="AN24" s="362"/>
      <c r="AO24" s="362"/>
      <c r="AP24" s="362"/>
      <c r="AQ24" s="362"/>
      <c r="AR24" s="363"/>
      <c r="AS24" s="361">
        <v>2812</v>
      </c>
      <c r="AT24" s="362"/>
      <c r="AU24" s="362"/>
      <c r="AV24" s="362"/>
      <c r="AW24" s="362"/>
      <c r="AX24" s="364"/>
      <c r="AY24" s="352" t="s">
        <v>153</v>
      </c>
      <c r="AZ24" s="353"/>
      <c r="BA24" s="353"/>
      <c r="BB24" s="353"/>
      <c r="BC24" s="353"/>
      <c r="BD24" s="353"/>
      <c r="BE24" s="353"/>
      <c r="BF24" s="353"/>
      <c r="BG24" s="353"/>
      <c r="BH24" s="353"/>
      <c r="BI24" s="353"/>
      <c r="BJ24" s="353"/>
      <c r="BK24" s="353"/>
      <c r="BL24" s="353"/>
      <c r="BM24" s="354"/>
      <c r="BN24" s="385">
        <v>5598010</v>
      </c>
      <c r="BO24" s="386"/>
      <c r="BP24" s="386"/>
      <c r="BQ24" s="386"/>
      <c r="BR24" s="386"/>
      <c r="BS24" s="386"/>
      <c r="BT24" s="386"/>
      <c r="BU24" s="387"/>
      <c r="BV24" s="385">
        <v>5705215</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154</v>
      </c>
      <c r="F25" s="359"/>
      <c r="G25" s="359"/>
      <c r="H25" s="359"/>
      <c r="I25" s="359"/>
      <c r="J25" s="359"/>
      <c r="K25" s="360"/>
      <c r="L25" s="361">
        <v>1</v>
      </c>
      <c r="M25" s="362"/>
      <c r="N25" s="362"/>
      <c r="O25" s="362"/>
      <c r="P25" s="363"/>
      <c r="Q25" s="361">
        <v>5750</v>
      </c>
      <c r="R25" s="362"/>
      <c r="S25" s="362"/>
      <c r="T25" s="362"/>
      <c r="U25" s="362"/>
      <c r="V25" s="363"/>
      <c r="W25" s="427"/>
      <c r="X25" s="418"/>
      <c r="Y25" s="419"/>
      <c r="Z25" s="358" t="s">
        <v>155</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156</v>
      </c>
      <c r="AZ25" s="378"/>
      <c r="BA25" s="378"/>
      <c r="BB25" s="378"/>
      <c r="BC25" s="378"/>
      <c r="BD25" s="378"/>
      <c r="BE25" s="378"/>
      <c r="BF25" s="378"/>
      <c r="BG25" s="378"/>
      <c r="BH25" s="378"/>
      <c r="BI25" s="378"/>
      <c r="BJ25" s="378"/>
      <c r="BK25" s="378"/>
      <c r="BL25" s="378"/>
      <c r="BM25" s="379"/>
      <c r="BN25" s="380">
        <v>126960</v>
      </c>
      <c r="BO25" s="381"/>
      <c r="BP25" s="381"/>
      <c r="BQ25" s="381"/>
      <c r="BR25" s="381"/>
      <c r="BS25" s="381"/>
      <c r="BT25" s="381"/>
      <c r="BU25" s="382"/>
      <c r="BV25" s="380">
        <v>151429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157</v>
      </c>
      <c r="F26" s="359"/>
      <c r="G26" s="359"/>
      <c r="H26" s="359"/>
      <c r="I26" s="359"/>
      <c r="J26" s="359"/>
      <c r="K26" s="360"/>
      <c r="L26" s="361">
        <v>1</v>
      </c>
      <c r="M26" s="362"/>
      <c r="N26" s="362"/>
      <c r="O26" s="362"/>
      <c r="P26" s="363"/>
      <c r="Q26" s="361">
        <v>5460</v>
      </c>
      <c r="R26" s="362"/>
      <c r="S26" s="362"/>
      <c r="T26" s="362"/>
      <c r="U26" s="362"/>
      <c r="V26" s="363"/>
      <c r="W26" s="427"/>
      <c r="X26" s="418"/>
      <c r="Y26" s="419"/>
      <c r="Z26" s="358" t="s">
        <v>158</v>
      </c>
      <c r="AA26" s="440"/>
      <c r="AB26" s="440"/>
      <c r="AC26" s="440"/>
      <c r="AD26" s="440"/>
      <c r="AE26" s="440"/>
      <c r="AF26" s="440"/>
      <c r="AG26" s="441"/>
      <c r="AH26" s="361">
        <v>4</v>
      </c>
      <c r="AI26" s="362"/>
      <c r="AJ26" s="362"/>
      <c r="AK26" s="362"/>
      <c r="AL26" s="363"/>
      <c r="AM26" s="361">
        <v>11108</v>
      </c>
      <c r="AN26" s="362"/>
      <c r="AO26" s="362"/>
      <c r="AP26" s="362"/>
      <c r="AQ26" s="362"/>
      <c r="AR26" s="363"/>
      <c r="AS26" s="361">
        <v>2777</v>
      </c>
      <c r="AT26" s="362"/>
      <c r="AU26" s="362"/>
      <c r="AV26" s="362"/>
      <c r="AW26" s="362"/>
      <c r="AX26" s="364"/>
      <c r="AY26" s="394" t="s">
        <v>159</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160</v>
      </c>
      <c r="F27" s="359"/>
      <c r="G27" s="359"/>
      <c r="H27" s="359"/>
      <c r="I27" s="359"/>
      <c r="J27" s="359"/>
      <c r="K27" s="360"/>
      <c r="L27" s="361">
        <v>1</v>
      </c>
      <c r="M27" s="362"/>
      <c r="N27" s="362"/>
      <c r="O27" s="362"/>
      <c r="P27" s="363"/>
      <c r="Q27" s="361">
        <v>2810</v>
      </c>
      <c r="R27" s="362"/>
      <c r="S27" s="362"/>
      <c r="T27" s="362"/>
      <c r="U27" s="362"/>
      <c r="V27" s="363"/>
      <c r="W27" s="427"/>
      <c r="X27" s="418"/>
      <c r="Y27" s="419"/>
      <c r="Z27" s="358" t="s">
        <v>161</v>
      </c>
      <c r="AA27" s="359"/>
      <c r="AB27" s="359"/>
      <c r="AC27" s="359"/>
      <c r="AD27" s="359"/>
      <c r="AE27" s="359"/>
      <c r="AF27" s="359"/>
      <c r="AG27" s="360"/>
      <c r="AH27" s="361" t="s">
        <v>120</v>
      </c>
      <c r="AI27" s="362"/>
      <c r="AJ27" s="362"/>
      <c r="AK27" s="362"/>
      <c r="AL27" s="363"/>
      <c r="AM27" s="361" t="s">
        <v>120</v>
      </c>
      <c r="AN27" s="362"/>
      <c r="AO27" s="362"/>
      <c r="AP27" s="362"/>
      <c r="AQ27" s="362"/>
      <c r="AR27" s="363"/>
      <c r="AS27" s="361" t="s">
        <v>120</v>
      </c>
      <c r="AT27" s="362"/>
      <c r="AU27" s="362"/>
      <c r="AV27" s="362"/>
      <c r="AW27" s="362"/>
      <c r="AX27" s="364"/>
      <c r="AY27" s="391" t="s">
        <v>162</v>
      </c>
      <c r="AZ27" s="392"/>
      <c r="BA27" s="392"/>
      <c r="BB27" s="392"/>
      <c r="BC27" s="392"/>
      <c r="BD27" s="392"/>
      <c r="BE27" s="392"/>
      <c r="BF27" s="392"/>
      <c r="BG27" s="392"/>
      <c r="BH27" s="392"/>
      <c r="BI27" s="392"/>
      <c r="BJ27" s="392"/>
      <c r="BK27" s="392"/>
      <c r="BL27" s="392"/>
      <c r="BM27" s="393"/>
      <c r="BN27" s="388">
        <v>169272</v>
      </c>
      <c r="BO27" s="389"/>
      <c r="BP27" s="389"/>
      <c r="BQ27" s="389"/>
      <c r="BR27" s="389"/>
      <c r="BS27" s="389"/>
      <c r="BT27" s="389"/>
      <c r="BU27" s="390"/>
      <c r="BV27" s="388">
        <v>169170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163</v>
      </c>
      <c r="F28" s="359"/>
      <c r="G28" s="359"/>
      <c r="H28" s="359"/>
      <c r="I28" s="359"/>
      <c r="J28" s="359"/>
      <c r="K28" s="360"/>
      <c r="L28" s="361">
        <v>1</v>
      </c>
      <c r="M28" s="362"/>
      <c r="N28" s="362"/>
      <c r="O28" s="362"/>
      <c r="P28" s="363"/>
      <c r="Q28" s="361">
        <v>2320</v>
      </c>
      <c r="R28" s="362"/>
      <c r="S28" s="362"/>
      <c r="T28" s="362"/>
      <c r="U28" s="362"/>
      <c r="V28" s="363"/>
      <c r="W28" s="427"/>
      <c r="X28" s="418"/>
      <c r="Y28" s="419"/>
      <c r="Z28" s="358" t="s">
        <v>164</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165</v>
      </c>
      <c r="AZ28" s="369"/>
      <c r="BA28" s="369"/>
      <c r="BB28" s="370"/>
      <c r="BC28" s="377" t="s">
        <v>166</v>
      </c>
      <c r="BD28" s="378"/>
      <c r="BE28" s="378"/>
      <c r="BF28" s="378"/>
      <c r="BG28" s="378"/>
      <c r="BH28" s="378"/>
      <c r="BI28" s="378"/>
      <c r="BJ28" s="378"/>
      <c r="BK28" s="378"/>
      <c r="BL28" s="378"/>
      <c r="BM28" s="379"/>
      <c r="BN28" s="380">
        <v>586492</v>
      </c>
      <c r="BO28" s="381"/>
      <c r="BP28" s="381"/>
      <c r="BQ28" s="381"/>
      <c r="BR28" s="381"/>
      <c r="BS28" s="381"/>
      <c r="BT28" s="381"/>
      <c r="BU28" s="382"/>
      <c r="BV28" s="380">
        <v>585075</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167</v>
      </c>
      <c r="F29" s="359"/>
      <c r="G29" s="359"/>
      <c r="H29" s="359"/>
      <c r="I29" s="359"/>
      <c r="J29" s="359"/>
      <c r="K29" s="360"/>
      <c r="L29" s="361">
        <v>12</v>
      </c>
      <c r="M29" s="362"/>
      <c r="N29" s="362"/>
      <c r="O29" s="362"/>
      <c r="P29" s="363"/>
      <c r="Q29" s="361">
        <v>2150</v>
      </c>
      <c r="R29" s="362"/>
      <c r="S29" s="362"/>
      <c r="T29" s="362"/>
      <c r="U29" s="362"/>
      <c r="V29" s="363"/>
      <c r="W29" s="428"/>
      <c r="X29" s="429"/>
      <c r="Y29" s="430"/>
      <c r="Z29" s="358" t="s">
        <v>168</v>
      </c>
      <c r="AA29" s="359"/>
      <c r="AB29" s="359"/>
      <c r="AC29" s="359"/>
      <c r="AD29" s="359"/>
      <c r="AE29" s="359"/>
      <c r="AF29" s="359"/>
      <c r="AG29" s="360"/>
      <c r="AH29" s="361">
        <v>85</v>
      </c>
      <c r="AI29" s="362"/>
      <c r="AJ29" s="362"/>
      <c r="AK29" s="362"/>
      <c r="AL29" s="363"/>
      <c r="AM29" s="361">
        <v>239020</v>
      </c>
      <c r="AN29" s="362"/>
      <c r="AO29" s="362"/>
      <c r="AP29" s="362"/>
      <c r="AQ29" s="362"/>
      <c r="AR29" s="363"/>
      <c r="AS29" s="361">
        <v>2812</v>
      </c>
      <c r="AT29" s="362"/>
      <c r="AU29" s="362"/>
      <c r="AV29" s="362"/>
      <c r="AW29" s="362"/>
      <c r="AX29" s="364"/>
      <c r="AY29" s="371"/>
      <c r="AZ29" s="372"/>
      <c r="BA29" s="372"/>
      <c r="BB29" s="373"/>
      <c r="BC29" s="365" t="s">
        <v>169</v>
      </c>
      <c r="BD29" s="366"/>
      <c r="BE29" s="366"/>
      <c r="BF29" s="366"/>
      <c r="BG29" s="366"/>
      <c r="BH29" s="366"/>
      <c r="BI29" s="366"/>
      <c r="BJ29" s="366"/>
      <c r="BK29" s="366"/>
      <c r="BL29" s="366"/>
      <c r="BM29" s="367"/>
      <c r="BN29" s="385">
        <v>316940</v>
      </c>
      <c r="BO29" s="386"/>
      <c r="BP29" s="386"/>
      <c r="BQ29" s="386"/>
      <c r="BR29" s="386"/>
      <c r="BS29" s="386"/>
      <c r="BT29" s="386"/>
      <c r="BU29" s="387"/>
      <c r="BV29" s="385">
        <v>316702</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170</v>
      </c>
      <c r="X30" s="438"/>
      <c r="Y30" s="438"/>
      <c r="Z30" s="438"/>
      <c r="AA30" s="438"/>
      <c r="AB30" s="438"/>
      <c r="AC30" s="438"/>
      <c r="AD30" s="438"/>
      <c r="AE30" s="438"/>
      <c r="AF30" s="438"/>
      <c r="AG30" s="439"/>
      <c r="AH30" s="349">
        <v>97.4</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171</v>
      </c>
      <c r="BD30" s="353"/>
      <c r="BE30" s="353"/>
      <c r="BF30" s="353"/>
      <c r="BG30" s="353"/>
      <c r="BH30" s="353"/>
      <c r="BI30" s="353"/>
      <c r="BJ30" s="353"/>
      <c r="BK30" s="353"/>
      <c r="BL30" s="353"/>
      <c r="BM30" s="354"/>
      <c r="BN30" s="388">
        <v>1985022</v>
      </c>
      <c r="BO30" s="389"/>
      <c r="BP30" s="389"/>
      <c r="BQ30" s="389"/>
      <c r="BR30" s="389"/>
      <c r="BS30" s="389"/>
      <c r="BT30" s="389"/>
      <c r="BU30" s="390"/>
      <c r="BV30" s="388">
        <v>1938157</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178</v>
      </c>
      <c r="D33" s="348"/>
      <c r="E33" s="347" t="s">
        <v>179</v>
      </c>
      <c r="F33" s="347"/>
      <c r="G33" s="347"/>
      <c r="H33" s="347"/>
      <c r="I33" s="347"/>
      <c r="J33" s="347"/>
      <c r="K33" s="347"/>
      <c r="L33" s="347"/>
      <c r="M33" s="347"/>
      <c r="N33" s="347"/>
      <c r="O33" s="347"/>
      <c r="P33" s="347"/>
      <c r="Q33" s="347"/>
      <c r="R33" s="347"/>
      <c r="S33" s="347"/>
      <c r="T33" s="169"/>
      <c r="U33" s="348" t="s">
        <v>178</v>
      </c>
      <c r="V33" s="348"/>
      <c r="W33" s="347" t="s">
        <v>179</v>
      </c>
      <c r="X33" s="347"/>
      <c r="Y33" s="347"/>
      <c r="Z33" s="347"/>
      <c r="AA33" s="347"/>
      <c r="AB33" s="347"/>
      <c r="AC33" s="347"/>
      <c r="AD33" s="347"/>
      <c r="AE33" s="347"/>
      <c r="AF33" s="347"/>
      <c r="AG33" s="347"/>
      <c r="AH33" s="347"/>
      <c r="AI33" s="347"/>
      <c r="AJ33" s="347"/>
      <c r="AK33" s="347"/>
      <c r="AL33" s="169"/>
      <c r="AM33" s="348" t="s">
        <v>178</v>
      </c>
      <c r="AN33" s="348"/>
      <c r="AO33" s="347" t="s">
        <v>179</v>
      </c>
      <c r="AP33" s="347"/>
      <c r="AQ33" s="347"/>
      <c r="AR33" s="347"/>
      <c r="AS33" s="347"/>
      <c r="AT33" s="347"/>
      <c r="AU33" s="347"/>
      <c r="AV33" s="347"/>
      <c r="AW33" s="347"/>
      <c r="AX33" s="347"/>
      <c r="AY33" s="347"/>
      <c r="AZ33" s="347"/>
      <c r="BA33" s="347"/>
      <c r="BB33" s="347"/>
      <c r="BC33" s="347"/>
      <c r="BD33" s="170"/>
      <c r="BE33" s="347" t="s">
        <v>180</v>
      </c>
      <c r="BF33" s="347"/>
      <c r="BG33" s="347" t="s">
        <v>181</v>
      </c>
      <c r="BH33" s="347"/>
      <c r="BI33" s="347"/>
      <c r="BJ33" s="347"/>
      <c r="BK33" s="347"/>
      <c r="BL33" s="347"/>
      <c r="BM33" s="347"/>
      <c r="BN33" s="347"/>
      <c r="BO33" s="347"/>
      <c r="BP33" s="347"/>
      <c r="BQ33" s="347"/>
      <c r="BR33" s="347"/>
      <c r="BS33" s="347"/>
      <c r="BT33" s="347"/>
      <c r="BU33" s="347"/>
      <c r="BV33" s="170"/>
      <c r="BW33" s="348" t="s">
        <v>180</v>
      </c>
      <c r="BX33" s="348"/>
      <c r="BY33" s="347" t="s">
        <v>182</v>
      </c>
      <c r="BZ33" s="347"/>
      <c r="CA33" s="347"/>
      <c r="CB33" s="347"/>
      <c r="CC33" s="347"/>
      <c r="CD33" s="347"/>
      <c r="CE33" s="347"/>
      <c r="CF33" s="347"/>
      <c r="CG33" s="347"/>
      <c r="CH33" s="347"/>
      <c r="CI33" s="347"/>
      <c r="CJ33" s="347"/>
      <c r="CK33" s="347"/>
      <c r="CL33" s="347"/>
      <c r="CM33" s="347"/>
      <c r="CN33" s="169"/>
      <c r="CO33" s="348" t="s">
        <v>178</v>
      </c>
      <c r="CP33" s="348"/>
      <c r="CQ33" s="347" t="s">
        <v>183</v>
      </c>
      <c r="CR33" s="347"/>
      <c r="CS33" s="347"/>
      <c r="CT33" s="347"/>
      <c r="CU33" s="347"/>
      <c r="CV33" s="347"/>
      <c r="CW33" s="347"/>
      <c r="CX33" s="347"/>
      <c r="CY33" s="347"/>
      <c r="CZ33" s="347"/>
      <c r="DA33" s="347"/>
      <c r="DB33" s="347"/>
      <c r="DC33" s="347"/>
      <c r="DD33" s="347"/>
      <c r="DE33" s="347"/>
      <c r="DF33" s="169"/>
      <c r="DG33" s="347" t="s">
        <v>184</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上水道事業会計</v>
      </c>
      <c r="AP34" s="344"/>
      <c r="AQ34" s="344"/>
      <c r="AR34" s="344"/>
      <c r="AS34" s="344"/>
      <c r="AT34" s="344"/>
      <c r="AU34" s="344"/>
      <c r="AV34" s="344"/>
      <c r="AW34" s="344"/>
      <c r="AX34" s="344"/>
      <c r="AY34" s="344"/>
      <c r="AZ34" s="344"/>
      <c r="BA34" s="344"/>
      <c r="BB34" s="344"/>
      <c r="BC34" s="344"/>
      <c r="BD34" s="167"/>
      <c r="BE34" s="345">
        <f>IF(BG34="","",MAX(C34:D43,U34:V43,AM34:AN43)+1)</f>
        <v>7</v>
      </c>
      <c r="BF34" s="345"/>
      <c r="BG34" s="344" t="str">
        <f>IF('各会計、関係団体の財政状況及び健全化判断比率'!B33="","",'各会計、関係団体の財政状況及び健全化判断比率'!B33)</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9</v>
      </c>
      <c r="BX34" s="345"/>
      <c r="BY34" s="344" t="str">
        <f>IF('各会計、関係団体の財政状況及び健全化判断比率'!B68="","",'各会計、関係団体の財政状況及び健全化判断比率'!B68)</f>
        <v>東彼地区保健福祉組合　一般会計</v>
      </c>
      <c r="BZ34" s="344"/>
      <c r="CA34" s="344"/>
      <c r="CB34" s="344"/>
      <c r="CC34" s="344"/>
      <c r="CD34" s="344"/>
      <c r="CE34" s="344"/>
      <c r="CF34" s="344"/>
      <c r="CG34" s="344"/>
      <c r="CH34" s="344"/>
      <c r="CI34" s="344"/>
      <c r="CJ34" s="344"/>
      <c r="CK34" s="344"/>
      <c r="CL34" s="344"/>
      <c r="CM34" s="344"/>
      <c r="CN34" s="167"/>
      <c r="CO34" s="345">
        <f>IF(CQ34="","",MAX(C34:D43,U34:V43,AM34:AN43,BE34:BF43,BW34:BX43)+1)</f>
        <v>18</v>
      </c>
      <c r="CP34" s="345"/>
      <c r="CQ34" s="344" t="str">
        <f>IF('各会計、関係団体の財政状況及び健全化判断比率'!BS7="","",'各会計、関係団体の財政状況及び健全化判断比率'!BS7)</f>
        <v>長崎県林業公社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6</v>
      </c>
      <c r="AN35" s="345"/>
      <c r="AO35" s="344" t="str">
        <f>IF('各会計、関係団体の財政状況及び健全化判断比率'!B32="","",'各会計、関係団体の財政状況及び健全化判断比率'!B32)</f>
        <v>工業用水道事業会計</v>
      </c>
      <c r="AP35" s="344"/>
      <c r="AQ35" s="344"/>
      <c r="AR35" s="344"/>
      <c r="AS35" s="344"/>
      <c r="AT35" s="344"/>
      <c r="AU35" s="344"/>
      <c r="AV35" s="344"/>
      <c r="AW35" s="344"/>
      <c r="AX35" s="344"/>
      <c r="AY35" s="344"/>
      <c r="AZ35" s="344"/>
      <c r="BA35" s="344"/>
      <c r="BB35" s="344"/>
      <c r="BC35" s="344"/>
      <c r="BD35" s="167"/>
      <c r="BE35" s="345">
        <f t="shared" ref="BE35:BE43" si="1">IF(BG35="","",BE34+1)</f>
        <v>8</v>
      </c>
      <c r="BF35" s="345"/>
      <c r="BG35" s="344" t="str">
        <f>IF('各会計、関係団体の財政状況及び健全化判断比率'!B34="","",'各会計、関係団体の財政状況及び健全化判断比率'!B34)</f>
        <v>波佐見町営工業団地整備事業特別会計</v>
      </c>
      <c r="BH35" s="344"/>
      <c r="BI35" s="344"/>
      <c r="BJ35" s="344"/>
      <c r="BK35" s="344"/>
      <c r="BL35" s="344"/>
      <c r="BM35" s="344"/>
      <c r="BN35" s="344"/>
      <c r="BO35" s="344"/>
      <c r="BP35" s="344"/>
      <c r="BQ35" s="344"/>
      <c r="BR35" s="344"/>
      <c r="BS35" s="344"/>
      <c r="BT35" s="344"/>
      <c r="BU35" s="344"/>
      <c r="BV35" s="167"/>
      <c r="BW35" s="345">
        <f t="shared" ref="BW35:BW43" si="2">IF(BY35="","",BW34+1)</f>
        <v>10</v>
      </c>
      <c r="BX35" s="345"/>
      <c r="BY35" s="344" t="str">
        <f>IF('各会計、関係団体の財政状況及び健全化判断比率'!B69="","",'各会計、関係団体の財政状況及び健全化判断比率'!B69)</f>
        <v>　　〃　　介護保険会計（サービス認定）</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x14ac:dyDescent="0.15">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11</v>
      </c>
      <c r="BX36" s="345"/>
      <c r="BY36" s="344" t="str">
        <f>IF('各会計、関係団体の財政状況及び健全化判断比率'!B70="","",'各会計、関係団体の財政状況及び健全化判断比率'!B70)</f>
        <v>長崎県市町村総合事務組合（一般会計）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12</v>
      </c>
      <c r="BX37" s="345"/>
      <c r="BY37" s="344" t="str">
        <f>IF('各会計、関係団体の財政状況及び健全化判断比率'!B71="","",'各会計、関係団体の財政状況及び健全化判断比率'!B71)</f>
        <v>　　　　　〃　　　　　（市町村会館管理事業特別会計）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13</v>
      </c>
      <c r="BX38" s="345"/>
      <c r="BY38" s="344" t="str">
        <f>IF('各会計、関係団体の財政状況及び健全化判断比率'!B72="","",'各会計、関係団体の財政状況及び健全化判断比率'!B72)</f>
        <v>　　　　　　　〃　　　　　（市町村会館馬町別館管理事業特別会計）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14</v>
      </c>
      <c r="BX39" s="345"/>
      <c r="BY39" s="344" t="str">
        <f>IF('各会計、関係団体の財政状況及び健全化判断比率'!B73="","",'各会計、関係団体の財政状況及び健全化判断比率'!B73)</f>
        <v>　　　　　〃　　　　　（公平委員会特別会計）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15</v>
      </c>
      <c r="BX40" s="345"/>
      <c r="BY40" s="344" t="str">
        <f>IF('各会計、関係団体の財政状況及び健全化判断比率'!B74="","",'各会計、関係団体の財政状況及び健全化判断比率'!B74)</f>
        <v>　　　　　　〃　　　　　（交通災害共済事業特別会計）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16</v>
      </c>
      <c r="BX41" s="345"/>
      <c r="BY41" s="344" t="str">
        <f>IF('各会計、関係団体の財政状況及び健全化判断比率'!B75="","",'各会計、関係団体の財政状況及び健全化判断比率'!B75)</f>
        <v>長崎県後期高齢者医療広域連合（普通会計）</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17</v>
      </c>
      <c r="BX42" s="345"/>
      <c r="BY42" s="344" t="str">
        <f>IF('各会計、関係団体の財政状況及び健全化判断比率'!B76="","",'各会計、関係団体の財政状況及び健全化判断比率'!B76)</f>
        <v>　　〃　　　　　　　　　　　　　　　　（事業会計）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189</v>
      </c>
    </row>
    <row r="50" spans="5:5" x14ac:dyDescent="0.15">
      <c r="E50" s="141" t="s">
        <v>190</v>
      </c>
    </row>
    <row r="51" spans="5:5" x14ac:dyDescent="0.15">
      <c r="E51" s="141" t="s">
        <v>191</v>
      </c>
    </row>
    <row r="52" spans="5:5" x14ac:dyDescent="0.15">
      <c r="E52" s="141"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4" t="s">
        <v>526</v>
      </c>
      <c r="D34" s="1154"/>
      <c r="E34" s="1155"/>
      <c r="F34" s="32">
        <v>11.06</v>
      </c>
      <c r="G34" s="33">
        <v>10.61</v>
      </c>
      <c r="H34" s="33">
        <v>11.45</v>
      </c>
      <c r="I34" s="33">
        <v>12.27</v>
      </c>
      <c r="J34" s="34">
        <v>13.54</v>
      </c>
      <c r="K34" s="22"/>
      <c r="L34" s="22"/>
      <c r="M34" s="22"/>
      <c r="N34" s="22"/>
      <c r="O34" s="22"/>
      <c r="P34" s="22"/>
    </row>
    <row r="35" spans="1:16" ht="39" customHeight="1" x14ac:dyDescent="0.15">
      <c r="A35" s="22"/>
      <c r="B35" s="35"/>
      <c r="C35" s="1148" t="s">
        <v>527</v>
      </c>
      <c r="D35" s="1149"/>
      <c r="E35" s="1150"/>
      <c r="F35" s="36">
        <v>3.32</v>
      </c>
      <c r="G35" s="37">
        <v>2.37</v>
      </c>
      <c r="H35" s="37">
        <v>2.83</v>
      </c>
      <c r="I35" s="37">
        <v>3.07</v>
      </c>
      <c r="J35" s="38">
        <v>2.13</v>
      </c>
      <c r="K35" s="22"/>
      <c r="L35" s="22"/>
      <c r="M35" s="22"/>
      <c r="N35" s="22"/>
      <c r="O35" s="22"/>
      <c r="P35" s="22"/>
    </row>
    <row r="36" spans="1:16" ht="39" customHeight="1" x14ac:dyDescent="0.15">
      <c r="A36" s="22"/>
      <c r="B36" s="35"/>
      <c r="C36" s="1148" t="s">
        <v>528</v>
      </c>
      <c r="D36" s="1149"/>
      <c r="E36" s="1150"/>
      <c r="F36" s="36">
        <v>0.18</v>
      </c>
      <c r="G36" s="37">
        <v>0.68</v>
      </c>
      <c r="H36" s="37">
        <v>0.94</v>
      </c>
      <c r="I36" s="37">
        <v>1.1599999999999999</v>
      </c>
      <c r="J36" s="38">
        <v>1.41</v>
      </c>
      <c r="K36" s="22"/>
      <c r="L36" s="22"/>
      <c r="M36" s="22"/>
      <c r="N36" s="22"/>
      <c r="O36" s="22"/>
      <c r="P36" s="22"/>
    </row>
    <row r="37" spans="1:16" ht="39" customHeight="1" x14ac:dyDescent="0.15">
      <c r="A37" s="22"/>
      <c r="B37" s="35"/>
      <c r="C37" s="1148" t="s">
        <v>529</v>
      </c>
      <c r="D37" s="1149"/>
      <c r="E37" s="1150"/>
      <c r="F37" s="36">
        <v>0.32</v>
      </c>
      <c r="G37" s="37">
        <v>0.46</v>
      </c>
      <c r="H37" s="37">
        <v>0.7</v>
      </c>
      <c r="I37" s="37">
        <v>0.64</v>
      </c>
      <c r="J37" s="38">
        <v>1.05</v>
      </c>
      <c r="K37" s="22"/>
      <c r="L37" s="22"/>
      <c r="M37" s="22"/>
      <c r="N37" s="22"/>
      <c r="O37" s="22"/>
      <c r="P37" s="22"/>
    </row>
    <row r="38" spans="1:16" ht="39" customHeight="1" x14ac:dyDescent="0.15">
      <c r="A38" s="22"/>
      <c r="B38" s="35"/>
      <c r="C38" s="1148" t="s">
        <v>530</v>
      </c>
      <c r="D38" s="1149"/>
      <c r="E38" s="1150"/>
      <c r="F38" s="36">
        <v>0.09</v>
      </c>
      <c r="G38" s="37">
        <v>0.94</v>
      </c>
      <c r="H38" s="37">
        <v>1.25</v>
      </c>
      <c r="I38" s="37">
        <v>0.97</v>
      </c>
      <c r="J38" s="38">
        <v>0.78</v>
      </c>
      <c r="K38" s="22"/>
      <c r="L38" s="22"/>
      <c r="M38" s="22"/>
      <c r="N38" s="22"/>
      <c r="O38" s="22"/>
      <c r="P38" s="22"/>
    </row>
    <row r="39" spans="1:16" ht="39" customHeight="1" x14ac:dyDescent="0.15">
      <c r="A39" s="22"/>
      <c r="B39" s="35"/>
      <c r="C39" s="1148" t="s">
        <v>531</v>
      </c>
      <c r="D39" s="1149"/>
      <c r="E39" s="1150"/>
      <c r="F39" s="36">
        <v>0.05</v>
      </c>
      <c r="G39" s="37">
        <v>0.06</v>
      </c>
      <c r="H39" s="37">
        <v>0.06</v>
      </c>
      <c r="I39" s="37">
        <v>0.06</v>
      </c>
      <c r="J39" s="38">
        <v>0.08</v>
      </c>
      <c r="K39" s="22"/>
      <c r="L39" s="22"/>
      <c r="M39" s="22"/>
      <c r="N39" s="22"/>
      <c r="O39" s="22"/>
      <c r="P39" s="22"/>
    </row>
    <row r="40" spans="1:16" ht="39" customHeight="1" x14ac:dyDescent="0.15">
      <c r="A40" s="22"/>
      <c r="B40" s="35"/>
      <c r="C40" s="1148" t="s">
        <v>532</v>
      </c>
      <c r="D40" s="1149"/>
      <c r="E40" s="1150"/>
      <c r="F40" s="36">
        <v>0.02</v>
      </c>
      <c r="G40" s="37">
        <v>0.01</v>
      </c>
      <c r="H40" s="37">
        <v>0.03</v>
      </c>
      <c r="I40" s="37">
        <v>0.03</v>
      </c>
      <c r="J40" s="38">
        <v>0.05</v>
      </c>
      <c r="K40" s="22"/>
      <c r="L40" s="22"/>
      <c r="M40" s="22"/>
      <c r="N40" s="22"/>
      <c r="O40" s="22"/>
      <c r="P40" s="22"/>
    </row>
    <row r="41" spans="1:16" ht="39" customHeight="1" x14ac:dyDescent="0.15">
      <c r="A41" s="22"/>
      <c r="B41" s="35"/>
      <c r="C41" s="1148" t="s">
        <v>533</v>
      </c>
      <c r="D41" s="1149"/>
      <c r="E41" s="1150"/>
      <c r="F41" s="36">
        <v>0</v>
      </c>
      <c r="G41" s="37">
        <v>0</v>
      </c>
      <c r="H41" s="37">
        <v>0</v>
      </c>
      <c r="I41" s="37">
        <v>0</v>
      </c>
      <c r="J41" s="38">
        <v>0</v>
      </c>
      <c r="K41" s="22"/>
      <c r="L41" s="22"/>
      <c r="M41" s="22"/>
      <c r="N41" s="22"/>
      <c r="O41" s="22"/>
      <c r="P41" s="22"/>
    </row>
    <row r="42" spans="1:16" ht="39" customHeight="1" x14ac:dyDescent="0.15">
      <c r="A42" s="22"/>
      <c r="B42" s="39"/>
      <c r="C42" s="1148" t="s">
        <v>534</v>
      </c>
      <c r="D42" s="1149"/>
      <c r="E42" s="1150"/>
      <c r="F42" s="36" t="s">
        <v>478</v>
      </c>
      <c r="G42" s="37" t="s">
        <v>478</v>
      </c>
      <c r="H42" s="37" t="s">
        <v>478</v>
      </c>
      <c r="I42" s="37" t="s">
        <v>478</v>
      </c>
      <c r="J42" s="38" t="s">
        <v>478</v>
      </c>
      <c r="K42" s="22"/>
      <c r="L42" s="22"/>
      <c r="M42" s="22"/>
      <c r="N42" s="22"/>
      <c r="O42" s="22"/>
      <c r="P42" s="22"/>
    </row>
    <row r="43" spans="1:16" ht="39" customHeight="1" thickBot="1" x14ac:dyDescent="0.2">
      <c r="A43" s="22"/>
      <c r="B43" s="40"/>
      <c r="C43" s="1151" t="s">
        <v>535</v>
      </c>
      <c r="D43" s="1152"/>
      <c r="E43" s="115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679</v>
      </c>
      <c r="L45" s="60">
        <v>704</v>
      </c>
      <c r="M45" s="60">
        <v>709</v>
      </c>
      <c r="N45" s="60">
        <v>688</v>
      </c>
      <c r="O45" s="61">
        <v>677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478</v>
      </c>
      <c r="L46" s="64" t="s">
        <v>478</v>
      </c>
      <c r="M46" s="64" t="s">
        <v>478</v>
      </c>
      <c r="N46" s="64" t="s">
        <v>478</v>
      </c>
      <c r="O46" s="65" t="s">
        <v>478</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478</v>
      </c>
      <c r="L47" s="64" t="s">
        <v>478</v>
      </c>
      <c r="M47" s="64" t="s">
        <v>478</v>
      </c>
      <c r="N47" s="64" t="s">
        <v>478</v>
      </c>
      <c r="O47" s="65" t="s">
        <v>478</v>
      </c>
      <c r="P47" s="48"/>
      <c r="Q47" s="48"/>
      <c r="R47" s="48"/>
      <c r="S47" s="48"/>
      <c r="T47" s="48"/>
      <c r="U47" s="48"/>
    </row>
    <row r="48" spans="1:21" ht="30.75" customHeight="1" x14ac:dyDescent="0.15">
      <c r="A48" s="48"/>
      <c r="B48" s="1166"/>
      <c r="C48" s="1167"/>
      <c r="D48" s="62"/>
      <c r="E48" s="1158" t="s">
        <v>15</v>
      </c>
      <c r="F48" s="1158"/>
      <c r="G48" s="1158"/>
      <c r="H48" s="1158"/>
      <c r="I48" s="1158"/>
      <c r="J48" s="1159"/>
      <c r="K48" s="63">
        <v>122</v>
      </c>
      <c r="L48" s="64">
        <v>122</v>
      </c>
      <c r="M48" s="64">
        <v>142</v>
      </c>
      <c r="N48" s="64">
        <v>148</v>
      </c>
      <c r="O48" s="65">
        <v>149</v>
      </c>
      <c r="P48" s="48"/>
      <c r="Q48" s="48"/>
      <c r="R48" s="48"/>
      <c r="S48" s="48"/>
      <c r="T48" s="48"/>
      <c r="U48" s="48"/>
    </row>
    <row r="49" spans="1:21" ht="30.75" customHeight="1" x14ac:dyDescent="0.15">
      <c r="A49" s="48"/>
      <c r="B49" s="1166"/>
      <c r="C49" s="1167"/>
      <c r="D49" s="62"/>
      <c r="E49" s="1158" t="s">
        <v>16</v>
      </c>
      <c r="F49" s="1158"/>
      <c r="G49" s="1158"/>
      <c r="H49" s="1158"/>
      <c r="I49" s="1158"/>
      <c r="J49" s="1159"/>
      <c r="K49" s="63">
        <v>48</v>
      </c>
      <c r="L49" s="64">
        <v>48</v>
      </c>
      <c r="M49" s="64">
        <v>35</v>
      </c>
      <c r="N49" s="64">
        <v>35</v>
      </c>
      <c r="O49" s="65" t="s">
        <v>478</v>
      </c>
      <c r="P49" s="48"/>
      <c r="Q49" s="48"/>
      <c r="R49" s="48"/>
      <c r="S49" s="48"/>
      <c r="T49" s="48"/>
      <c r="U49" s="48"/>
    </row>
    <row r="50" spans="1:21" ht="30.75" customHeight="1" x14ac:dyDescent="0.15">
      <c r="A50" s="48"/>
      <c r="B50" s="1166"/>
      <c r="C50" s="1167"/>
      <c r="D50" s="62"/>
      <c r="E50" s="1158" t="s">
        <v>17</v>
      </c>
      <c r="F50" s="1158"/>
      <c r="G50" s="1158"/>
      <c r="H50" s="1158"/>
      <c r="I50" s="1158"/>
      <c r="J50" s="1159"/>
      <c r="K50" s="63">
        <v>0</v>
      </c>
      <c r="L50" s="64">
        <v>0</v>
      </c>
      <c r="M50" s="64" t="s">
        <v>478</v>
      </c>
      <c r="N50" s="64" t="s">
        <v>478</v>
      </c>
      <c r="O50" s="65" t="s">
        <v>478</v>
      </c>
      <c r="P50" s="48"/>
      <c r="Q50" s="48"/>
      <c r="R50" s="48"/>
      <c r="S50" s="48"/>
      <c r="T50" s="48"/>
      <c r="U50" s="48"/>
    </row>
    <row r="51" spans="1:21" ht="30.75" customHeight="1" x14ac:dyDescent="0.15">
      <c r="A51" s="48"/>
      <c r="B51" s="1168"/>
      <c r="C51" s="1169"/>
      <c r="D51" s="66"/>
      <c r="E51" s="1158" t="s">
        <v>18</v>
      </c>
      <c r="F51" s="1158"/>
      <c r="G51" s="1158"/>
      <c r="H51" s="1158"/>
      <c r="I51" s="1158"/>
      <c r="J51" s="1159"/>
      <c r="K51" s="63">
        <v>0</v>
      </c>
      <c r="L51" s="64">
        <v>0</v>
      </c>
      <c r="M51" s="64" t="s">
        <v>478</v>
      </c>
      <c r="N51" s="64" t="s">
        <v>478</v>
      </c>
      <c r="O51" s="65" t="s">
        <v>478</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432</v>
      </c>
      <c r="L52" s="64">
        <v>449</v>
      </c>
      <c r="M52" s="64">
        <v>488</v>
      </c>
      <c r="N52" s="64">
        <v>476</v>
      </c>
      <c r="O52" s="65">
        <v>486</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417</v>
      </c>
      <c r="L53" s="69">
        <v>425</v>
      </c>
      <c r="M53" s="69">
        <v>398</v>
      </c>
      <c r="N53" s="69">
        <v>395</v>
      </c>
      <c r="O53" s="70">
        <v>340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84" t="s">
        <v>24</v>
      </c>
      <c r="C41" s="1185"/>
      <c r="D41" s="81"/>
      <c r="E41" s="1186" t="s">
        <v>25</v>
      </c>
      <c r="F41" s="1186"/>
      <c r="G41" s="1186"/>
      <c r="H41" s="1187"/>
      <c r="I41" s="82">
        <v>6440</v>
      </c>
      <c r="J41" s="83">
        <v>6407</v>
      </c>
      <c r="K41" s="83">
        <v>6546</v>
      </c>
      <c r="L41" s="83">
        <v>6373</v>
      </c>
      <c r="M41" s="84">
        <v>6164</v>
      </c>
    </row>
    <row r="42" spans="2:13" ht="27.75" customHeight="1" x14ac:dyDescent="0.15">
      <c r="B42" s="1174"/>
      <c r="C42" s="1175"/>
      <c r="D42" s="85"/>
      <c r="E42" s="1178" t="s">
        <v>26</v>
      </c>
      <c r="F42" s="1178"/>
      <c r="G42" s="1178"/>
      <c r="H42" s="1179"/>
      <c r="I42" s="86" t="s">
        <v>478</v>
      </c>
      <c r="J42" s="87" t="s">
        <v>478</v>
      </c>
      <c r="K42" s="87" t="s">
        <v>478</v>
      </c>
      <c r="L42" s="87" t="s">
        <v>478</v>
      </c>
      <c r="M42" s="88" t="s">
        <v>478</v>
      </c>
    </row>
    <row r="43" spans="2:13" ht="27.75" customHeight="1" x14ac:dyDescent="0.15">
      <c r="B43" s="1174"/>
      <c r="C43" s="1175"/>
      <c r="D43" s="85"/>
      <c r="E43" s="1178" t="s">
        <v>27</v>
      </c>
      <c r="F43" s="1178"/>
      <c r="G43" s="1178"/>
      <c r="H43" s="1179"/>
      <c r="I43" s="86">
        <v>3059</v>
      </c>
      <c r="J43" s="87">
        <v>2957</v>
      </c>
      <c r="K43" s="87">
        <v>2935</v>
      </c>
      <c r="L43" s="87">
        <v>2683</v>
      </c>
      <c r="M43" s="88">
        <v>2613</v>
      </c>
    </row>
    <row r="44" spans="2:13" ht="27.75" customHeight="1" x14ac:dyDescent="0.15">
      <c r="B44" s="1174"/>
      <c r="C44" s="1175"/>
      <c r="D44" s="85"/>
      <c r="E44" s="1178" t="s">
        <v>28</v>
      </c>
      <c r="F44" s="1178"/>
      <c r="G44" s="1178"/>
      <c r="H44" s="1179"/>
      <c r="I44" s="86">
        <v>333</v>
      </c>
      <c r="J44" s="87">
        <v>211</v>
      </c>
      <c r="K44" s="87">
        <v>116</v>
      </c>
      <c r="L44" s="87">
        <v>30</v>
      </c>
      <c r="M44" s="88">
        <v>174</v>
      </c>
    </row>
    <row r="45" spans="2:13" ht="27.75" customHeight="1" x14ac:dyDescent="0.15">
      <c r="B45" s="1174"/>
      <c r="C45" s="1175"/>
      <c r="D45" s="85"/>
      <c r="E45" s="1178" t="s">
        <v>29</v>
      </c>
      <c r="F45" s="1178"/>
      <c r="G45" s="1178"/>
      <c r="H45" s="1179"/>
      <c r="I45" s="86">
        <v>672</v>
      </c>
      <c r="J45" s="87">
        <v>683</v>
      </c>
      <c r="K45" s="87">
        <v>598</v>
      </c>
      <c r="L45" s="87">
        <v>576</v>
      </c>
      <c r="M45" s="88">
        <v>571</v>
      </c>
    </row>
    <row r="46" spans="2:13" ht="27.75" customHeight="1" x14ac:dyDescent="0.15">
      <c r="B46" s="1174"/>
      <c r="C46" s="1175"/>
      <c r="D46" s="89"/>
      <c r="E46" s="1178" t="s">
        <v>30</v>
      </c>
      <c r="F46" s="1178"/>
      <c r="G46" s="1178"/>
      <c r="H46" s="1179"/>
      <c r="I46" s="86">
        <v>7</v>
      </c>
      <c r="J46" s="87">
        <v>7</v>
      </c>
      <c r="K46" s="87">
        <v>7</v>
      </c>
      <c r="L46" s="87">
        <v>6</v>
      </c>
      <c r="M46" s="88">
        <v>6</v>
      </c>
    </row>
    <row r="47" spans="2:13" ht="27.75" customHeight="1" x14ac:dyDescent="0.15">
      <c r="B47" s="1174"/>
      <c r="C47" s="1175"/>
      <c r="D47" s="90"/>
      <c r="E47" s="1188" t="s">
        <v>31</v>
      </c>
      <c r="F47" s="1189"/>
      <c r="G47" s="1189"/>
      <c r="H47" s="1190"/>
      <c r="I47" s="86" t="s">
        <v>478</v>
      </c>
      <c r="J47" s="87" t="s">
        <v>478</v>
      </c>
      <c r="K47" s="87" t="s">
        <v>478</v>
      </c>
      <c r="L47" s="87" t="s">
        <v>478</v>
      </c>
      <c r="M47" s="88" t="s">
        <v>478</v>
      </c>
    </row>
    <row r="48" spans="2:13" ht="27.75" customHeight="1" x14ac:dyDescent="0.15">
      <c r="B48" s="1174"/>
      <c r="C48" s="1175"/>
      <c r="D48" s="85"/>
      <c r="E48" s="1178" t="s">
        <v>32</v>
      </c>
      <c r="F48" s="1178"/>
      <c r="G48" s="1178"/>
      <c r="H48" s="1179"/>
      <c r="I48" s="86" t="s">
        <v>478</v>
      </c>
      <c r="J48" s="87" t="s">
        <v>478</v>
      </c>
      <c r="K48" s="87" t="s">
        <v>478</v>
      </c>
      <c r="L48" s="87" t="s">
        <v>478</v>
      </c>
      <c r="M48" s="88" t="s">
        <v>478</v>
      </c>
    </row>
    <row r="49" spans="2:13" ht="27.75" customHeight="1" x14ac:dyDescent="0.15">
      <c r="B49" s="1176"/>
      <c r="C49" s="1177"/>
      <c r="D49" s="85"/>
      <c r="E49" s="1178" t="s">
        <v>33</v>
      </c>
      <c r="F49" s="1178"/>
      <c r="G49" s="1178"/>
      <c r="H49" s="1179"/>
      <c r="I49" s="86" t="s">
        <v>478</v>
      </c>
      <c r="J49" s="87" t="s">
        <v>478</v>
      </c>
      <c r="K49" s="87" t="s">
        <v>478</v>
      </c>
      <c r="L49" s="87" t="s">
        <v>478</v>
      </c>
      <c r="M49" s="88" t="s">
        <v>478</v>
      </c>
    </row>
    <row r="50" spans="2:13" ht="27.75" customHeight="1" x14ac:dyDescent="0.15">
      <c r="B50" s="1172" t="s">
        <v>34</v>
      </c>
      <c r="C50" s="1173"/>
      <c r="D50" s="91"/>
      <c r="E50" s="1178" t="s">
        <v>35</v>
      </c>
      <c r="F50" s="1178"/>
      <c r="G50" s="1178"/>
      <c r="H50" s="1179"/>
      <c r="I50" s="86">
        <v>2929</v>
      </c>
      <c r="J50" s="87">
        <v>3059</v>
      </c>
      <c r="K50" s="87">
        <v>3165</v>
      </c>
      <c r="L50" s="87">
        <v>3292</v>
      </c>
      <c r="M50" s="88">
        <v>3385</v>
      </c>
    </row>
    <row r="51" spans="2:13" ht="27.75" customHeight="1" x14ac:dyDescent="0.15">
      <c r="B51" s="1174"/>
      <c r="C51" s="1175"/>
      <c r="D51" s="85"/>
      <c r="E51" s="1178" t="s">
        <v>36</v>
      </c>
      <c r="F51" s="1178"/>
      <c r="G51" s="1178"/>
      <c r="H51" s="1179"/>
      <c r="I51" s="86">
        <v>715</v>
      </c>
      <c r="J51" s="87">
        <v>886</v>
      </c>
      <c r="K51" s="87">
        <v>1234</v>
      </c>
      <c r="L51" s="87">
        <v>1222</v>
      </c>
      <c r="M51" s="88">
        <v>1192</v>
      </c>
    </row>
    <row r="52" spans="2:13" ht="27.75" customHeight="1" x14ac:dyDescent="0.15">
      <c r="B52" s="1176"/>
      <c r="C52" s="1177"/>
      <c r="D52" s="85"/>
      <c r="E52" s="1178" t="s">
        <v>37</v>
      </c>
      <c r="F52" s="1178"/>
      <c r="G52" s="1178"/>
      <c r="H52" s="1179"/>
      <c r="I52" s="86">
        <v>5357</v>
      </c>
      <c r="J52" s="87">
        <v>5264</v>
      </c>
      <c r="K52" s="87">
        <v>5066</v>
      </c>
      <c r="L52" s="87">
        <v>4968</v>
      </c>
      <c r="M52" s="88">
        <v>5122</v>
      </c>
    </row>
    <row r="53" spans="2:13" ht="27.75" customHeight="1" thickBot="1" x14ac:dyDescent="0.2">
      <c r="B53" s="1180" t="s">
        <v>21</v>
      </c>
      <c r="C53" s="1181"/>
      <c r="D53" s="92"/>
      <c r="E53" s="1182" t="s">
        <v>38</v>
      </c>
      <c r="F53" s="1182"/>
      <c r="G53" s="1182"/>
      <c r="H53" s="1183"/>
      <c r="I53" s="93">
        <v>1510</v>
      </c>
      <c r="J53" s="94">
        <v>1056</v>
      </c>
      <c r="K53" s="94">
        <v>736</v>
      </c>
      <c r="L53" s="94">
        <v>187</v>
      </c>
      <c r="M53" s="95">
        <v>-170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B38" zoomScale="85" zoomScaleNormal="85"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547</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547</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548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549</v>
      </c>
      <c r="I42" s="1201"/>
      <c r="J42" s="1201"/>
      <c r="K42" s="1201"/>
      <c r="L42" s="246"/>
      <c r="M42" s="246"/>
      <c r="N42" s="246"/>
      <c r="O42" s="246"/>
    </row>
    <row r="43" spans="2:17" x14ac:dyDescent="0.15">
      <c r="B43" s="250"/>
      <c r="C43" s="246"/>
      <c r="D43" s="246"/>
      <c r="E43" s="246"/>
      <c r="F43" s="246"/>
      <c r="G43" s="1202" t="s">
        <v>550</v>
      </c>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551</v>
      </c>
    </row>
    <row r="50" spans="1:17" x14ac:dyDescent="0.15">
      <c r="B50" s="250"/>
      <c r="C50" s="246"/>
      <c r="D50" s="246"/>
      <c r="E50" s="246"/>
      <c r="F50" s="246"/>
      <c r="G50" s="1212"/>
      <c r="H50" s="1213"/>
      <c r="I50" s="1213"/>
      <c r="J50" s="1214"/>
      <c r="K50" s="1215" t="s">
        <v>518</v>
      </c>
      <c r="L50" s="1215" t="s">
        <v>519</v>
      </c>
      <c r="M50" s="1215" t="s">
        <v>520</v>
      </c>
      <c r="N50" s="1215" t="s">
        <v>521</v>
      </c>
      <c r="O50" s="1215" t="s">
        <v>522</v>
      </c>
    </row>
    <row r="51" spans="1:17" x14ac:dyDescent="0.15">
      <c r="B51" s="250"/>
      <c r="C51" s="246"/>
      <c r="D51" s="246"/>
      <c r="E51" s="246"/>
      <c r="F51" s="246"/>
      <c r="G51" s="1216" t="s">
        <v>552</v>
      </c>
      <c r="H51" s="1217"/>
      <c r="I51" s="1218" t="s">
        <v>553</v>
      </c>
      <c r="J51" s="1218"/>
      <c r="K51" s="1219"/>
      <c r="L51" s="1219"/>
      <c r="M51" s="1219"/>
      <c r="N51" s="1220">
        <v>5.8</v>
      </c>
      <c r="O51" s="1219"/>
    </row>
    <row r="52" spans="1:17" x14ac:dyDescent="0.15">
      <c r="B52" s="250"/>
      <c r="C52" s="246"/>
      <c r="D52" s="246"/>
      <c r="E52" s="246"/>
      <c r="F52" s="246"/>
      <c r="G52" s="1221"/>
      <c r="H52" s="1222"/>
      <c r="I52" s="1223"/>
      <c r="J52" s="1223"/>
      <c r="K52" s="1220"/>
      <c r="L52" s="1220"/>
      <c r="M52" s="1220"/>
      <c r="N52" s="1220"/>
      <c r="O52" s="1220"/>
    </row>
    <row r="53" spans="1:17" x14ac:dyDescent="0.15">
      <c r="A53" s="1224"/>
      <c r="B53" s="250"/>
      <c r="C53" s="246"/>
      <c r="D53" s="246"/>
      <c r="E53" s="246"/>
      <c r="F53" s="246"/>
      <c r="G53" s="1221"/>
      <c r="H53" s="1222"/>
      <c r="I53" s="1225" t="s">
        <v>554</v>
      </c>
      <c r="J53" s="1225"/>
      <c r="K53" s="1226"/>
      <c r="L53" s="1226"/>
      <c r="M53" s="1226"/>
      <c r="N53" s="1227">
        <v>50.4</v>
      </c>
      <c r="O53" s="1226"/>
    </row>
    <row r="54" spans="1:17" x14ac:dyDescent="0.15">
      <c r="A54" s="1224"/>
      <c r="B54" s="250"/>
      <c r="C54" s="246"/>
      <c r="D54" s="246"/>
      <c r="E54" s="246"/>
      <c r="F54" s="246"/>
      <c r="G54" s="1228"/>
      <c r="H54" s="1229"/>
      <c r="I54" s="1225"/>
      <c r="J54" s="1225"/>
      <c r="K54" s="1230"/>
      <c r="L54" s="1230"/>
      <c r="M54" s="1230"/>
      <c r="N54" s="1230"/>
      <c r="O54" s="1230"/>
    </row>
    <row r="55" spans="1:17" x14ac:dyDescent="0.15">
      <c r="A55" s="1224"/>
      <c r="B55" s="250"/>
      <c r="C55" s="246"/>
      <c r="D55" s="246"/>
      <c r="E55" s="246"/>
      <c r="F55" s="246"/>
      <c r="G55" s="1231" t="s">
        <v>555</v>
      </c>
      <c r="H55" s="1232"/>
      <c r="I55" s="1225" t="s">
        <v>553</v>
      </c>
      <c r="J55" s="1225"/>
      <c r="K55" s="1219"/>
      <c r="L55" s="1219"/>
      <c r="M55" s="1219"/>
      <c r="N55" s="1220">
        <v>20.2</v>
      </c>
      <c r="O55" s="1219"/>
    </row>
    <row r="56" spans="1:17" x14ac:dyDescent="0.15">
      <c r="A56" s="1224"/>
      <c r="B56" s="250"/>
      <c r="C56" s="246"/>
      <c r="D56" s="246"/>
      <c r="E56" s="246"/>
      <c r="F56" s="246"/>
      <c r="G56" s="1233"/>
      <c r="H56" s="1234"/>
      <c r="I56" s="1225"/>
      <c r="J56" s="1225"/>
      <c r="K56" s="1220"/>
      <c r="L56" s="1220"/>
      <c r="M56" s="1220"/>
      <c r="N56" s="1220"/>
      <c r="O56" s="1220"/>
    </row>
    <row r="57" spans="1:17" s="1224" customFormat="1" x14ac:dyDescent="0.15">
      <c r="B57" s="1235"/>
      <c r="C57" s="1201"/>
      <c r="D57" s="1201"/>
      <c r="E57" s="1201"/>
      <c r="F57" s="1201"/>
      <c r="G57" s="1233"/>
      <c r="H57" s="1234"/>
      <c r="I57" s="1236" t="s">
        <v>554</v>
      </c>
      <c r="J57" s="1236"/>
      <c r="K57" s="1226"/>
      <c r="L57" s="1226"/>
      <c r="M57" s="1226"/>
      <c r="N57" s="1227">
        <v>55.8</v>
      </c>
      <c r="O57" s="1226"/>
      <c r="P57" s="1237"/>
      <c r="Q57" s="1235"/>
    </row>
    <row r="58" spans="1:17" s="1224" customFormat="1" x14ac:dyDescent="0.15">
      <c r="A58" s="245"/>
      <c r="B58" s="1235"/>
      <c r="C58" s="1201"/>
      <c r="D58" s="1201"/>
      <c r="E58" s="1201"/>
      <c r="F58" s="1201"/>
      <c r="G58" s="1238"/>
      <c r="H58" s="1239"/>
      <c r="I58" s="1236"/>
      <c r="J58" s="1236"/>
      <c r="K58" s="1230"/>
      <c r="L58" s="1230"/>
      <c r="M58" s="1230"/>
      <c r="N58" s="1230"/>
      <c r="O58" s="1230"/>
      <c r="P58" s="1237"/>
      <c r="Q58" s="1235"/>
    </row>
    <row r="59" spans="1:17" s="1224" customFormat="1" x14ac:dyDescent="0.15">
      <c r="A59" s="245"/>
      <c r="B59" s="1235"/>
      <c r="C59" s="1201"/>
      <c r="D59" s="1201"/>
      <c r="E59" s="1201"/>
      <c r="F59" s="1201"/>
      <c r="G59" s="1201"/>
      <c r="H59" s="1201"/>
      <c r="I59" s="1201"/>
      <c r="J59" s="1201"/>
      <c r="K59" s="1240"/>
      <c r="L59" s="1240"/>
      <c r="M59" s="1240"/>
      <c r="N59" s="1240"/>
      <c r="O59" s="1240"/>
      <c r="P59" s="1237"/>
      <c r="Q59" s="1235"/>
    </row>
    <row r="60" spans="1:17" s="1224" customFormat="1" x14ac:dyDescent="0.15">
      <c r="A60" s="245"/>
      <c r="B60" s="1235"/>
      <c r="C60" s="1201"/>
      <c r="D60" s="1201"/>
      <c r="E60" s="1201"/>
      <c r="F60" s="1201"/>
      <c r="G60" s="1201"/>
      <c r="H60" s="1201"/>
      <c r="I60" s="1201"/>
      <c r="J60" s="1201"/>
      <c r="K60" s="1240"/>
      <c r="L60" s="1240"/>
      <c r="M60" s="1240"/>
      <c r="N60" s="1240"/>
      <c r="O60" s="1240"/>
      <c r="P60" s="1237"/>
      <c r="Q60" s="1235"/>
    </row>
    <row r="61" spans="1:17" s="1224" customFormat="1" x14ac:dyDescent="0.15">
      <c r="A61" s="245"/>
      <c r="B61" s="1241"/>
      <c r="C61" s="1242"/>
      <c r="D61" s="1242"/>
      <c r="E61" s="1242"/>
      <c r="F61" s="1242"/>
      <c r="G61" s="1242"/>
      <c r="H61" s="1242"/>
      <c r="I61" s="1242"/>
      <c r="J61" s="1242"/>
      <c r="K61" s="1242"/>
      <c r="L61" s="1242"/>
      <c r="M61" s="1243"/>
      <c r="N61" s="1243"/>
      <c r="O61" s="1243"/>
      <c r="P61" s="1244"/>
      <c r="Q61" s="1235"/>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556</v>
      </c>
      <c r="C63" s="246"/>
      <c r="D63" s="246"/>
      <c r="E63" s="246"/>
      <c r="F63" s="246"/>
      <c r="G63" s="246"/>
      <c r="H63" s="246"/>
      <c r="I63" s="246"/>
      <c r="J63" s="246"/>
      <c r="K63" s="246"/>
      <c r="L63" s="246"/>
      <c r="M63" s="246"/>
      <c r="N63" s="246"/>
      <c r="O63" s="246"/>
    </row>
    <row r="64" spans="1:17" x14ac:dyDescent="0.15">
      <c r="B64" s="250"/>
      <c r="C64" s="246"/>
      <c r="D64" s="246"/>
      <c r="E64" s="246"/>
      <c r="F64" s="246"/>
      <c r="G64" s="1200" t="s">
        <v>549</v>
      </c>
      <c r="I64" s="1201"/>
      <c r="J64" s="1201"/>
      <c r="K64" s="1201"/>
      <c r="L64" s="246"/>
      <c r="M64" s="246"/>
      <c r="N64" s="246"/>
      <c r="O64" s="246"/>
    </row>
    <row r="65" spans="2:30" x14ac:dyDescent="0.15">
      <c r="B65" s="250"/>
      <c r="C65" s="246"/>
      <c r="D65" s="246"/>
      <c r="E65" s="246"/>
      <c r="F65" s="246"/>
      <c r="G65" s="1202" t="s">
        <v>557</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5"/>
      <c r="I70" s="1245"/>
      <c r="J70" s="1246"/>
      <c r="K70" s="1246"/>
      <c r="L70" s="1247"/>
      <c r="M70" s="1246"/>
      <c r="N70" s="1247"/>
      <c r="O70" s="1248"/>
    </row>
    <row r="71" spans="2:30" x14ac:dyDescent="0.15">
      <c r="B71" s="250"/>
      <c r="C71" s="246"/>
      <c r="D71" s="246"/>
      <c r="E71" s="246"/>
      <c r="F71" s="246"/>
      <c r="G71" s="1249" t="s">
        <v>558</v>
      </c>
      <c r="I71" s="1250"/>
      <c r="J71" s="1246"/>
      <c r="K71" s="1246"/>
      <c r="L71" s="1247"/>
      <c r="M71" s="1246"/>
      <c r="N71" s="1247"/>
      <c r="O71" s="1248"/>
    </row>
    <row r="72" spans="2:30" x14ac:dyDescent="0.15">
      <c r="B72" s="250"/>
      <c r="C72" s="246"/>
      <c r="D72" s="246"/>
      <c r="E72" s="246"/>
      <c r="F72" s="246"/>
      <c r="G72" s="1212"/>
      <c r="H72" s="1213"/>
      <c r="I72" s="1213"/>
      <c r="J72" s="1214"/>
      <c r="K72" s="1215" t="s">
        <v>518</v>
      </c>
      <c r="L72" s="1215" t="s">
        <v>519</v>
      </c>
      <c r="M72" s="1215" t="s">
        <v>520</v>
      </c>
      <c r="N72" s="1215" t="s">
        <v>521</v>
      </c>
      <c r="O72" s="1215" t="s">
        <v>522</v>
      </c>
    </row>
    <row r="73" spans="2:30" x14ac:dyDescent="0.15">
      <c r="B73" s="250"/>
      <c r="C73" s="246"/>
      <c r="D73" s="246"/>
      <c r="E73" s="246"/>
      <c r="F73" s="246"/>
      <c r="G73" s="1216" t="s">
        <v>552</v>
      </c>
      <c r="H73" s="1217"/>
      <c r="I73" s="1218" t="s">
        <v>553</v>
      </c>
      <c r="J73" s="1218"/>
      <c r="K73" s="1251">
        <v>49.8</v>
      </c>
      <c r="L73" s="1251">
        <v>34</v>
      </c>
      <c r="M73" s="1220">
        <v>23.8</v>
      </c>
      <c r="N73" s="1220">
        <v>5.8</v>
      </c>
      <c r="O73" s="1220"/>
      <c r="S73" s="245">
        <v>9.9</v>
      </c>
    </row>
    <row r="74" spans="2:30" x14ac:dyDescent="0.15">
      <c r="B74" s="250"/>
      <c r="C74" s="246"/>
      <c r="D74" s="246"/>
      <c r="E74" s="246"/>
      <c r="F74" s="246"/>
      <c r="G74" s="1221"/>
      <c r="H74" s="1222"/>
      <c r="I74" s="1223"/>
      <c r="J74" s="1223"/>
      <c r="K74" s="1251"/>
      <c r="L74" s="1251"/>
      <c r="M74" s="1220"/>
      <c r="N74" s="1220"/>
      <c r="O74" s="1220"/>
    </row>
    <row r="75" spans="2:30" x14ac:dyDescent="0.15">
      <c r="B75" s="250"/>
      <c r="C75" s="246"/>
      <c r="D75" s="246"/>
      <c r="E75" s="246"/>
      <c r="F75" s="246"/>
      <c r="G75" s="1221"/>
      <c r="H75" s="1222"/>
      <c r="I75" s="1225" t="s">
        <v>559</v>
      </c>
      <c r="J75" s="1225"/>
      <c r="K75" s="1227">
        <v>14.9</v>
      </c>
      <c r="L75" s="1227">
        <v>13.9</v>
      </c>
      <c r="M75" s="1227">
        <v>13.4</v>
      </c>
      <c r="N75" s="1227">
        <v>13</v>
      </c>
      <c r="O75" s="1227">
        <v>12</v>
      </c>
      <c r="U75" s="245">
        <v>81.2</v>
      </c>
      <c r="W75" s="245">
        <v>87.2</v>
      </c>
      <c r="Y75" s="245">
        <v>99.8</v>
      </c>
      <c r="AA75" s="245">
        <v>109.5</v>
      </c>
      <c r="AC75" s="245">
        <v>115.2</v>
      </c>
    </row>
    <row r="76" spans="2:30" x14ac:dyDescent="0.15">
      <c r="B76" s="250"/>
      <c r="C76" s="246"/>
      <c r="D76" s="246"/>
      <c r="E76" s="246"/>
      <c r="F76" s="246"/>
      <c r="G76" s="1228"/>
      <c r="H76" s="1229"/>
      <c r="I76" s="1225"/>
      <c r="J76" s="1225"/>
      <c r="K76" s="1230"/>
      <c r="L76" s="1230"/>
      <c r="M76" s="1230"/>
      <c r="N76" s="1230"/>
      <c r="O76" s="1230"/>
    </row>
    <row r="77" spans="2:30" x14ac:dyDescent="0.15">
      <c r="B77" s="250"/>
      <c r="C77" s="246"/>
      <c r="D77" s="246"/>
      <c r="E77" s="246"/>
      <c r="F77" s="246"/>
      <c r="G77" s="1231" t="s">
        <v>555</v>
      </c>
      <c r="H77" s="1232"/>
      <c r="I77" s="1225" t="s">
        <v>553</v>
      </c>
      <c r="J77" s="1225"/>
      <c r="K77" s="1251">
        <v>61.3</v>
      </c>
      <c r="L77" s="1251">
        <v>54.6</v>
      </c>
      <c r="M77" s="1220">
        <v>48.7</v>
      </c>
      <c r="N77" s="1220">
        <v>20.2</v>
      </c>
      <c r="O77" s="1220">
        <v>38.5</v>
      </c>
      <c r="R77" s="245">
        <v>12.3</v>
      </c>
      <c r="T77" s="245">
        <v>11.1</v>
      </c>
    </row>
    <row r="78" spans="2:30" x14ac:dyDescent="0.15">
      <c r="B78" s="250"/>
      <c r="C78" s="246"/>
      <c r="D78" s="246"/>
      <c r="E78" s="246"/>
      <c r="F78" s="246"/>
      <c r="G78" s="1233"/>
      <c r="H78" s="1234"/>
      <c r="I78" s="1225"/>
      <c r="J78" s="1225"/>
      <c r="K78" s="1251"/>
      <c r="L78" s="1251"/>
      <c r="M78" s="1220"/>
      <c r="N78" s="1220"/>
      <c r="O78" s="1220"/>
    </row>
    <row r="79" spans="2:30" x14ac:dyDescent="0.15">
      <c r="B79" s="250"/>
      <c r="C79" s="246"/>
      <c r="D79" s="246"/>
      <c r="E79" s="246"/>
      <c r="F79" s="246"/>
      <c r="G79" s="1233"/>
      <c r="H79" s="1234"/>
      <c r="I79" s="1252" t="s">
        <v>559</v>
      </c>
      <c r="J79" s="1236"/>
      <c r="K79" s="1253">
        <v>11.7</v>
      </c>
      <c r="L79" s="1253">
        <v>11.2</v>
      </c>
      <c r="M79" s="1253">
        <v>10.4</v>
      </c>
      <c r="N79" s="1253">
        <v>9.3000000000000007</v>
      </c>
      <c r="O79" s="1253">
        <v>9.1999999999999993</v>
      </c>
      <c r="V79" s="245">
        <v>53.5</v>
      </c>
      <c r="X79" s="245">
        <v>48.2</v>
      </c>
      <c r="Z79" s="245">
        <v>34.200000000000003</v>
      </c>
      <c r="AB79" s="245">
        <v>30.3</v>
      </c>
      <c r="AD79" s="245">
        <v>28.9</v>
      </c>
    </row>
    <row r="80" spans="2:30" x14ac:dyDescent="0.15">
      <c r="B80" s="250"/>
      <c r="C80" s="246"/>
      <c r="D80" s="246"/>
      <c r="E80" s="246"/>
      <c r="F80" s="246"/>
      <c r="G80" s="1238"/>
      <c r="H80" s="1239"/>
      <c r="I80" s="1236"/>
      <c r="J80" s="1236"/>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5" zoomScale="55" zoomScaleNormal="55" zoomScaleSheetLayoutView="70" workbookViewId="0">
      <selection activeCell="AA22" sqref="AA2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I13" zoomScaleNormal="100" zoomScaleSheetLayoutView="55" workbookViewId="0">
      <selection activeCell="Q18" sqref="Q1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75233</v>
      </c>
      <c r="E3" s="118"/>
      <c r="F3" s="119">
        <v>69806</v>
      </c>
      <c r="G3" s="120"/>
      <c r="H3" s="121"/>
    </row>
    <row r="4" spans="1:8" x14ac:dyDescent="0.15">
      <c r="A4" s="122"/>
      <c r="B4" s="123"/>
      <c r="C4" s="124"/>
      <c r="D4" s="125">
        <v>33654</v>
      </c>
      <c r="E4" s="126"/>
      <c r="F4" s="127">
        <v>32823</v>
      </c>
      <c r="G4" s="128"/>
      <c r="H4" s="129"/>
    </row>
    <row r="5" spans="1:8" x14ac:dyDescent="0.15">
      <c r="A5" s="110" t="s">
        <v>512</v>
      </c>
      <c r="B5" s="115"/>
      <c r="C5" s="116"/>
      <c r="D5" s="117">
        <v>63768</v>
      </c>
      <c r="E5" s="118"/>
      <c r="F5" s="119">
        <v>74444</v>
      </c>
      <c r="G5" s="120"/>
      <c r="H5" s="121"/>
    </row>
    <row r="6" spans="1:8" x14ac:dyDescent="0.15">
      <c r="A6" s="122"/>
      <c r="B6" s="123"/>
      <c r="C6" s="124"/>
      <c r="D6" s="125">
        <v>17846</v>
      </c>
      <c r="E6" s="126"/>
      <c r="F6" s="127">
        <v>34175</v>
      </c>
      <c r="G6" s="128"/>
      <c r="H6" s="129"/>
    </row>
    <row r="7" spans="1:8" x14ac:dyDescent="0.15">
      <c r="A7" s="110" t="s">
        <v>513</v>
      </c>
      <c r="B7" s="115"/>
      <c r="C7" s="116"/>
      <c r="D7" s="117">
        <v>99900</v>
      </c>
      <c r="E7" s="118"/>
      <c r="F7" s="119">
        <v>85205</v>
      </c>
      <c r="G7" s="120"/>
      <c r="H7" s="121"/>
    </row>
    <row r="8" spans="1:8" x14ac:dyDescent="0.15">
      <c r="A8" s="122"/>
      <c r="B8" s="123"/>
      <c r="C8" s="124"/>
      <c r="D8" s="125">
        <v>38435</v>
      </c>
      <c r="E8" s="126"/>
      <c r="F8" s="127">
        <v>38847</v>
      </c>
      <c r="G8" s="128"/>
      <c r="H8" s="129"/>
    </row>
    <row r="9" spans="1:8" x14ac:dyDescent="0.15">
      <c r="A9" s="110" t="s">
        <v>514</v>
      </c>
      <c r="B9" s="115"/>
      <c r="C9" s="116"/>
      <c r="D9" s="117">
        <v>50870</v>
      </c>
      <c r="E9" s="118"/>
      <c r="F9" s="119">
        <v>106092</v>
      </c>
      <c r="G9" s="120"/>
      <c r="H9" s="121"/>
    </row>
    <row r="10" spans="1:8" x14ac:dyDescent="0.15">
      <c r="A10" s="122"/>
      <c r="B10" s="123"/>
      <c r="C10" s="124"/>
      <c r="D10" s="125">
        <v>28351</v>
      </c>
      <c r="E10" s="126"/>
      <c r="F10" s="127">
        <v>44299</v>
      </c>
      <c r="G10" s="128"/>
      <c r="H10" s="129"/>
    </row>
    <row r="11" spans="1:8" x14ac:dyDescent="0.15">
      <c r="A11" s="110" t="s">
        <v>515</v>
      </c>
      <c r="B11" s="115"/>
      <c r="C11" s="116"/>
      <c r="D11" s="117">
        <v>45628</v>
      </c>
      <c r="E11" s="118"/>
      <c r="F11" s="119">
        <v>78903</v>
      </c>
      <c r="G11" s="120"/>
      <c r="H11" s="121"/>
    </row>
    <row r="12" spans="1:8" x14ac:dyDescent="0.15">
      <c r="A12" s="122"/>
      <c r="B12" s="123"/>
      <c r="C12" s="130"/>
      <c r="D12" s="125">
        <v>24869</v>
      </c>
      <c r="E12" s="126"/>
      <c r="F12" s="127">
        <v>49201</v>
      </c>
      <c r="G12" s="128"/>
      <c r="H12" s="129"/>
    </row>
    <row r="13" spans="1:8" x14ac:dyDescent="0.15">
      <c r="A13" s="110"/>
      <c r="B13" s="115"/>
      <c r="C13" s="131"/>
      <c r="D13" s="132">
        <v>67080</v>
      </c>
      <c r="E13" s="133"/>
      <c r="F13" s="134">
        <v>82890</v>
      </c>
      <c r="G13" s="135"/>
      <c r="H13" s="121"/>
    </row>
    <row r="14" spans="1:8" x14ac:dyDescent="0.15">
      <c r="A14" s="122"/>
      <c r="B14" s="123"/>
      <c r="C14" s="124"/>
      <c r="D14" s="125">
        <v>28631</v>
      </c>
      <c r="E14" s="126"/>
      <c r="F14" s="127">
        <v>39869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3.32</v>
      </c>
      <c r="C19" s="136">
        <f>ROUND(VALUE(SUBSTITUTE(実質収支比率等に係る経年分析!G$48,"▲","-")),2)</f>
        <v>2.37</v>
      </c>
      <c r="D19" s="136">
        <f>ROUND(VALUE(SUBSTITUTE(実質収支比率等に係る経年分析!H$48,"▲","-")),2)</f>
        <v>2.83</v>
      </c>
      <c r="E19" s="136">
        <f>ROUND(VALUE(SUBSTITUTE(実質収支比率等に係る経年分析!I$48,"▲","-")),2)</f>
        <v>3.08</v>
      </c>
      <c r="F19" s="136">
        <f>ROUND(VALUE(SUBSTITUTE(実質収支比率等に係る経年分析!J$48,"▲","-")),2)</f>
        <v>2.14</v>
      </c>
    </row>
    <row r="20" spans="1:11" x14ac:dyDescent="0.15">
      <c r="A20" s="136" t="s">
        <v>43</v>
      </c>
      <c r="B20" s="136">
        <f>ROUND(VALUE(SUBSTITUTE(実質収支比率等に係る経年分析!F$47,"▲","-")),2)</f>
        <v>16.95</v>
      </c>
      <c r="C20" s="136">
        <f>ROUND(VALUE(SUBSTITUTE(実質収支比率等に係る経年分析!G$47,"▲","-")),2)</f>
        <v>16.559999999999999</v>
      </c>
      <c r="D20" s="136">
        <f>ROUND(VALUE(SUBSTITUTE(実質収支比率等に係る経年分析!H$47,"▲","-")),2)</f>
        <v>16.510000000000002</v>
      </c>
      <c r="E20" s="136">
        <f>ROUND(VALUE(SUBSTITUTE(実質収支比率等に係る経年分析!I$47,"▲","-")),2)</f>
        <v>16.25</v>
      </c>
      <c r="F20" s="136">
        <f>ROUND(VALUE(SUBSTITUTE(実質収支比率等に係る経年分析!J$47,"▲","-")),2)</f>
        <v>16.29</v>
      </c>
    </row>
    <row r="21" spans="1:11" x14ac:dyDescent="0.15">
      <c r="A21" s="136" t="s">
        <v>44</v>
      </c>
      <c r="B21" s="136">
        <f>IF(ISNUMBER(VALUE(SUBSTITUTE(実質収支比率等に係る経年分析!F$49,"▲","-"))),ROUND(VALUE(SUBSTITUTE(実質収支比率等に係る経年分析!F$49,"▲","-")),2),NA())</f>
        <v>-0.09</v>
      </c>
      <c r="C21" s="136">
        <f>IF(ISNUMBER(VALUE(SUBSTITUTE(実質収支比率等に係る経年分析!G$49,"▲","-"))),ROUND(VALUE(SUBSTITUTE(実質収支比率等に係る経年分析!G$49,"▲","-")),2),NA())</f>
        <v>-0.82</v>
      </c>
      <c r="D21" s="136">
        <f>IF(ISNUMBER(VALUE(SUBSTITUTE(実質収支比率等に係る経年分析!H$49,"▲","-"))),ROUND(VALUE(SUBSTITUTE(実質収支比率等に係る経年分析!H$49,"▲","-")),2),NA())</f>
        <v>0.51</v>
      </c>
      <c r="E21" s="136">
        <f>IF(ISNUMBER(VALUE(SUBSTITUTE(実質収支比率等に係る経年分析!I$49,"▲","-"))),ROUND(VALUE(SUBSTITUTE(実質収支比率等に係る経年分析!I$49,"▲","-")),2),NA())</f>
        <v>0.39</v>
      </c>
      <c r="F21" s="136">
        <f>IF(ISNUMBER(VALUE(SUBSTITUTE(実質収支比率等に係る経年分析!J$49,"▲","-"))),ROUND(VALUE(SUBSTITUTE(実質収支比率等に係る経年分析!J$49,"▲","-")),2),NA())</f>
        <v>-0.9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波佐見町営工業団地整備事業特別会計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1.25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0.78</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1.05</v>
      </c>
    </row>
    <row r="34" spans="1:16" x14ac:dyDescent="0.15">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1.1599999999999999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2.37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2.83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3.07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2.13</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11.06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11.45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12.27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13.54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432</v>
      </c>
      <c r="E42" s="138"/>
      <c r="F42" s="138"/>
      <c r="G42" s="138">
        <f>'実質公債費比率（分子）の構造'!L$52</f>
        <v>449</v>
      </c>
      <c r="H42" s="138"/>
      <c r="I42" s="138"/>
      <c r="J42" s="138">
        <f>'実質公債費比率（分子）の構造'!M$52</f>
        <v>488</v>
      </c>
      <c r="K42" s="138"/>
      <c r="L42" s="138"/>
      <c r="M42" s="138">
        <f>'実質公債費比率（分子）の構造'!N$52</f>
        <v>476</v>
      </c>
      <c r="N42" s="138"/>
      <c r="O42" s="138"/>
      <c r="P42" s="138">
        <f>'実質公債費比率（分子）の構造'!O$52</f>
        <v>486</v>
      </c>
    </row>
    <row r="43" spans="1:16" x14ac:dyDescent="0.15">
      <c r="A43" s="138" t="s">
        <v>52</v>
      </c>
      <c r="B43" s="138">
        <f>'実質公債費比率（分子）の構造'!K$51</f>
        <v>0</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0</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48</v>
      </c>
      <c r="C45" s="138"/>
      <c r="D45" s="138"/>
      <c r="E45" s="138">
        <f>'実質公債費比率（分子）の構造'!L$49</f>
        <v>48</v>
      </c>
      <c r="F45" s="138"/>
      <c r="G45" s="138"/>
      <c r="H45" s="138">
        <f>'実質公債費比率（分子）の構造'!M$49</f>
        <v>35</v>
      </c>
      <c r="I45" s="138"/>
      <c r="J45" s="138"/>
      <c r="K45" s="138">
        <f>'実質公債費比率（分子）の構造'!N$49</f>
        <v>35</v>
      </c>
      <c r="L45" s="138"/>
      <c r="M45" s="138"/>
      <c r="N45" s="138" t="str">
        <f>'実質公債費比率（分子）の構造'!O$49</f>
        <v>-</v>
      </c>
      <c r="O45" s="138"/>
      <c r="P45" s="138"/>
    </row>
    <row r="46" spans="1:16" x14ac:dyDescent="0.15">
      <c r="A46" s="138" t="s">
        <v>55</v>
      </c>
      <c r="B46" s="138">
        <f>'実質公債費比率（分子）の構造'!K$48</f>
        <v>122</v>
      </c>
      <c r="C46" s="138"/>
      <c r="D46" s="138"/>
      <c r="E46" s="138">
        <f>'実質公債費比率（分子）の構造'!L$48</f>
        <v>122</v>
      </c>
      <c r="F46" s="138"/>
      <c r="G46" s="138"/>
      <c r="H46" s="138">
        <f>'実質公債費比率（分子）の構造'!M$48</f>
        <v>142</v>
      </c>
      <c r="I46" s="138"/>
      <c r="J46" s="138"/>
      <c r="K46" s="138">
        <f>'実質公債費比率（分子）の構造'!N$48</f>
        <v>148</v>
      </c>
      <c r="L46" s="138"/>
      <c r="M46" s="138"/>
      <c r="N46" s="138">
        <f>'実質公債費比率（分子）の構造'!O$48</f>
        <v>149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679</v>
      </c>
      <c r="C49" s="138"/>
      <c r="D49" s="138"/>
      <c r="E49" s="138">
        <f>'実質公債費比率（分子）の構造'!L$45</f>
        <v>704</v>
      </c>
      <c r="F49" s="138"/>
      <c r="G49" s="138"/>
      <c r="H49" s="138">
        <f>'実質公債費比率（分子）の構造'!M$45</f>
        <v>709</v>
      </c>
      <c r="I49" s="138"/>
      <c r="J49" s="138"/>
      <c r="K49" s="138">
        <f>'実質公債費比率（分子）の構造'!N$45</f>
        <v>688</v>
      </c>
      <c r="L49" s="138"/>
      <c r="M49" s="138"/>
      <c r="N49" s="138">
        <f>'実質公債費比率（分子）の構造'!O$45</f>
        <v>677</v>
      </c>
      <c r="O49" s="138"/>
      <c r="P49" s="138"/>
    </row>
    <row r="50" spans="1:16" x14ac:dyDescent="0.15">
      <c r="A50" s="138" t="s">
        <v>59</v>
      </c>
      <c r="B50" s="138" t="e">
        <f>NA()</f>
        <v>#N/A</v>
      </c>
      <c r="C50" s="138">
        <f>IF(ISNUMBER('実質公債費比率（分子）の構造'!K$53),'実質公債費比率（分子）の構造'!K$53,NA())</f>
        <v>417</v>
      </c>
      <c r="D50" s="138" t="e">
        <f>NA()</f>
        <v>#N/A</v>
      </c>
      <c r="E50" s="138" t="e">
        <f>NA()</f>
        <v>#N/A</v>
      </c>
      <c r="F50" s="138">
        <f>IF(ISNUMBER('実質公債費比率（分子）の構造'!L$53),'実質公債費比率（分子）の構造'!L$53,NA())</f>
        <v>425</v>
      </c>
      <c r="G50" s="138" t="e">
        <f>NA()</f>
        <v>#N/A</v>
      </c>
      <c r="H50" s="138" t="e">
        <f>NA()</f>
        <v>#N/A</v>
      </c>
      <c r="I50" s="138">
        <f>IF(ISNUMBER('実質公債費比率（分子）の構造'!M$53),'実質公債費比率（分子）の構造'!M$53,NA())</f>
        <v>398</v>
      </c>
      <c r="J50" s="138" t="e">
        <f>NA()</f>
        <v>#N/A</v>
      </c>
      <c r="K50" s="138" t="e">
        <f>NA()</f>
        <v>#N/A</v>
      </c>
      <c r="L50" s="138">
        <f>IF(ISNUMBER('実質公債費比率（分子）の構造'!N$53),'実質公債費比率（分子）の構造'!N$53,NA())</f>
        <v>395</v>
      </c>
      <c r="M50" s="138" t="e">
        <f>NA()</f>
        <v>#N/A</v>
      </c>
      <c r="N50" s="138" t="e">
        <f>NA()</f>
        <v>#N/A</v>
      </c>
      <c r="O50" s="138">
        <f>IF(ISNUMBER('実質公債費比率（分子）の構造'!O$53),'実質公債費比率（分子）の構造'!O$53,NA())</f>
        <v>340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5357</v>
      </c>
      <c r="E56" s="137"/>
      <c r="F56" s="137"/>
      <c r="G56" s="137">
        <f>'将来負担比率（分子）の構造'!J$52</f>
        <v>5264</v>
      </c>
      <c r="H56" s="137"/>
      <c r="I56" s="137"/>
      <c r="J56" s="137">
        <f>'将来負担比率（分子）の構造'!K$52</f>
        <v>5066</v>
      </c>
      <c r="K56" s="137"/>
      <c r="L56" s="137"/>
      <c r="M56" s="137">
        <f>'将来負担比率（分子）の構造'!L$52</f>
        <v>4968</v>
      </c>
      <c r="N56" s="137"/>
      <c r="O56" s="137"/>
      <c r="P56" s="137">
        <f>'将来負担比率（分子）の構造'!M$52</f>
        <v>5122</v>
      </c>
    </row>
    <row r="57" spans="1:16" x14ac:dyDescent="0.15">
      <c r="A57" s="137" t="s">
        <v>36</v>
      </c>
      <c r="B57" s="137"/>
      <c r="C57" s="137"/>
      <c r="D57" s="137">
        <f>'将来負担比率（分子）の構造'!I$51</f>
        <v>715</v>
      </c>
      <c r="E57" s="137"/>
      <c r="F57" s="137"/>
      <c r="G57" s="137">
        <f>'将来負担比率（分子）の構造'!J$51</f>
        <v>886</v>
      </c>
      <c r="H57" s="137"/>
      <c r="I57" s="137"/>
      <c r="J57" s="137">
        <f>'将来負担比率（分子）の構造'!K$51</f>
        <v>1234</v>
      </c>
      <c r="K57" s="137"/>
      <c r="L57" s="137"/>
      <c r="M57" s="137">
        <f>'将来負担比率（分子）の構造'!L$51</f>
        <v>1222</v>
      </c>
      <c r="N57" s="137"/>
      <c r="O57" s="137"/>
      <c r="P57" s="137">
        <f>'将来負担比率（分子）の構造'!M$51</f>
        <v>1192</v>
      </c>
    </row>
    <row r="58" spans="1:16" x14ac:dyDescent="0.15">
      <c r="A58" s="137" t="s">
        <v>35</v>
      </c>
      <c r="B58" s="137"/>
      <c r="C58" s="137"/>
      <c r="D58" s="137">
        <f>'将来負担比率（分子）の構造'!I$50</f>
        <v>2929</v>
      </c>
      <c r="E58" s="137"/>
      <c r="F58" s="137"/>
      <c r="G58" s="137">
        <f>'将来負担比率（分子）の構造'!J$50</f>
        <v>3059</v>
      </c>
      <c r="H58" s="137"/>
      <c r="I58" s="137"/>
      <c r="J58" s="137">
        <f>'将来負担比率（分子）の構造'!K$50</f>
        <v>3165</v>
      </c>
      <c r="K58" s="137"/>
      <c r="L58" s="137"/>
      <c r="M58" s="137">
        <f>'将来負担比率（分子）の構造'!L$50</f>
        <v>3292</v>
      </c>
      <c r="N58" s="137"/>
      <c r="O58" s="137"/>
      <c r="P58" s="137">
        <f>'将来負担比率（分子）の構造'!M$50</f>
        <v>3385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7</v>
      </c>
      <c r="C61" s="137"/>
      <c r="D61" s="137"/>
      <c r="E61" s="137">
        <f>'将来負担比率（分子）の構造'!J$46</f>
        <v>7</v>
      </c>
      <c r="F61" s="137"/>
      <c r="G61" s="137"/>
      <c r="H61" s="137">
        <f>'将来負担比率（分子）の構造'!K$46</f>
        <v>7</v>
      </c>
      <c r="I61" s="137"/>
      <c r="J61" s="137"/>
      <c r="K61" s="137">
        <f>'将来負担比率（分子）の構造'!L$46</f>
        <v>6</v>
      </c>
      <c r="L61" s="137"/>
      <c r="M61" s="137"/>
      <c r="N61" s="137">
        <f>'将来負担比率（分子）の構造'!M$46</f>
        <v>6</v>
      </c>
      <c r="O61" s="137"/>
      <c r="P61" s="137"/>
    </row>
    <row r="62" spans="1:16" x14ac:dyDescent="0.15">
      <c r="A62" s="137" t="s">
        <v>29</v>
      </c>
      <c r="B62" s="137">
        <f>'将来負担比率（分子）の構造'!I$45</f>
        <v>672</v>
      </c>
      <c r="C62" s="137"/>
      <c r="D62" s="137"/>
      <c r="E62" s="137">
        <f>'将来負担比率（分子）の構造'!J$45</f>
        <v>683</v>
      </c>
      <c r="F62" s="137"/>
      <c r="G62" s="137"/>
      <c r="H62" s="137">
        <f>'将来負担比率（分子）の構造'!K$45</f>
        <v>598</v>
      </c>
      <c r="I62" s="137"/>
      <c r="J62" s="137"/>
      <c r="K62" s="137">
        <f>'将来負担比率（分子）の構造'!L$45</f>
        <v>576</v>
      </c>
      <c r="L62" s="137"/>
      <c r="M62" s="137"/>
      <c r="N62" s="137">
        <f>'将来負担比率（分子）の構造'!M$45</f>
        <v>571</v>
      </c>
      <c r="O62" s="137"/>
      <c r="P62" s="137"/>
    </row>
    <row r="63" spans="1:16" x14ac:dyDescent="0.15">
      <c r="A63" s="137" t="s">
        <v>28</v>
      </c>
      <c r="B63" s="137">
        <f>'将来負担比率（分子）の構造'!I$44</f>
        <v>333</v>
      </c>
      <c r="C63" s="137"/>
      <c r="D63" s="137"/>
      <c r="E63" s="137">
        <f>'将来負担比率（分子）の構造'!J$44</f>
        <v>211</v>
      </c>
      <c r="F63" s="137"/>
      <c r="G63" s="137"/>
      <c r="H63" s="137">
        <f>'将来負担比率（分子）の構造'!K$44</f>
        <v>116</v>
      </c>
      <c r="I63" s="137"/>
      <c r="J63" s="137"/>
      <c r="K63" s="137">
        <f>'将来負担比率（分子）の構造'!L$44</f>
        <v>30</v>
      </c>
      <c r="L63" s="137"/>
      <c r="M63" s="137"/>
      <c r="N63" s="137">
        <f>'将来負担比率（分子）の構造'!M$44</f>
        <v>174</v>
      </c>
      <c r="O63" s="137"/>
      <c r="P63" s="137"/>
    </row>
    <row r="64" spans="1:16" x14ac:dyDescent="0.15">
      <c r="A64" s="137" t="s">
        <v>27</v>
      </c>
      <c r="B64" s="137">
        <f>'将来負担比率（分子）の構造'!I$43</f>
        <v>3059</v>
      </c>
      <c r="C64" s="137"/>
      <c r="D64" s="137"/>
      <c r="E64" s="137">
        <f>'将来負担比率（分子）の構造'!J$43</f>
        <v>2957</v>
      </c>
      <c r="F64" s="137"/>
      <c r="G64" s="137"/>
      <c r="H64" s="137">
        <f>'将来負担比率（分子）の構造'!K$43</f>
        <v>2935</v>
      </c>
      <c r="I64" s="137"/>
      <c r="J64" s="137"/>
      <c r="K64" s="137">
        <f>'将来負担比率（分子）の構造'!L$43</f>
        <v>2683</v>
      </c>
      <c r="L64" s="137"/>
      <c r="M64" s="137"/>
      <c r="N64" s="137">
        <f>'将来負担比率（分子）の構造'!M$43</f>
        <v>2613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6440</v>
      </c>
      <c r="C66" s="137"/>
      <c r="D66" s="137"/>
      <c r="E66" s="137">
        <f>'将来負担比率（分子）の構造'!J$41</f>
        <v>6407</v>
      </c>
      <c r="F66" s="137"/>
      <c r="G66" s="137"/>
      <c r="H66" s="137">
        <f>'将来負担比率（分子）の構造'!K$41</f>
        <v>6546</v>
      </c>
      <c r="I66" s="137"/>
      <c r="J66" s="137"/>
      <c r="K66" s="137">
        <f>'将来負担比率（分子）の構造'!L$41</f>
        <v>6373</v>
      </c>
      <c r="L66" s="137"/>
      <c r="M66" s="137"/>
      <c r="N66" s="137">
        <f>'将来負担比率（分子）の構造'!M$41</f>
        <v>6164</v>
      </c>
      <c r="O66" s="137"/>
      <c r="P66" s="137"/>
    </row>
    <row r="67" spans="1:16" x14ac:dyDescent="0.15">
      <c r="A67" s="137" t="s">
        <v>63</v>
      </c>
      <c r="B67" s="137" t="e">
        <f>NA()</f>
        <v>#N/A</v>
      </c>
      <c r="C67" s="137">
        <f>IF(ISNUMBER('将来負担比率（分子）の構造'!I$53), IF('将来負担比率（分子）の構造'!I$53 &lt; 0, 0, '将来負担比率（分子）の構造'!I$53), NA())</f>
        <v>1510</v>
      </c>
      <c r="D67" s="137" t="e">
        <f>NA()</f>
        <v>#N/A</v>
      </c>
      <c r="E67" s="137" t="e">
        <f>NA()</f>
        <v>#N/A</v>
      </c>
      <c r="F67" s="137">
        <f>IF(ISNUMBER('将来負担比率（分子）の構造'!J$53), IF('将来負担比率（分子）の構造'!J$53 &lt; 0, 0, '将来負担比率（分子）の構造'!J$53), NA())</f>
        <v>1056</v>
      </c>
      <c r="G67" s="137" t="e">
        <f>NA()</f>
        <v>#N/A</v>
      </c>
      <c r="H67" s="137" t="e">
        <f>NA()</f>
        <v>#N/A</v>
      </c>
      <c r="I67" s="137">
        <f>IF(ISNUMBER('将来負担比率（分子）の構造'!K$53), IF('将来負担比率（分子）の構造'!K$53 &lt; 0, 0, '将来負担比率（分子）の構造'!K$53), NA())</f>
        <v>736</v>
      </c>
      <c r="J67" s="137" t="e">
        <f>NA()</f>
        <v>#N/A</v>
      </c>
      <c r="K67" s="137" t="e">
        <f>NA()</f>
        <v>#N/A</v>
      </c>
      <c r="L67" s="137">
        <f>IF(ISNUMBER('将来負担比率（分子）の構造'!L$53), IF('将来負担比率（分子）の構造'!L$53 &lt; 0, 0, '将来負担比率（分子）の構造'!L$53), NA())</f>
        <v>187</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193</v>
      </c>
      <c r="DI1" s="704"/>
      <c r="DJ1" s="704"/>
      <c r="DK1" s="704"/>
      <c r="DL1" s="704"/>
      <c r="DM1" s="704"/>
      <c r="DN1" s="705"/>
      <c r="DP1" s="703" t="s">
        <v>194</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196</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197</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198</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199</v>
      </c>
      <c r="S4" s="651"/>
      <c r="T4" s="651"/>
      <c r="U4" s="651"/>
      <c r="V4" s="651"/>
      <c r="W4" s="651"/>
      <c r="X4" s="651"/>
      <c r="Y4" s="652"/>
      <c r="Z4" s="650" t="s">
        <v>200</v>
      </c>
      <c r="AA4" s="651"/>
      <c r="AB4" s="651"/>
      <c r="AC4" s="652"/>
      <c r="AD4" s="650" t="s">
        <v>201</v>
      </c>
      <c r="AE4" s="651"/>
      <c r="AF4" s="651"/>
      <c r="AG4" s="651"/>
      <c r="AH4" s="651"/>
      <c r="AI4" s="651"/>
      <c r="AJ4" s="651"/>
      <c r="AK4" s="652"/>
      <c r="AL4" s="650" t="s">
        <v>200</v>
      </c>
      <c r="AM4" s="651"/>
      <c r="AN4" s="651"/>
      <c r="AO4" s="652"/>
      <c r="AP4" s="706" t="s">
        <v>202</v>
      </c>
      <c r="AQ4" s="706"/>
      <c r="AR4" s="706"/>
      <c r="AS4" s="706"/>
      <c r="AT4" s="706"/>
      <c r="AU4" s="706"/>
      <c r="AV4" s="706"/>
      <c r="AW4" s="706"/>
      <c r="AX4" s="706"/>
      <c r="AY4" s="706"/>
      <c r="AZ4" s="706"/>
      <c r="BA4" s="706"/>
      <c r="BB4" s="706"/>
      <c r="BC4" s="706"/>
      <c r="BD4" s="706"/>
      <c r="BE4" s="706"/>
      <c r="BF4" s="706"/>
      <c r="BG4" s="706" t="s">
        <v>203</v>
      </c>
      <c r="BH4" s="706"/>
      <c r="BI4" s="706"/>
      <c r="BJ4" s="706"/>
      <c r="BK4" s="706"/>
      <c r="BL4" s="706"/>
      <c r="BM4" s="706"/>
      <c r="BN4" s="706"/>
      <c r="BO4" s="706" t="s">
        <v>200</v>
      </c>
      <c r="BP4" s="706"/>
      <c r="BQ4" s="706"/>
      <c r="BR4" s="706"/>
      <c r="BS4" s="706" t="s">
        <v>204</v>
      </c>
      <c r="BT4" s="706"/>
      <c r="BU4" s="706"/>
      <c r="BV4" s="706"/>
      <c r="BW4" s="706"/>
      <c r="BX4" s="706"/>
      <c r="BY4" s="706"/>
      <c r="BZ4" s="706"/>
      <c r="CA4" s="706"/>
      <c r="CB4" s="706"/>
      <c r="CD4" s="695" t="s">
        <v>205</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206</v>
      </c>
      <c r="C5" s="678"/>
      <c r="D5" s="678"/>
      <c r="E5" s="678"/>
      <c r="F5" s="678"/>
      <c r="G5" s="678"/>
      <c r="H5" s="678"/>
      <c r="I5" s="678"/>
      <c r="J5" s="678"/>
      <c r="K5" s="678"/>
      <c r="L5" s="678"/>
      <c r="M5" s="678"/>
      <c r="N5" s="678"/>
      <c r="O5" s="678"/>
      <c r="P5" s="678"/>
      <c r="Q5" s="679"/>
      <c r="R5" s="640">
        <v>1313691</v>
      </c>
      <c r="S5" s="641"/>
      <c r="T5" s="641"/>
      <c r="U5" s="641"/>
      <c r="V5" s="641"/>
      <c r="W5" s="641"/>
      <c r="X5" s="641"/>
      <c r="Y5" s="688"/>
      <c r="Z5" s="701">
        <v>21.4</v>
      </c>
      <c r="AA5" s="701"/>
      <c r="AB5" s="701"/>
      <c r="AC5" s="701"/>
      <c r="AD5" s="702">
        <v>1313691</v>
      </c>
      <c r="AE5" s="702"/>
      <c r="AF5" s="702"/>
      <c r="AG5" s="702"/>
      <c r="AH5" s="702"/>
      <c r="AI5" s="702"/>
      <c r="AJ5" s="702"/>
      <c r="AK5" s="702"/>
      <c r="AL5" s="689">
        <v>38.6</v>
      </c>
      <c r="AM5" s="658"/>
      <c r="AN5" s="658"/>
      <c r="AO5" s="690"/>
      <c r="AP5" s="677" t="s">
        <v>207</v>
      </c>
      <c r="AQ5" s="678"/>
      <c r="AR5" s="678"/>
      <c r="AS5" s="678"/>
      <c r="AT5" s="678"/>
      <c r="AU5" s="678"/>
      <c r="AV5" s="678"/>
      <c r="AW5" s="678"/>
      <c r="AX5" s="678"/>
      <c r="AY5" s="678"/>
      <c r="AZ5" s="678"/>
      <c r="BA5" s="678"/>
      <c r="BB5" s="678"/>
      <c r="BC5" s="678"/>
      <c r="BD5" s="678"/>
      <c r="BE5" s="678"/>
      <c r="BF5" s="679"/>
      <c r="BG5" s="590">
        <v>1311742</v>
      </c>
      <c r="BH5" s="591"/>
      <c r="BI5" s="591"/>
      <c r="BJ5" s="591"/>
      <c r="BK5" s="591"/>
      <c r="BL5" s="591"/>
      <c r="BM5" s="591"/>
      <c r="BN5" s="592"/>
      <c r="BO5" s="643">
        <v>99.9</v>
      </c>
      <c r="BP5" s="643"/>
      <c r="BQ5" s="643"/>
      <c r="BR5" s="643"/>
      <c r="BS5" s="644" t="s">
        <v>208</v>
      </c>
      <c r="BT5" s="644"/>
      <c r="BU5" s="644"/>
      <c r="BV5" s="644"/>
      <c r="BW5" s="644"/>
      <c r="BX5" s="644"/>
      <c r="BY5" s="644"/>
      <c r="BZ5" s="644"/>
      <c r="CA5" s="644"/>
      <c r="CB5" s="680"/>
      <c r="CD5" s="695" t="s">
        <v>202</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200</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x14ac:dyDescent="0.15">
      <c r="B6" s="587" t="s">
        <v>212</v>
      </c>
      <c r="C6" s="588"/>
      <c r="D6" s="588"/>
      <c r="E6" s="588"/>
      <c r="F6" s="588"/>
      <c r="G6" s="588"/>
      <c r="H6" s="588"/>
      <c r="I6" s="588"/>
      <c r="J6" s="588"/>
      <c r="K6" s="588"/>
      <c r="L6" s="588"/>
      <c r="M6" s="588"/>
      <c r="N6" s="588"/>
      <c r="O6" s="588"/>
      <c r="P6" s="588"/>
      <c r="Q6" s="589"/>
      <c r="R6" s="590">
        <v>54774</v>
      </c>
      <c r="S6" s="591"/>
      <c r="T6" s="591"/>
      <c r="U6" s="591"/>
      <c r="V6" s="591"/>
      <c r="W6" s="591"/>
      <c r="X6" s="591"/>
      <c r="Y6" s="592"/>
      <c r="Z6" s="643">
        <v>0.9</v>
      </c>
      <c r="AA6" s="643"/>
      <c r="AB6" s="643"/>
      <c r="AC6" s="643"/>
      <c r="AD6" s="644">
        <v>54774</v>
      </c>
      <c r="AE6" s="644"/>
      <c r="AF6" s="644"/>
      <c r="AG6" s="644"/>
      <c r="AH6" s="644"/>
      <c r="AI6" s="644"/>
      <c r="AJ6" s="644"/>
      <c r="AK6" s="644"/>
      <c r="AL6" s="613">
        <v>1.6</v>
      </c>
      <c r="AM6" s="645"/>
      <c r="AN6" s="645"/>
      <c r="AO6" s="646"/>
      <c r="AP6" s="587" t="s">
        <v>213</v>
      </c>
      <c r="AQ6" s="588"/>
      <c r="AR6" s="588"/>
      <c r="AS6" s="588"/>
      <c r="AT6" s="588"/>
      <c r="AU6" s="588"/>
      <c r="AV6" s="588"/>
      <c r="AW6" s="588"/>
      <c r="AX6" s="588"/>
      <c r="AY6" s="588"/>
      <c r="AZ6" s="588"/>
      <c r="BA6" s="588"/>
      <c r="BB6" s="588"/>
      <c r="BC6" s="588"/>
      <c r="BD6" s="588"/>
      <c r="BE6" s="588"/>
      <c r="BF6" s="589"/>
      <c r="BG6" s="590">
        <v>1311742</v>
      </c>
      <c r="BH6" s="591"/>
      <c r="BI6" s="591"/>
      <c r="BJ6" s="591"/>
      <c r="BK6" s="591"/>
      <c r="BL6" s="591"/>
      <c r="BM6" s="591"/>
      <c r="BN6" s="592"/>
      <c r="BO6" s="643">
        <v>99.9</v>
      </c>
      <c r="BP6" s="643"/>
      <c r="BQ6" s="643"/>
      <c r="BR6" s="643"/>
      <c r="BS6" s="644" t="s">
        <v>208</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75061</v>
      </c>
      <c r="CS6" s="591"/>
      <c r="CT6" s="591"/>
      <c r="CU6" s="591"/>
      <c r="CV6" s="591"/>
      <c r="CW6" s="591"/>
      <c r="CX6" s="591"/>
      <c r="CY6" s="592"/>
      <c r="CZ6" s="643">
        <v>1.2</v>
      </c>
      <c r="DA6" s="643"/>
      <c r="DB6" s="643"/>
      <c r="DC6" s="643"/>
      <c r="DD6" s="596" t="s">
        <v>208</v>
      </c>
      <c r="DE6" s="591"/>
      <c r="DF6" s="591"/>
      <c r="DG6" s="591"/>
      <c r="DH6" s="591"/>
      <c r="DI6" s="591"/>
      <c r="DJ6" s="591"/>
      <c r="DK6" s="591"/>
      <c r="DL6" s="591"/>
      <c r="DM6" s="591"/>
      <c r="DN6" s="591"/>
      <c r="DO6" s="591"/>
      <c r="DP6" s="592"/>
      <c r="DQ6" s="596">
        <v>74985</v>
      </c>
      <c r="DR6" s="591"/>
      <c r="DS6" s="591"/>
      <c r="DT6" s="591"/>
      <c r="DU6" s="591"/>
      <c r="DV6" s="591"/>
      <c r="DW6" s="591"/>
      <c r="DX6" s="591"/>
      <c r="DY6" s="591"/>
      <c r="DZ6" s="591"/>
      <c r="EA6" s="591"/>
      <c r="EB6" s="591"/>
      <c r="EC6" s="626"/>
    </row>
    <row r="7" spans="2:143" ht="11.25" customHeight="1" x14ac:dyDescent="0.15">
      <c r="B7" s="587" t="s">
        <v>215</v>
      </c>
      <c r="C7" s="588"/>
      <c r="D7" s="588"/>
      <c r="E7" s="588"/>
      <c r="F7" s="588"/>
      <c r="G7" s="588"/>
      <c r="H7" s="588"/>
      <c r="I7" s="588"/>
      <c r="J7" s="588"/>
      <c r="K7" s="588"/>
      <c r="L7" s="588"/>
      <c r="M7" s="588"/>
      <c r="N7" s="588"/>
      <c r="O7" s="588"/>
      <c r="P7" s="588"/>
      <c r="Q7" s="589"/>
      <c r="R7" s="590">
        <v>1237</v>
      </c>
      <c r="S7" s="591"/>
      <c r="T7" s="591"/>
      <c r="U7" s="591"/>
      <c r="V7" s="591"/>
      <c r="W7" s="591"/>
      <c r="X7" s="591"/>
      <c r="Y7" s="592"/>
      <c r="Z7" s="643">
        <v>0</v>
      </c>
      <c r="AA7" s="643"/>
      <c r="AB7" s="643"/>
      <c r="AC7" s="643"/>
      <c r="AD7" s="644">
        <v>1237</v>
      </c>
      <c r="AE7" s="644"/>
      <c r="AF7" s="644"/>
      <c r="AG7" s="644"/>
      <c r="AH7" s="644"/>
      <c r="AI7" s="644"/>
      <c r="AJ7" s="644"/>
      <c r="AK7" s="644"/>
      <c r="AL7" s="613">
        <v>0</v>
      </c>
      <c r="AM7" s="645"/>
      <c r="AN7" s="645"/>
      <c r="AO7" s="646"/>
      <c r="AP7" s="587" t="s">
        <v>216</v>
      </c>
      <c r="AQ7" s="588"/>
      <c r="AR7" s="588"/>
      <c r="AS7" s="588"/>
      <c r="AT7" s="588"/>
      <c r="AU7" s="588"/>
      <c r="AV7" s="588"/>
      <c r="AW7" s="588"/>
      <c r="AX7" s="588"/>
      <c r="AY7" s="588"/>
      <c r="AZ7" s="588"/>
      <c r="BA7" s="588"/>
      <c r="BB7" s="588"/>
      <c r="BC7" s="588"/>
      <c r="BD7" s="588"/>
      <c r="BE7" s="588"/>
      <c r="BF7" s="589"/>
      <c r="BG7" s="590">
        <v>528621</v>
      </c>
      <c r="BH7" s="591"/>
      <c r="BI7" s="591"/>
      <c r="BJ7" s="591"/>
      <c r="BK7" s="591"/>
      <c r="BL7" s="591"/>
      <c r="BM7" s="591"/>
      <c r="BN7" s="592"/>
      <c r="BO7" s="643">
        <v>40.200000000000003</v>
      </c>
      <c r="BP7" s="643"/>
      <c r="BQ7" s="643"/>
      <c r="BR7" s="643"/>
      <c r="BS7" s="644" t="s">
        <v>208</v>
      </c>
      <c r="BT7" s="644"/>
      <c r="BU7" s="644"/>
      <c r="BV7" s="644"/>
      <c r="BW7" s="644"/>
      <c r="BX7" s="644"/>
      <c r="BY7" s="644"/>
      <c r="BZ7" s="644"/>
      <c r="CA7" s="644"/>
      <c r="CB7" s="680"/>
      <c r="CD7" s="627" t="s">
        <v>217</v>
      </c>
      <c r="CE7" s="624"/>
      <c r="CF7" s="624"/>
      <c r="CG7" s="624"/>
      <c r="CH7" s="624"/>
      <c r="CI7" s="624"/>
      <c r="CJ7" s="624"/>
      <c r="CK7" s="624"/>
      <c r="CL7" s="624"/>
      <c r="CM7" s="624"/>
      <c r="CN7" s="624"/>
      <c r="CO7" s="624"/>
      <c r="CP7" s="624"/>
      <c r="CQ7" s="625"/>
      <c r="CR7" s="590">
        <v>697485</v>
      </c>
      <c r="CS7" s="591"/>
      <c r="CT7" s="591"/>
      <c r="CU7" s="591"/>
      <c r="CV7" s="591"/>
      <c r="CW7" s="591"/>
      <c r="CX7" s="591"/>
      <c r="CY7" s="592"/>
      <c r="CZ7" s="643">
        <v>11.6</v>
      </c>
      <c r="DA7" s="643"/>
      <c r="DB7" s="643"/>
      <c r="DC7" s="643"/>
      <c r="DD7" s="596">
        <v>93217</v>
      </c>
      <c r="DE7" s="591"/>
      <c r="DF7" s="591"/>
      <c r="DG7" s="591"/>
      <c r="DH7" s="591"/>
      <c r="DI7" s="591"/>
      <c r="DJ7" s="591"/>
      <c r="DK7" s="591"/>
      <c r="DL7" s="591"/>
      <c r="DM7" s="591"/>
      <c r="DN7" s="591"/>
      <c r="DO7" s="591"/>
      <c r="DP7" s="592"/>
      <c r="DQ7" s="596">
        <v>476924</v>
      </c>
      <c r="DR7" s="591"/>
      <c r="DS7" s="591"/>
      <c r="DT7" s="591"/>
      <c r="DU7" s="591"/>
      <c r="DV7" s="591"/>
      <c r="DW7" s="591"/>
      <c r="DX7" s="591"/>
      <c r="DY7" s="591"/>
      <c r="DZ7" s="591"/>
      <c r="EA7" s="591"/>
      <c r="EB7" s="591"/>
      <c r="EC7" s="626"/>
    </row>
    <row r="8" spans="2:143" ht="11.25" customHeight="1" x14ac:dyDescent="0.15">
      <c r="B8" s="587" t="s">
        <v>218</v>
      </c>
      <c r="C8" s="588"/>
      <c r="D8" s="588"/>
      <c r="E8" s="588"/>
      <c r="F8" s="588"/>
      <c r="G8" s="588"/>
      <c r="H8" s="588"/>
      <c r="I8" s="588"/>
      <c r="J8" s="588"/>
      <c r="K8" s="588"/>
      <c r="L8" s="588"/>
      <c r="M8" s="588"/>
      <c r="N8" s="588"/>
      <c r="O8" s="588"/>
      <c r="P8" s="588"/>
      <c r="Q8" s="589"/>
      <c r="R8" s="590">
        <v>2481</v>
      </c>
      <c r="S8" s="591"/>
      <c r="T8" s="591"/>
      <c r="U8" s="591"/>
      <c r="V8" s="591"/>
      <c r="W8" s="591"/>
      <c r="X8" s="591"/>
      <c r="Y8" s="592"/>
      <c r="Z8" s="643">
        <v>0</v>
      </c>
      <c r="AA8" s="643"/>
      <c r="AB8" s="643"/>
      <c r="AC8" s="643"/>
      <c r="AD8" s="644">
        <v>2481</v>
      </c>
      <c r="AE8" s="644"/>
      <c r="AF8" s="644"/>
      <c r="AG8" s="644"/>
      <c r="AH8" s="644"/>
      <c r="AI8" s="644"/>
      <c r="AJ8" s="644"/>
      <c r="AK8" s="644"/>
      <c r="AL8" s="613">
        <v>0.1</v>
      </c>
      <c r="AM8" s="645"/>
      <c r="AN8" s="645"/>
      <c r="AO8" s="646"/>
      <c r="AP8" s="587" t="s">
        <v>219</v>
      </c>
      <c r="AQ8" s="588"/>
      <c r="AR8" s="588"/>
      <c r="AS8" s="588"/>
      <c r="AT8" s="588"/>
      <c r="AU8" s="588"/>
      <c r="AV8" s="588"/>
      <c r="AW8" s="588"/>
      <c r="AX8" s="588"/>
      <c r="AY8" s="588"/>
      <c r="AZ8" s="588"/>
      <c r="BA8" s="588"/>
      <c r="BB8" s="588"/>
      <c r="BC8" s="588"/>
      <c r="BD8" s="588"/>
      <c r="BE8" s="588"/>
      <c r="BF8" s="589"/>
      <c r="BG8" s="590">
        <v>25385</v>
      </c>
      <c r="BH8" s="591"/>
      <c r="BI8" s="591"/>
      <c r="BJ8" s="591"/>
      <c r="BK8" s="591"/>
      <c r="BL8" s="591"/>
      <c r="BM8" s="591"/>
      <c r="BN8" s="592"/>
      <c r="BO8" s="643">
        <v>1.9</v>
      </c>
      <c r="BP8" s="643"/>
      <c r="BQ8" s="643"/>
      <c r="BR8" s="643"/>
      <c r="BS8" s="596" t="s">
        <v>111</v>
      </c>
      <c r="BT8" s="591"/>
      <c r="BU8" s="591"/>
      <c r="BV8" s="591"/>
      <c r="BW8" s="591"/>
      <c r="BX8" s="591"/>
      <c r="BY8" s="591"/>
      <c r="BZ8" s="591"/>
      <c r="CA8" s="591"/>
      <c r="CB8" s="626"/>
      <c r="CD8" s="627" t="s">
        <v>220</v>
      </c>
      <c r="CE8" s="624"/>
      <c r="CF8" s="624"/>
      <c r="CG8" s="624"/>
      <c r="CH8" s="624"/>
      <c r="CI8" s="624"/>
      <c r="CJ8" s="624"/>
      <c r="CK8" s="624"/>
      <c r="CL8" s="624"/>
      <c r="CM8" s="624"/>
      <c r="CN8" s="624"/>
      <c r="CO8" s="624"/>
      <c r="CP8" s="624"/>
      <c r="CQ8" s="625"/>
      <c r="CR8" s="590">
        <v>2180005</v>
      </c>
      <c r="CS8" s="591"/>
      <c r="CT8" s="591"/>
      <c r="CU8" s="591"/>
      <c r="CV8" s="591"/>
      <c r="CW8" s="591"/>
      <c r="CX8" s="591"/>
      <c r="CY8" s="592"/>
      <c r="CZ8" s="643">
        <v>36.299999999999997</v>
      </c>
      <c r="DA8" s="643"/>
      <c r="DB8" s="643"/>
      <c r="DC8" s="643"/>
      <c r="DD8" s="596">
        <v>37772</v>
      </c>
      <c r="DE8" s="591"/>
      <c r="DF8" s="591"/>
      <c r="DG8" s="591"/>
      <c r="DH8" s="591"/>
      <c r="DI8" s="591"/>
      <c r="DJ8" s="591"/>
      <c r="DK8" s="591"/>
      <c r="DL8" s="591"/>
      <c r="DM8" s="591"/>
      <c r="DN8" s="591"/>
      <c r="DO8" s="591"/>
      <c r="DP8" s="592"/>
      <c r="DQ8" s="596">
        <v>1002964</v>
      </c>
      <c r="DR8" s="591"/>
      <c r="DS8" s="591"/>
      <c r="DT8" s="591"/>
      <c r="DU8" s="591"/>
      <c r="DV8" s="591"/>
      <c r="DW8" s="591"/>
      <c r="DX8" s="591"/>
      <c r="DY8" s="591"/>
      <c r="DZ8" s="591"/>
      <c r="EA8" s="591"/>
      <c r="EB8" s="591"/>
      <c r="EC8" s="626"/>
    </row>
    <row r="9" spans="2:143" ht="11.25" customHeight="1" x14ac:dyDescent="0.15">
      <c r="B9" s="587" t="s">
        <v>221</v>
      </c>
      <c r="C9" s="588"/>
      <c r="D9" s="588"/>
      <c r="E9" s="588"/>
      <c r="F9" s="588"/>
      <c r="G9" s="588"/>
      <c r="H9" s="588"/>
      <c r="I9" s="588"/>
      <c r="J9" s="588"/>
      <c r="K9" s="588"/>
      <c r="L9" s="588"/>
      <c r="M9" s="588"/>
      <c r="N9" s="588"/>
      <c r="O9" s="588"/>
      <c r="P9" s="588"/>
      <c r="Q9" s="589"/>
      <c r="R9" s="590">
        <v>1448</v>
      </c>
      <c r="S9" s="591"/>
      <c r="T9" s="591"/>
      <c r="U9" s="591"/>
      <c r="V9" s="591"/>
      <c r="W9" s="591"/>
      <c r="X9" s="591"/>
      <c r="Y9" s="592"/>
      <c r="Z9" s="643">
        <v>0</v>
      </c>
      <c r="AA9" s="643"/>
      <c r="AB9" s="643"/>
      <c r="AC9" s="643"/>
      <c r="AD9" s="644">
        <v>1448</v>
      </c>
      <c r="AE9" s="644"/>
      <c r="AF9" s="644"/>
      <c r="AG9" s="644"/>
      <c r="AH9" s="644"/>
      <c r="AI9" s="644"/>
      <c r="AJ9" s="644"/>
      <c r="AK9" s="644"/>
      <c r="AL9" s="613">
        <v>0</v>
      </c>
      <c r="AM9" s="645"/>
      <c r="AN9" s="645"/>
      <c r="AO9" s="646"/>
      <c r="AP9" s="587" t="s">
        <v>222</v>
      </c>
      <c r="AQ9" s="588"/>
      <c r="AR9" s="588"/>
      <c r="AS9" s="588"/>
      <c r="AT9" s="588"/>
      <c r="AU9" s="588"/>
      <c r="AV9" s="588"/>
      <c r="AW9" s="588"/>
      <c r="AX9" s="588"/>
      <c r="AY9" s="588"/>
      <c r="AZ9" s="588"/>
      <c r="BA9" s="588"/>
      <c r="BB9" s="588"/>
      <c r="BC9" s="588"/>
      <c r="BD9" s="588"/>
      <c r="BE9" s="588"/>
      <c r="BF9" s="589"/>
      <c r="BG9" s="590">
        <v>427146</v>
      </c>
      <c r="BH9" s="591"/>
      <c r="BI9" s="591"/>
      <c r="BJ9" s="591"/>
      <c r="BK9" s="591"/>
      <c r="BL9" s="591"/>
      <c r="BM9" s="591"/>
      <c r="BN9" s="592"/>
      <c r="BO9" s="643">
        <v>32.5</v>
      </c>
      <c r="BP9" s="643"/>
      <c r="BQ9" s="643"/>
      <c r="BR9" s="643"/>
      <c r="BS9" s="596" t="s">
        <v>111</v>
      </c>
      <c r="BT9" s="591"/>
      <c r="BU9" s="591"/>
      <c r="BV9" s="591"/>
      <c r="BW9" s="591"/>
      <c r="BX9" s="591"/>
      <c r="BY9" s="591"/>
      <c r="BZ9" s="591"/>
      <c r="CA9" s="591"/>
      <c r="CB9" s="626"/>
      <c r="CD9" s="627" t="s">
        <v>223</v>
      </c>
      <c r="CE9" s="624"/>
      <c r="CF9" s="624"/>
      <c r="CG9" s="624"/>
      <c r="CH9" s="624"/>
      <c r="CI9" s="624"/>
      <c r="CJ9" s="624"/>
      <c r="CK9" s="624"/>
      <c r="CL9" s="624"/>
      <c r="CM9" s="624"/>
      <c r="CN9" s="624"/>
      <c r="CO9" s="624"/>
      <c r="CP9" s="624"/>
      <c r="CQ9" s="625"/>
      <c r="CR9" s="590">
        <v>369796</v>
      </c>
      <c r="CS9" s="591"/>
      <c r="CT9" s="591"/>
      <c r="CU9" s="591"/>
      <c r="CV9" s="591"/>
      <c r="CW9" s="591"/>
      <c r="CX9" s="591"/>
      <c r="CY9" s="592"/>
      <c r="CZ9" s="643">
        <v>6.1</v>
      </c>
      <c r="DA9" s="643"/>
      <c r="DB9" s="643"/>
      <c r="DC9" s="643"/>
      <c r="DD9" s="596">
        <v>68843</v>
      </c>
      <c r="DE9" s="591"/>
      <c r="DF9" s="591"/>
      <c r="DG9" s="591"/>
      <c r="DH9" s="591"/>
      <c r="DI9" s="591"/>
      <c r="DJ9" s="591"/>
      <c r="DK9" s="591"/>
      <c r="DL9" s="591"/>
      <c r="DM9" s="591"/>
      <c r="DN9" s="591"/>
      <c r="DO9" s="591"/>
      <c r="DP9" s="592"/>
      <c r="DQ9" s="596">
        <v>303211</v>
      </c>
      <c r="DR9" s="591"/>
      <c r="DS9" s="591"/>
      <c r="DT9" s="591"/>
      <c r="DU9" s="591"/>
      <c r="DV9" s="591"/>
      <c r="DW9" s="591"/>
      <c r="DX9" s="591"/>
      <c r="DY9" s="591"/>
      <c r="DZ9" s="591"/>
      <c r="EA9" s="591"/>
      <c r="EB9" s="591"/>
      <c r="EC9" s="626"/>
    </row>
    <row r="10" spans="2:143" ht="11.25" customHeight="1" x14ac:dyDescent="0.15">
      <c r="B10" s="587" t="s">
        <v>224</v>
      </c>
      <c r="C10" s="588"/>
      <c r="D10" s="588"/>
      <c r="E10" s="588"/>
      <c r="F10" s="588"/>
      <c r="G10" s="588"/>
      <c r="H10" s="588"/>
      <c r="I10" s="588"/>
      <c r="J10" s="588"/>
      <c r="K10" s="588"/>
      <c r="L10" s="588"/>
      <c r="M10" s="588"/>
      <c r="N10" s="588"/>
      <c r="O10" s="588"/>
      <c r="P10" s="588"/>
      <c r="Q10" s="589"/>
      <c r="R10" s="590">
        <v>260345</v>
      </c>
      <c r="S10" s="591"/>
      <c r="T10" s="591"/>
      <c r="U10" s="591"/>
      <c r="V10" s="591"/>
      <c r="W10" s="591"/>
      <c r="X10" s="591"/>
      <c r="Y10" s="592"/>
      <c r="Z10" s="643">
        <v>4.2</v>
      </c>
      <c r="AA10" s="643"/>
      <c r="AB10" s="643"/>
      <c r="AC10" s="643"/>
      <c r="AD10" s="644">
        <v>260345</v>
      </c>
      <c r="AE10" s="644"/>
      <c r="AF10" s="644"/>
      <c r="AG10" s="644"/>
      <c r="AH10" s="644"/>
      <c r="AI10" s="644"/>
      <c r="AJ10" s="644"/>
      <c r="AK10" s="644"/>
      <c r="AL10" s="613">
        <v>7.6</v>
      </c>
      <c r="AM10" s="645"/>
      <c r="AN10" s="645"/>
      <c r="AO10" s="646"/>
      <c r="AP10" s="587" t="s">
        <v>225</v>
      </c>
      <c r="AQ10" s="588"/>
      <c r="AR10" s="588"/>
      <c r="AS10" s="588"/>
      <c r="AT10" s="588"/>
      <c r="AU10" s="588"/>
      <c r="AV10" s="588"/>
      <c r="AW10" s="588"/>
      <c r="AX10" s="588"/>
      <c r="AY10" s="588"/>
      <c r="AZ10" s="588"/>
      <c r="BA10" s="588"/>
      <c r="BB10" s="588"/>
      <c r="BC10" s="588"/>
      <c r="BD10" s="588"/>
      <c r="BE10" s="588"/>
      <c r="BF10" s="589"/>
      <c r="BG10" s="590">
        <v>30508</v>
      </c>
      <c r="BH10" s="591"/>
      <c r="BI10" s="591"/>
      <c r="BJ10" s="591"/>
      <c r="BK10" s="591"/>
      <c r="BL10" s="591"/>
      <c r="BM10" s="591"/>
      <c r="BN10" s="592"/>
      <c r="BO10" s="643">
        <v>2.2999999999999998</v>
      </c>
      <c r="BP10" s="643"/>
      <c r="BQ10" s="643"/>
      <c r="BR10" s="643"/>
      <c r="BS10" s="596" t="s">
        <v>111</v>
      </c>
      <c r="BT10" s="591"/>
      <c r="BU10" s="591"/>
      <c r="BV10" s="591"/>
      <c r="BW10" s="591"/>
      <c r="BX10" s="591"/>
      <c r="BY10" s="591"/>
      <c r="BZ10" s="591"/>
      <c r="CA10" s="591"/>
      <c r="CB10" s="626"/>
      <c r="CD10" s="627" t="s">
        <v>226</v>
      </c>
      <c r="CE10" s="624"/>
      <c r="CF10" s="624"/>
      <c r="CG10" s="624"/>
      <c r="CH10" s="624"/>
      <c r="CI10" s="624"/>
      <c r="CJ10" s="624"/>
      <c r="CK10" s="624"/>
      <c r="CL10" s="624"/>
      <c r="CM10" s="624"/>
      <c r="CN10" s="624"/>
      <c r="CO10" s="624"/>
      <c r="CP10" s="624"/>
      <c r="CQ10" s="625"/>
      <c r="CR10" s="590">
        <v>8044</v>
      </c>
      <c r="CS10" s="591"/>
      <c r="CT10" s="591"/>
      <c r="CU10" s="591"/>
      <c r="CV10" s="591"/>
      <c r="CW10" s="591"/>
      <c r="CX10" s="591"/>
      <c r="CY10" s="592"/>
      <c r="CZ10" s="643">
        <v>0.1</v>
      </c>
      <c r="DA10" s="643"/>
      <c r="DB10" s="643"/>
      <c r="DC10" s="643"/>
      <c r="DD10" s="596">
        <v>987</v>
      </c>
      <c r="DE10" s="591"/>
      <c r="DF10" s="591"/>
      <c r="DG10" s="591"/>
      <c r="DH10" s="591"/>
      <c r="DI10" s="591"/>
      <c r="DJ10" s="591"/>
      <c r="DK10" s="591"/>
      <c r="DL10" s="591"/>
      <c r="DM10" s="591"/>
      <c r="DN10" s="591"/>
      <c r="DO10" s="591"/>
      <c r="DP10" s="592"/>
      <c r="DQ10" s="596">
        <v>7056</v>
      </c>
      <c r="DR10" s="591"/>
      <c r="DS10" s="591"/>
      <c r="DT10" s="591"/>
      <c r="DU10" s="591"/>
      <c r="DV10" s="591"/>
      <c r="DW10" s="591"/>
      <c r="DX10" s="591"/>
      <c r="DY10" s="591"/>
      <c r="DZ10" s="591"/>
      <c r="EA10" s="591"/>
      <c r="EB10" s="591"/>
      <c r="EC10" s="626"/>
    </row>
    <row r="11" spans="2:143" ht="11.25" customHeight="1" x14ac:dyDescent="0.15">
      <c r="B11" s="587" t="s">
        <v>227</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228</v>
      </c>
      <c r="AQ11" s="588"/>
      <c r="AR11" s="588"/>
      <c r="AS11" s="588"/>
      <c r="AT11" s="588"/>
      <c r="AU11" s="588"/>
      <c r="AV11" s="588"/>
      <c r="AW11" s="588"/>
      <c r="AX11" s="588"/>
      <c r="AY11" s="588"/>
      <c r="AZ11" s="588"/>
      <c r="BA11" s="588"/>
      <c r="BB11" s="588"/>
      <c r="BC11" s="588"/>
      <c r="BD11" s="588"/>
      <c r="BE11" s="588"/>
      <c r="BF11" s="589"/>
      <c r="BG11" s="590">
        <v>45582</v>
      </c>
      <c r="BH11" s="591"/>
      <c r="BI11" s="591"/>
      <c r="BJ11" s="591"/>
      <c r="BK11" s="591"/>
      <c r="BL11" s="591"/>
      <c r="BM11" s="591"/>
      <c r="BN11" s="592"/>
      <c r="BO11" s="643">
        <v>3.5</v>
      </c>
      <c r="BP11" s="643"/>
      <c r="BQ11" s="643"/>
      <c r="BR11" s="643"/>
      <c r="BS11" s="596" t="s">
        <v>111</v>
      </c>
      <c r="BT11" s="591"/>
      <c r="BU11" s="591"/>
      <c r="BV11" s="591"/>
      <c r="BW11" s="591"/>
      <c r="BX11" s="591"/>
      <c r="BY11" s="591"/>
      <c r="BZ11" s="591"/>
      <c r="CA11" s="591"/>
      <c r="CB11" s="626"/>
      <c r="CD11" s="627" t="s">
        <v>229</v>
      </c>
      <c r="CE11" s="624"/>
      <c r="CF11" s="624"/>
      <c r="CG11" s="624"/>
      <c r="CH11" s="624"/>
      <c r="CI11" s="624"/>
      <c r="CJ11" s="624"/>
      <c r="CK11" s="624"/>
      <c r="CL11" s="624"/>
      <c r="CM11" s="624"/>
      <c r="CN11" s="624"/>
      <c r="CO11" s="624"/>
      <c r="CP11" s="624"/>
      <c r="CQ11" s="625"/>
      <c r="CR11" s="590">
        <v>245613</v>
      </c>
      <c r="CS11" s="591"/>
      <c r="CT11" s="591"/>
      <c r="CU11" s="591"/>
      <c r="CV11" s="591"/>
      <c r="CW11" s="591"/>
      <c r="CX11" s="591"/>
      <c r="CY11" s="592"/>
      <c r="CZ11" s="643">
        <v>4.0999999999999996</v>
      </c>
      <c r="DA11" s="643"/>
      <c r="DB11" s="643"/>
      <c r="DC11" s="643"/>
      <c r="DD11" s="596">
        <v>75752</v>
      </c>
      <c r="DE11" s="591"/>
      <c r="DF11" s="591"/>
      <c r="DG11" s="591"/>
      <c r="DH11" s="591"/>
      <c r="DI11" s="591"/>
      <c r="DJ11" s="591"/>
      <c r="DK11" s="591"/>
      <c r="DL11" s="591"/>
      <c r="DM11" s="591"/>
      <c r="DN11" s="591"/>
      <c r="DO11" s="591"/>
      <c r="DP11" s="592"/>
      <c r="DQ11" s="596">
        <v>111761</v>
      </c>
      <c r="DR11" s="591"/>
      <c r="DS11" s="591"/>
      <c r="DT11" s="591"/>
      <c r="DU11" s="591"/>
      <c r="DV11" s="591"/>
      <c r="DW11" s="591"/>
      <c r="DX11" s="591"/>
      <c r="DY11" s="591"/>
      <c r="DZ11" s="591"/>
      <c r="EA11" s="591"/>
      <c r="EB11" s="591"/>
      <c r="EC11" s="626"/>
    </row>
    <row r="12" spans="2:143" ht="11.25" customHeight="1" x14ac:dyDescent="0.15">
      <c r="B12" s="587" t="s">
        <v>230</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231</v>
      </c>
      <c r="AQ12" s="588"/>
      <c r="AR12" s="588"/>
      <c r="AS12" s="588"/>
      <c r="AT12" s="588"/>
      <c r="AU12" s="588"/>
      <c r="AV12" s="588"/>
      <c r="AW12" s="588"/>
      <c r="AX12" s="588"/>
      <c r="AY12" s="588"/>
      <c r="AZ12" s="588"/>
      <c r="BA12" s="588"/>
      <c r="BB12" s="588"/>
      <c r="BC12" s="588"/>
      <c r="BD12" s="588"/>
      <c r="BE12" s="588"/>
      <c r="BF12" s="589"/>
      <c r="BG12" s="590">
        <v>648223</v>
      </c>
      <c r="BH12" s="591"/>
      <c r="BI12" s="591"/>
      <c r="BJ12" s="591"/>
      <c r="BK12" s="591"/>
      <c r="BL12" s="591"/>
      <c r="BM12" s="591"/>
      <c r="BN12" s="592"/>
      <c r="BO12" s="643">
        <v>49.3</v>
      </c>
      <c r="BP12" s="643"/>
      <c r="BQ12" s="643"/>
      <c r="BR12" s="643"/>
      <c r="BS12" s="596" t="s">
        <v>111</v>
      </c>
      <c r="BT12" s="591"/>
      <c r="BU12" s="591"/>
      <c r="BV12" s="591"/>
      <c r="BW12" s="591"/>
      <c r="BX12" s="591"/>
      <c r="BY12" s="591"/>
      <c r="BZ12" s="591"/>
      <c r="CA12" s="591"/>
      <c r="CB12" s="626"/>
      <c r="CD12" s="627" t="s">
        <v>232</v>
      </c>
      <c r="CE12" s="624"/>
      <c r="CF12" s="624"/>
      <c r="CG12" s="624"/>
      <c r="CH12" s="624"/>
      <c r="CI12" s="624"/>
      <c r="CJ12" s="624"/>
      <c r="CK12" s="624"/>
      <c r="CL12" s="624"/>
      <c r="CM12" s="624"/>
      <c r="CN12" s="624"/>
      <c r="CO12" s="624"/>
      <c r="CP12" s="624"/>
      <c r="CQ12" s="625"/>
      <c r="CR12" s="590">
        <v>315317</v>
      </c>
      <c r="CS12" s="591"/>
      <c r="CT12" s="591"/>
      <c r="CU12" s="591"/>
      <c r="CV12" s="591"/>
      <c r="CW12" s="591"/>
      <c r="CX12" s="591"/>
      <c r="CY12" s="592"/>
      <c r="CZ12" s="643">
        <v>5.2</v>
      </c>
      <c r="DA12" s="643"/>
      <c r="DB12" s="643"/>
      <c r="DC12" s="643"/>
      <c r="DD12" s="596">
        <v>35796</v>
      </c>
      <c r="DE12" s="591"/>
      <c r="DF12" s="591"/>
      <c r="DG12" s="591"/>
      <c r="DH12" s="591"/>
      <c r="DI12" s="591"/>
      <c r="DJ12" s="591"/>
      <c r="DK12" s="591"/>
      <c r="DL12" s="591"/>
      <c r="DM12" s="591"/>
      <c r="DN12" s="591"/>
      <c r="DO12" s="591"/>
      <c r="DP12" s="592"/>
      <c r="DQ12" s="596">
        <v>124945</v>
      </c>
      <c r="DR12" s="591"/>
      <c r="DS12" s="591"/>
      <c r="DT12" s="591"/>
      <c r="DU12" s="591"/>
      <c r="DV12" s="591"/>
      <c r="DW12" s="591"/>
      <c r="DX12" s="591"/>
      <c r="DY12" s="591"/>
      <c r="DZ12" s="591"/>
      <c r="EA12" s="591"/>
      <c r="EB12" s="591"/>
      <c r="EC12" s="626"/>
    </row>
    <row r="13" spans="2:143" ht="11.25" customHeight="1" x14ac:dyDescent="0.15">
      <c r="B13" s="587" t="s">
        <v>233</v>
      </c>
      <c r="C13" s="588"/>
      <c r="D13" s="588"/>
      <c r="E13" s="588"/>
      <c r="F13" s="588"/>
      <c r="G13" s="588"/>
      <c r="H13" s="588"/>
      <c r="I13" s="588"/>
      <c r="J13" s="588"/>
      <c r="K13" s="588"/>
      <c r="L13" s="588"/>
      <c r="M13" s="588"/>
      <c r="N13" s="588"/>
      <c r="O13" s="588"/>
      <c r="P13" s="588"/>
      <c r="Q13" s="589"/>
      <c r="R13" s="590">
        <v>7740</v>
      </c>
      <c r="S13" s="591"/>
      <c r="T13" s="591"/>
      <c r="U13" s="591"/>
      <c r="V13" s="591"/>
      <c r="W13" s="591"/>
      <c r="X13" s="591"/>
      <c r="Y13" s="592"/>
      <c r="Z13" s="643">
        <v>0.1</v>
      </c>
      <c r="AA13" s="643"/>
      <c r="AB13" s="643"/>
      <c r="AC13" s="643"/>
      <c r="AD13" s="644">
        <v>7740</v>
      </c>
      <c r="AE13" s="644"/>
      <c r="AF13" s="644"/>
      <c r="AG13" s="644"/>
      <c r="AH13" s="644"/>
      <c r="AI13" s="644"/>
      <c r="AJ13" s="644"/>
      <c r="AK13" s="644"/>
      <c r="AL13" s="613">
        <v>0.2</v>
      </c>
      <c r="AM13" s="645"/>
      <c r="AN13" s="645"/>
      <c r="AO13" s="646"/>
      <c r="AP13" s="587" t="s">
        <v>234</v>
      </c>
      <c r="AQ13" s="588"/>
      <c r="AR13" s="588"/>
      <c r="AS13" s="588"/>
      <c r="AT13" s="588"/>
      <c r="AU13" s="588"/>
      <c r="AV13" s="588"/>
      <c r="AW13" s="588"/>
      <c r="AX13" s="588"/>
      <c r="AY13" s="588"/>
      <c r="AZ13" s="588"/>
      <c r="BA13" s="588"/>
      <c r="BB13" s="588"/>
      <c r="BC13" s="588"/>
      <c r="BD13" s="588"/>
      <c r="BE13" s="588"/>
      <c r="BF13" s="589"/>
      <c r="BG13" s="590">
        <v>648017</v>
      </c>
      <c r="BH13" s="591"/>
      <c r="BI13" s="591"/>
      <c r="BJ13" s="591"/>
      <c r="BK13" s="591"/>
      <c r="BL13" s="591"/>
      <c r="BM13" s="591"/>
      <c r="BN13" s="592"/>
      <c r="BO13" s="643">
        <v>49.3</v>
      </c>
      <c r="BP13" s="643"/>
      <c r="BQ13" s="643"/>
      <c r="BR13" s="643"/>
      <c r="BS13" s="596" t="s">
        <v>111</v>
      </c>
      <c r="BT13" s="591"/>
      <c r="BU13" s="591"/>
      <c r="BV13" s="591"/>
      <c r="BW13" s="591"/>
      <c r="BX13" s="591"/>
      <c r="BY13" s="591"/>
      <c r="BZ13" s="591"/>
      <c r="CA13" s="591"/>
      <c r="CB13" s="626"/>
      <c r="CD13" s="627" t="s">
        <v>235</v>
      </c>
      <c r="CE13" s="624"/>
      <c r="CF13" s="624"/>
      <c r="CG13" s="624"/>
      <c r="CH13" s="624"/>
      <c r="CI13" s="624"/>
      <c r="CJ13" s="624"/>
      <c r="CK13" s="624"/>
      <c r="CL13" s="624"/>
      <c r="CM13" s="624"/>
      <c r="CN13" s="624"/>
      <c r="CO13" s="624"/>
      <c r="CP13" s="624"/>
      <c r="CQ13" s="625"/>
      <c r="CR13" s="590">
        <v>526182</v>
      </c>
      <c r="CS13" s="591"/>
      <c r="CT13" s="591"/>
      <c r="CU13" s="591"/>
      <c r="CV13" s="591"/>
      <c r="CW13" s="591"/>
      <c r="CX13" s="591"/>
      <c r="CY13" s="592"/>
      <c r="CZ13" s="643">
        <v>8.6999999999999993</v>
      </c>
      <c r="DA13" s="643"/>
      <c r="DB13" s="643"/>
      <c r="DC13" s="643"/>
      <c r="DD13" s="596">
        <v>271327</v>
      </c>
      <c r="DE13" s="591"/>
      <c r="DF13" s="591"/>
      <c r="DG13" s="591"/>
      <c r="DH13" s="591"/>
      <c r="DI13" s="591"/>
      <c r="DJ13" s="591"/>
      <c r="DK13" s="591"/>
      <c r="DL13" s="591"/>
      <c r="DM13" s="591"/>
      <c r="DN13" s="591"/>
      <c r="DO13" s="591"/>
      <c r="DP13" s="592"/>
      <c r="DQ13" s="596">
        <v>309178</v>
      </c>
      <c r="DR13" s="591"/>
      <c r="DS13" s="591"/>
      <c r="DT13" s="591"/>
      <c r="DU13" s="591"/>
      <c r="DV13" s="591"/>
      <c r="DW13" s="591"/>
      <c r="DX13" s="591"/>
      <c r="DY13" s="591"/>
      <c r="DZ13" s="591"/>
      <c r="EA13" s="591"/>
      <c r="EB13" s="591"/>
      <c r="EC13" s="626"/>
    </row>
    <row r="14" spans="2:143" ht="11.25" customHeight="1" x14ac:dyDescent="0.15">
      <c r="B14" s="587" t="s">
        <v>236</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237</v>
      </c>
      <c r="AQ14" s="588"/>
      <c r="AR14" s="588"/>
      <c r="AS14" s="588"/>
      <c r="AT14" s="588"/>
      <c r="AU14" s="588"/>
      <c r="AV14" s="588"/>
      <c r="AW14" s="588"/>
      <c r="AX14" s="588"/>
      <c r="AY14" s="588"/>
      <c r="AZ14" s="588"/>
      <c r="BA14" s="588"/>
      <c r="BB14" s="588"/>
      <c r="BC14" s="588"/>
      <c r="BD14" s="588"/>
      <c r="BE14" s="588"/>
      <c r="BF14" s="589"/>
      <c r="BG14" s="590">
        <v>50804</v>
      </c>
      <c r="BH14" s="591"/>
      <c r="BI14" s="591"/>
      <c r="BJ14" s="591"/>
      <c r="BK14" s="591"/>
      <c r="BL14" s="591"/>
      <c r="BM14" s="591"/>
      <c r="BN14" s="592"/>
      <c r="BO14" s="643">
        <v>3.9</v>
      </c>
      <c r="BP14" s="643"/>
      <c r="BQ14" s="643"/>
      <c r="BR14" s="643"/>
      <c r="BS14" s="596" t="s">
        <v>111</v>
      </c>
      <c r="BT14" s="591"/>
      <c r="BU14" s="591"/>
      <c r="BV14" s="591"/>
      <c r="BW14" s="591"/>
      <c r="BX14" s="591"/>
      <c r="BY14" s="591"/>
      <c r="BZ14" s="591"/>
      <c r="CA14" s="591"/>
      <c r="CB14" s="626"/>
      <c r="CD14" s="627" t="s">
        <v>238</v>
      </c>
      <c r="CE14" s="624"/>
      <c r="CF14" s="624"/>
      <c r="CG14" s="624"/>
      <c r="CH14" s="624"/>
      <c r="CI14" s="624"/>
      <c r="CJ14" s="624"/>
      <c r="CK14" s="624"/>
      <c r="CL14" s="624"/>
      <c r="CM14" s="624"/>
      <c r="CN14" s="624"/>
      <c r="CO14" s="624"/>
      <c r="CP14" s="624"/>
      <c r="CQ14" s="625"/>
      <c r="CR14" s="590">
        <v>231528</v>
      </c>
      <c r="CS14" s="591"/>
      <c r="CT14" s="591"/>
      <c r="CU14" s="591"/>
      <c r="CV14" s="591"/>
      <c r="CW14" s="591"/>
      <c r="CX14" s="591"/>
      <c r="CY14" s="592"/>
      <c r="CZ14" s="643">
        <v>3.9</v>
      </c>
      <c r="DA14" s="643"/>
      <c r="DB14" s="643"/>
      <c r="DC14" s="643"/>
      <c r="DD14" s="596">
        <v>24770</v>
      </c>
      <c r="DE14" s="591"/>
      <c r="DF14" s="591"/>
      <c r="DG14" s="591"/>
      <c r="DH14" s="591"/>
      <c r="DI14" s="591"/>
      <c r="DJ14" s="591"/>
      <c r="DK14" s="591"/>
      <c r="DL14" s="591"/>
      <c r="DM14" s="591"/>
      <c r="DN14" s="591"/>
      <c r="DO14" s="591"/>
      <c r="DP14" s="592"/>
      <c r="DQ14" s="596">
        <v>219196</v>
      </c>
      <c r="DR14" s="591"/>
      <c r="DS14" s="591"/>
      <c r="DT14" s="591"/>
      <c r="DU14" s="591"/>
      <c r="DV14" s="591"/>
      <c r="DW14" s="591"/>
      <c r="DX14" s="591"/>
      <c r="DY14" s="591"/>
      <c r="DZ14" s="591"/>
      <c r="EA14" s="591"/>
      <c r="EB14" s="591"/>
      <c r="EC14" s="626"/>
    </row>
    <row r="15" spans="2:143" ht="11.25" customHeight="1" x14ac:dyDescent="0.15">
      <c r="B15" s="587" t="s">
        <v>239</v>
      </c>
      <c r="C15" s="588"/>
      <c r="D15" s="588"/>
      <c r="E15" s="588"/>
      <c r="F15" s="588"/>
      <c r="G15" s="588"/>
      <c r="H15" s="588"/>
      <c r="I15" s="588"/>
      <c r="J15" s="588"/>
      <c r="K15" s="588"/>
      <c r="L15" s="588"/>
      <c r="M15" s="588"/>
      <c r="N15" s="588"/>
      <c r="O15" s="588"/>
      <c r="P15" s="588"/>
      <c r="Q15" s="589"/>
      <c r="R15" s="590">
        <v>6569</v>
      </c>
      <c r="S15" s="591"/>
      <c r="T15" s="591"/>
      <c r="U15" s="591"/>
      <c r="V15" s="591"/>
      <c r="W15" s="591"/>
      <c r="X15" s="591"/>
      <c r="Y15" s="592"/>
      <c r="Z15" s="643">
        <v>0.1</v>
      </c>
      <c r="AA15" s="643"/>
      <c r="AB15" s="643"/>
      <c r="AC15" s="643"/>
      <c r="AD15" s="644">
        <v>6569</v>
      </c>
      <c r="AE15" s="644"/>
      <c r="AF15" s="644"/>
      <c r="AG15" s="644"/>
      <c r="AH15" s="644"/>
      <c r="AI15" s="644"/>
      <c r="AJ15" s="644"/>
      <c r="AK15" s="644"/>
      <c r="AL15" s="613">
        <v>0.2</v>
      </c>
      <c r="AM15" s="645"/>
      <c r="AN15" s="645"/>
      <c r="AO15" s="646"/>
      <c r="AP15" s="587" t="s">
        <v>240</v>
      </c>
      <c r="AQ15" s="588"/>
      <c r="AR15" s="588"/>
      <c r="AS15" s="588"/>
      <c r="AT15" s="588"/>
      <c r="AU15" s="588"/>
      <c r="AV15" s="588"/>
      <c r="AW15" s="588"/>
      <c r="AX15" s="588"/>
      <c r="AY15" s="588"/>
      <c r="AZ15" s="588"/>
      <c r="BA15" s="588"/>
      <c r="BB15" s="588"/>
      <c r="BC15" s="588"/>
      <c r="BD15" s="588"/>
      <c r="BE15" s="588"/>
      <c r="BF15" s="589"/>
      <c r="BG15" s="590">
        <v>84094</v>
      </c>
      <c r="BH15" s="591"/>
      <c r="BI15" s="591"/>
      <c r="BJ15" s="591"/>
      <c r="BK15" s="591"/>
      <c r="BL15" s="591"/>
      <c r="BM15" s="591"/>
      <c r="BN15" s="592"/>
      <c r="BO15" s="643">
        <v>6.4</v>
      </c>
      <c r="BP15" s="643"/>
      <c r="BQ15" s="643"/>
      <c r="BR15" s="643"/>
      <c r="BS15" s="596" t="s">
        <v>111</v>
      </c>
      <c r="BT15" s="591"/>
      <c r="BU15" s="591"/>
      <c r="BV15" s="591"/>
      <c r="BW15" s="591"/>
      <c r="BX15" s="591"/>
      <c r="BY15" s="591"/>
      <c r="BZ15" s="591"/>
      <c r="CA15" s="591"/>
      <c r="CB15" s="626"/>
      <c r="CD15" s="627" t="s">
        <v>241</v>
      </c>
      <c r="CE15" s="624"/>
      <c r="CF15" s="624"/>
      <c r="CG15" s="624"/>
      <c r="CH15" s="624"/>
      <c r="CI15" s="624"/>
      <c r="CJ15" s="624"/>
      <c r="CK15" s="624"/>
      <c r="CL15" s="624"/>
      <c r="CM15" s="624"/>
      <c r="CN15" s="624"/>
      <c r="CO15" s="624"/>
      <c r="CP15" s="624"/>
      <c r="CQ15" s="625"/>
      <c r="CR15" s="590">
        <v>595624</v>
      </c>
      <c r="CS15" s="591"/>
      <c r="CT15" s="591"/>
      <c r="CU15" s="591"/>
      <c r="CV15" s="591"/>
      <c r="CW15" s="591"/>
      <c r="CX15" s="591"/>
      <c r="CY15" s="592"/>
      <c r="CZ15" s="643">
        <v>9.9</v>
      </c>
      <c r="DA15" s="643"/>
      <c r="DB15" s="643"/>
      <c r="DC15" s="643"/>
      <c r="DD15" s="596">
        <v>75415</v>
      </c>
      <c r="DE15" s="591"/>
      <c r="DF15" s="591"/>
      <c r="DG15" s="591"/>
      <c r="DH15" s="591"/>
      <c r="DI15" s="591"/>
      <c r="DJ15" s="591"/>
      <c r="DK15" s="591"/>
      <c r="DL15" s="591"/>
      <c r="DM15" s="591"/>
      <c r="DN15" s="591"/>
      <c r="DO15" s="591"/>
      <c r="DP15" s="592"/>
      <c r="DQ15" s="596">
        <v>473892</v>
      </c>
      <c r="DR15" s="591"/>
      <c r="DS15" s="591"/>
      <c r="DT15" s="591"/>
      <c r="DU15" s="591"/>
      <c r="DV15" s="591"/>
      <c r="DW15" s="591"/>
      <c r="DX15" s="591"/>
      <c r="DY15" s="591"/>
      <c r="DZ15" s="591"/>
      <c r="EA15" s="591"/>
      <c r="EB15" s="591"/>
      <c r="EC15" s="626"/>
    </row>
    <row r="16" spans="2:143" ht="11.25" customHeight="1" x14ac:dyDescent="0.15">
      <c r="B16" s="587" t="s">
        <v>242</v>
      </c>
      <c r="C16" s="588"/>
      <c r="D16" s="588"/>
      <c r="E16" s="588"/>
      <c r="F16" s="588"/>
      <c r="G16" s="588"/>
      <c r="H16" s="588"/>
      <c r="I16" s="588"/>
      <c r="J16" s="588"/>
      <c r="K16" s="588"/>
      <c r="L16" s="588"/>
      <c r="M16" s="588"/>
      <c r="N16" s="588"/>
      <c r="O16" s="588"/>
      <c r="P16" s="588"/>
      <c r="Q16" s="589"/>
      <c r="R16" s="590">
        <v>1872965</v>
      </c>
      <c r="S16" s="591"/>
      <c r="T16" s="591"/>
      <c r="U16" s="591"/>
      <c r="V16" s="591"/>
      <c r="W16" s="591"/>
      <c r="X16" s="591"/>
      <c r="Y16" s="592"/>
      <c r="Z16" s="643">
        <v>30.5</v>
      </c>
      <c r="AA16" s="643"/>
      <c r="AB16" s="643"/>
      <c r="AC16" s="643"/>
      <c r="AD16" s="644">
        <v>1753305</v>
      </c>
      <c r="AE16" s="644"/>
      <c r="AF16" s="644"/>
      <c r="AG16" s="644"/>
      <c r="AH16" s="644"/>
      <c r="AI16" s="644"/>
      <c r="AJ16" s="644"/>
      <c r="AK16" s="644"/>
      <c r="AL16" s="613">
        <v>51.5</v>
      </c>
      <c r="AM16" s="645"/>
      <c r="AN16" s="645"/>
      <c r="AO16" s="646"/>
      <c r="AP16" s="587" t="s">
        <v>243</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244</v>
      </c>
      <c r="CE16" s="624"/>
      <c r="CF16" s="624"/>
      <c r="CG16" s="624"/>
      <c r="CH16" s="624"/>
      <c r="CI16" s="624"/>
      <c r="CJ16" s="624"/>
      <c r="CK16" s="624"/>
      <c r="CL16" s="624"/>
      <c r="CM16" s="624"/>
      <c r="CN16" s="624"/>
      <c r="CO16" s="624"/>
      <c r="CP16" s="624"/>
      <c r="CQ16" s="625"/>
      <c r="CR16" s="590">
        <v>91876</v>
      </c>
      <c r="CS16" s="591"/>
      <c r="CT16" s="591"/>
      <c r="CU16" s="591"/>
      <c r="CV16" s="591"/>
      <c r="CW16" s="591"/>
      <c r="CX16" s="591"/>
      <c r="CY16" s="592"/>
      <c r="CZ16" s="643">
        <v>1.5</v>
      </c>
      <c r="DA16" s="643"/>
      <c r="DB16" s="643"/>
      <c r="DC16" s="643"/>
      <c r="DD16" s="596" t="s">
        <v>111</v>
      </c>
      <c r="DE16" s="591"/>
      <c r="DF16" s="591"/>
      <c r="DG16" s="591"/>
      <c r="DH16" s="591"/>
      <c r="DI16" s="591"/>
      <c r="DJ16" s="591"/>
      <c r="DK16" s="591"/>
      <c r="DL16" s="591"/>
      <c r="DM16" s="591"/>
      <c r="DN16" s="591"/>
      <c r="DO16" s="591"/>
      <c r="DP16" s="592"/>
      <c r="DQ16" s="596">
        <v>15359</v>
      </c>
      <c r="DR16" s="591"/>
      <c r="DS16" s="591"/>
      <c r="DT16" s="591"/>
      <c r="DU16" s="591"/>
      <c r="DV16" s="591"/>
      <c r="DW16" s="591"/>
      <c r="DX16" s="591"/>
      <c r="DY16" s="591"/>
      <c r="DZ16" s="591"/>
      <c r="EA16" s="591"/>
      <c r="EB16" s="591"/>
      <c r="EC16" s="626"/>
    </row>
    <row r="17" spans="2:133" ht="11.25" customHeight="1" x14ac:dyDescent="0.15">
      <c r="B17" s="587" t="s">
        <v>245</v>
      </c>
      <c r="C17" s="588"/>
      <c r="D17" s="588"/>
      <c r="E17" s="588"/>
      <c r="F17" s="588"/>
      <c r="G17" s="588"/>
      <c r="H17" s="588"/>
      <c r="I17" s="588"/>
      <c r="J17" s="588"/>
      <c r="K17" s="588"/>
      <c r="L17" s="588"/>
      <c r="M17" s="588"/>
      <c r="N17" s="588"/>
      <c r="O17" s="588"/>
      <c r="P17" s="588"/>
      <c r="Q17" s="589"/>
      <c r="R17" s="590">
        <v>1753305</v>
      </c>
      <c r="S17" s="591"/>
      <c r="T17" s="591"/>
      <c r="U17" s="591"/>
      <c r="V17" s="591"/>
      <c r="W17" s="591"/>
      <c r="X17" s="591"/>
      <c r="Y17" s="592"/>
      <c r="Z17" s="643">
        <v>28.5</v>
      </c>
      <c r="AA17" s="643"/>
      <c r="AB17" s="643"/>
      <c r="AC17" s="643"/>
      <c r="AD17" s="644">
        <v>1753305</v>
      </c>
      <c r="AE17" s="644"/>
      <c r="AF17" s="644"/>
      <c r="AG17" s="644"/>
      <c r="AH17" s="644"/>
      <c r="AI17" s="644"/>
      <c r="AJ17" s="644"/>
      <c r="AK17" s="644"/>
      <c r="AL17" s="613">
        <v>51.5</v>
      </c>
      <c r="AM17" s="645"/>
      <c r="AN17" s="645"/>
      <c r="AO17" s="646"/>
      <c r="AP17" s="587" t="s">
        <v>246</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247</v>
      </c>
      <c r="CE17" s="624"/>
      <c r="CF17" s="624"/>
      <c r="CG17" s="624"/>
      <c r="CH17" s="624"/>
      <c r="CI17" s="624"/>
      <c r="CJ17" s="624"/>
      <c r="CK17" s="624"/>
      <c r="CL17" s="624"/>
      <c r="CM17" s="624"/>
      <c r="CN17" s="624"/>
      <c r="CO17" s="624"/>
      <c r="CP17" s="624"/>
      <c r="CQ17" s="625"/>
      <c r="CR17" s="590">
        <v>677007</v>
      </c>
      <c r="CS17" s="591"/>
      <c r="CT17" s="591"/>
      <c r="CU17" s="591"/>
      <c r="CV17" s="591"/>
      <c r="CW17" s="591"/>
      <c r="CX17" s="591"/>
      <c r="CY17" s="592"/>
      <c r="CZ17" s="643">
        <v>11.3</v>
      </c>
      <c r="DA17" s="643"/>
      <c r="DB17" s="643"/>
      <c r="DC17" s="643"/>
      <c r="DD17" s="596" t="s">
        <v>111</v>
      </c>
      <c r="DE17" s="591"/>
      <c r="DF17" s="591"/>
      <c r="DG17" s="591"/>
      <c r="DH17" s="591"/>
      <c r="DI17" s="591"/>
      <c r="DJ17" s="591"/>
      <c r="DK17" s="591"/>
      <c r="DL17" s="591"/>
      <c r="DM17" s="591"/>
      <c r="DN17" s="591"/>
      <c r="DO17" s="591"/>
      <c r="DP17" s="592"/>
      <c r="DQ17" s="596">
        <v>615338</v>
      </c>
      <c r="DR17" s="591"/>
      <c r="DS17" s="591"/>
      <c r="DT17" s="591"/>
      <c r="DU17" s="591"/>
      <c r="DV17" s="591"/>
      <c r="DW17" s="591"/>
      <c r="DX17" s="591"/>
      <c r="DY17" s="591"/>
      <c r="DZ17" s="591"/>
      <c r="EA17" s="591"/>
      <c r="EB17" s="591"/>
      <c r="EC17" s="626"/>
    </row>
    <row r="18" spans="2:133" ht="11.25" customHeight="1" x14ac:dyDescent="0.15">
      <c r="B18" s="587" t="s">
        <v>248</v>
      </c>
      <c r="C18" s="588"/>
      <c r="D18" s="588"/>
      <c r="E18" s="588"/>
      <c r="F18" s="588"/>
      <c r="G18" s="588"/>
      <c r="H18" s="588"/>
      <c r="I18" s="588"/>
      <c r="J18" s="588"/>
      <c r="K18" s="588"/>
      <c r="L18" s="588"/>
      <c r="M18" s="588"/>
      <c r="N18" s="588"/>
      <c r="O18" s="588"/>
      <c r="P18" s="588"/>
      <c r="Q18" s="589"/>
      <c r="R18" s="590">
        <v>119660</v>
      </c>
      <c r="S18" s="591"/>
      <c r="T18" s="591"/>
      <c r="U18" s="591"/>
      <c r="V18" s="591"/>
      <c r="W18" s="591"/>
      <c r="X18" s="591"/>
      <c r="Y18" s="592"/>
      <c r="Z18" s="643">
        <v>1.9</v>
      </c>
      <c r="AA18" s="643"/>
      <c r="AB18" s="643"/>
      <c r="AC18" s="643"/>
      <c r="AD18" s="644" t="s">
        <v>111</v>
      </c>
      <c r="AE18" s="644"/>
      <c r="AF18" s="644"/>
      <c r="AG18" s="644"/>
      <c r="AH18" s="644"/>
      <c r="AI18" s="644"/>
      <c r="AJ18" s="644"/>
      <c r="AK18" s="644"/>
      <c r="AL18" s="613" t="s">
        <v>111</v>
      </c>
      <c r="AM18" s="645"/>
      <c r="AN18" s="645"/>
      <c r="AO18" s="646"/>
      <c r="AP18" s="587" t="s">
        <v>249</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250</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x14ac:dyDescent="0.15">
      <c r="B19" s="587" t="s">
        <v>251</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252</v>
      </c>
      <c r="AQ19" s="588"/>
      <c r="AR19" s="588"/>
      <c r="AS19" s="588"/>
      <c r="AT19" s="588"/>
      <c r="AU19" s="588"/>
      <c r="AV19" s="588"/>
      <c r="AW19" s="588"/>
      <c r="AX19" s="588"/>
      <c r="AY19" s="588"/>
      <c r="AZ19" s="588"/>
      <c r="BA19" s="588"/>
      <c r="BB19" s="588"/>
      <c r="BC19" s="588"/>
      <c r="BD19" s="588"/>
      <c r="BE19" s="588"/>
      <c r="BF19" s="589"/>
      <c r="BG19" s="590">
        <v>1949</v>
      </c>
      <c r="BH19" s="591"/>
      <c r="BI19" s="591"/>
      <c r="BJ19" s="591"/>
      <c r="BK19" s="591"/>
      <c r="BL19" s="591"/>
      <c r="BM19" s="591"/>
      <c r="BN19" s="592"/>
      <c r="BO19" s="643">
        <v>0.1</v>
      </c>
      <c r="BP19" s="643"/>
      <c r="BQ19" s="643"/>
      <c r="BR19" s="643"/>
      <c r="BS19" s="596" t="s">
        <v>111</v>
      </c>
      <c r="BT19" s="591"/>
      <c r="BU19" s="591"/>
      <c r="BV19" s="591"/>
      <c r="BW19" s="591"/>
      <c r="BX19" s="591"/>
      <c r="BY19" s="591"/>
      <c r="BZ19" s="591"/>
      <c r="CA19" s="591"/>
      <c r="CB19" s="626"/>
      <c r="CD19" s="627" t="s">
        <v>253</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x14ac:dyDescent="0.15">
      <c r="B20" s="587" t="s">
        <v>254</v>
      </c>
      <c r="C20" s="588"/>
      <c r="D20" s="588"/>
      <c r="E20" s="588"/>
      <c r="F20" s="588"/>
      <c r="G20" s="588"/>
      <c r="H20" s="588"/>
      <c r="I20" s="588"/>
      <c r="J20" s="588"/>
      <c r="K20" s="588"/>
      <c r="L20" s="588"/>
      <c r="M20" s="588"/>
      <c r="N20" s="588"/>
      <c r="O20" s="588"/>
      <c r="P20" s="588"/>
      <c r="Q20" s="589"/>
      <c r="R20" s="590">
        <v>3521250</v>
      </c>
      <c r="S20" s="591"/>
      <c r="T20" s="591"/>
      <c r="U20" s="591"/>
      <c r="V20" s="591"/>
      <c r="W20" s="591"/>
      <c r="X20" s="591"/>
      <c r="Y20" s="592"/>
      <c r="Z20" s="643">
        <v>57.3</v>
      </c>
      <c r="AA20" s="643"/>
      <c r="AB20" s="643"/>
      <c r="AC20" s="643"/>
      <c r="AD20" s="644">
        <v>3401590</v>
      </c>
      <c r="AE20" s="644"/>
      <c r="AF20" s="644"/>
      <c r="AG20" s="644"/>
      <c r="AH20" s="644"/>
      <c r="AI20" s="644"/>
      <c r="AJ20" s="644"/>
      <c r="AK20" s="644"/>
      <c r="AL20" s="613">
        <v>99.9</v>
      </c>
      <c r="AM20" s="645"/>
      <c r="AN20" s="645"/>
      <c r="AO20" s="646"/>
      <c r="AP20" s="587" t="s">
        <v>255</v>
      </c>
      <c r="AQ20" s="588"/>
      <c r="AR20" s="588"/>
      <c r="AS20" s="588"/>
      <c r="AT20" s="588"/>
      <c r="AU20" s="588"/>
      <c r="AV20" s="588"/>
      <c r="AW20" s="588"/>
      <c r="AX20" s="588"/>
      <c r="AY20" s="588"/>
      <c r="AZ20" s="588"/>
      <c r="BA20" s="588"/>
      <c r="BB20" s="588"/>
      <c r="BC20" s="588"/>
      <c r="BD20" s="588"/>
      <c r="BE20" s="588"/>
      <c r="BF20" s="589"/>
      <c r="BG20" s="590">
        <v>1949</v>
      </c>
      <c r="BH20" s="591"/>
      <c r="BI20" s="591"/>
      <c r="BJ20" s="591"/>
      <c r="BK20" s="591"/>
      <c r="BL20" s="591"/>
      <c r="BM20" s="591"/>
      <c r="BN20" s="592"/>
      <c r="BO20" s="643">
        <v>0.1</v>
      </c>
      <c r="BP20" s="643"/>
      <c r="BQ20" s="643"/>
      <c r="BR20" s="643"/>
      <c r="BS20" s="596" t="s">
        <v>111</v>
      </c>
      <c r="BT20" s="591"/>
      <c r="BU20" s="591"/>
      <c r="BV20" s="591"/>
      <c r="BW20" s="591"/>
      <c r="BX20" s="591"/>
      <c r="BY20" s="591"/>
      <c r="BZ20" s="591"/>
      <c r="CA20" s="591"/>
      <c r="CB20" s="626"/>
      <c r="CD20" s="627" t="s">
        <v>256</v>
      </c>
      <c r="CE20" s="624"/>
      <c r="CF20" s="624"/>
      <c r="CG20" s="624"/>
      <c r="CH20" s="624"/>
      <c r="CI20" s="624"/>
      <c r="CJ20" s="624"/>
      <c r="CK20" s="624"/>
      <c r="CL20" s="624"/>
      <c r="CM20" s="624"/>
      <c r="CN20" s="624"/>
      <c r="CO20" s="624"/>
      <c r="CP20" s="624"/>
      <c r="CQ20" s="625"/>
      <c r="CR20" s="590">
        <v>6013538</v>
      </c>
      <c r="CS20" s="591"/>
      <c r="CT20" s="591"/>
      <c r="CU20" s="591"/>
      <c r="CV20" s="591"/>
      <c r="CW20" s="591"/>
      <c r="CX20" s="591"/>
      <c r="CY20" s="592"/>
      <c r="CZ20" s="643">
        <v>100</v>
      </c>
      <c r="DA20" s="643"/>
      <c r="DB20" s="643"/>
      <c r="DC20" s="643"/>
      <c r="DD20" s="596">
        <v>683879</v>
      </c>
      <c r="DE20" s="591"/>
      <c r="DF20" s="591"/>
      <c r="DG20" s="591"/>
      <c r="DH20" s="591"/>
      <c r="DI20" s="591"/>
      <c r="DJ20" s="591"/>
      <c r="DK20" s="591"/>
      <c r="DL20" s="591"/>
      <c r="DM20" s="591"/>
      <c r="DN20" s="591"/>
      <c r="DO20" s="591"/>
      <c r="DP20" s="592"/>
      <c r="DQ20" s="596">
        <v>3734809</v>
      </c>
      <c r="DR20" s="591"/>
      <c r="DS20" s="591"/>
      <c r="DT20" s="591"/>
      <c r="DU20" s="591"/>
      <c r="DV20" s="591"/>
      <c r="DW20" s="591"/>
      <c r="DX20" s="591"/>
      <c r="DY20" s="591"/>
      <c r="DZ20" s="591"/>
      <c r="EA20" s="591"/>
      <c r="EB20" s="591"/>
      <c r="EC20" s="626"/>
    </row>
    <row r="21" spans="2:133" ht="11.25" customHeight="1" x14ac:dyDescent="0.15">
      <c r="B21" s="587" t="s">
        <v>257</v>
      </c>
      <c r="C21" s="588"/>
      <c r="D21" s="588"/>
      <c r="E21" s="588"/>
      <c r="F21" s="588"/>
      <c r="G21" s="588"/>
      <c r="H21" s="588"/>
      <c r="I21" s="588"/>
      <c r="J21" s="588"/>
      <c r="K21" s="588"/>
      <c r="L21" s="588"/>
      <c r="M21" s="588"/>
      <c r="N21" s="588"/>
      <c r="O21" s="588"/>
      <c r="P21" s="588"/>
      <c r="Q21" s="589"/>
      <c r="R21" s="590">
        <v>1280</v>
      </c>
      <c r="S21" s="591"/>
      <c r="T21" s="591"/>
      <c r="U21" s="591"/>
      <c r="V21" s="591"/>
      <c r="W21" s="591"/>
      <c r="X21" s="591"/>
      <c r="Y21" s="592"/>
      <c r="Z21" s="643">
        <v>0</v>
      </c>
      <c r="AA21" s="643"/>
      <c r="AB21" s="643"/>
      <c r="AC21" s="643"/>
      <c r="AD21" s="644">
        <v>1280</v>
      </c>
      <c r="AE21" s="644"/>
      <c r="AF21" s="644"/>
      <c r="AG21" s="644"/>
      <c r="AH21" s="644"/>
      <c r="AI21" s="644"/>
      <c r="AJ21" s="644"/>
      <c r="AK21" s="644"/>
      <c r="AL21" s="613">
        <v>0</v>
      </c>
      <c r="AM21" s="645"/>
      <c r="AN21" s="645"/>
      <c r="AO21" s="646"/>
      <c r="AP21" s="681" t="s">
        <v>258</v>
      </c>
      <c r="AQ21" s="691"/>
      <c r="AR21" s="691"/>
      <c r="AS21" s="691"/>
      <c r="AT21" s="691"/>
      <c r="AU21" s="691"/>
      <c r="AV21" s="691"/>
      <c r="AW21" s="691"/>
      <c r="AX21" s="691"/>
      <c r="AY21" s="691"/>
      <c r="AZ21" s="691"/>
      <c r="BA21" s="691"/>
      <c r="BB21" s="691"/>
      <c r="BC21" s="691"/>
      <c r="BD21" s="691"/>
      <c r="BE21" s="691"/>
      <c r="BF21" s="683"/>
      <c r="BG21" s="590">
        <v>1949</v>
      </c>
      <c r="BH21" s="591"/>
      <c r="BI21" s="591"/>
      <c r="BJ21" s="591"/>
      <c r="BK21" s="591"/>
      <c r="BL21" s="591"/>
      <c r="BM21" s="591"/>
      <c r="BN21" s="592"/>
      <c r="BO21" s="643">
        <v>0.1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259</v>
      </c>
      <c r="C22" s="588"/>
      <c r="D22" s="588"/>
      <c r="E22" s="588"/>
      <c r="F22" s="588"/>
      <c r="G22" s="588"/>
      <c r="H22" s="588"/>
      <c r="I22" s="588"/>
      <c r="J22" s="588"/>
      <c r="K22" s="588"/>
      <c r="L22" s="588"/>
      <c r="M22" s="588"/>
      <c r="N22" s="588"/>
      <c r="O22" s="588"/>
      <c r="P22" s="588"/>
      <c r="Q22" s="589"/>
      <c r="R22" s="590">
        <v>69318</v>
      </c>
      <c r="S22" s="591"/>
      <c r="T22" s="591"/>
      <c r="U22" s="591"/>
      <c r="V22" s="591"/>
      <c r="W22" s="591"/>
      <c r="X22" s="591"/>
      <c r="Y22" s="592"/>
      <c r="Z22" s="643">
        <v>1.1000000000000001</v>
      </c>
      <c r="AA22" s="643"/>
      <c r="AB22" s="643"/>
      <c r="AC22" s="643"/>
      <c r="AD22" s="644" t="s">
        <v>111</v>
      </c>
      <c r="AE22" s="644"/>
      <c r="AF22" s="644"/>
      <c r="AG22" s="644"/>
      <c r="AH22" s="644"/>
      <c r="AI22" s="644"/>
      <c r="AJ22" s="644"/>
      <c r="AK22" s="644"/>
      <c r="AL22" s="613" t="s">
        <v>111</v>
      </c>
      <c r="AM22" s="645"/>
      <c r="AN22" s="645"/>
      <c r="AO22" s="646"/>
      <c r="AP22" s="681" t="s">
        <v>260</v>
      </c>
      <c r="AQ22" s="691"/>
      <c r="AR22" s="691"/>
      <c r="AS22" s="691"/>
      <c r="AT22" s="691"/>
      <c r="AU22" s="691"/>
      <c r="AV22" s="691"/>
      <c r="AW22" s="691"/>
      <c r="AX22" s="691"/>
      <c r="AY22" s="691"/>
      <c r="AZ22" s="691"/>
      <c r="BA22" s="691"/>
      <c r="BB22" s="691"/>
      <c r="BC22" s="691"/>
      <c r="BD22" s="691"/>
      <c r="BE22" s="691"/>
      <c r="BF22" s="683"/>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261</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262</v>
      </c>
      <c r="C23" s="588"/>
      <c r="D23" s="588"/>
      <c r="E23" s="588"/>
      <c r="F23" s="588"/>
      <c r="G23" s="588"/>
      <c r="H23" s="588"/>
      <c r="I23" s="588"/>
      <c r="J23" s="588"/>
      <c r="K23" s="588"/>
      <c r="L23" s="588"/>
      <c r="M23" s="588"/>
      <c r="N23" s="588"/>
      <c r="O23" s="588"/>
      <c r="P23" s="588"/>
      <c r="Q23" s="589"/>
      <c r="R23" s="590">
        <v>85250</v>
      </c>
      <c r="S23" s="591"/>
      <c r="T23" s="591"/>
      <c r="U23" s="591"/>
      <c r="V23" s="591"/>
      <c r="W23" s="591"/>
      <c r="X23" s="591"/>
      <c r="Y23" s="592"/>
      <c r="Z23" s="643">
        <v>1.4</v>
      </c>
      <c r="AA23" s="643"/>
      <c r="AB23" s="643"/>
      <c r="AC23" s="643"/>
      <c r="AD23" s="644">
        <v>969</v>
      </c>
      <c r="AE23" s="644"/>
      <c r="AF23" s="644"/>
      <c r="AG23" s="644"/>
      <c r="AH23" s="644"/>
      <c r="AI23" s="644"/>
      <c r="AJ23" s="644"/>
      <c r="AK23" s="644"/>
      <c r="AL23" s="613">
        <v>0</v>
      </c>
      <c r="AM23" s="645"/>
      <c r="AN23" s="645"/>
      <c r="AO23" s="646"/>
      <c r="AP23" s="681" t="s">
        <v>263</v>
      </c>
      <c r="AQ23" s="691"/>
      <c r="AR23" s="691"/>
      <c r="AS23" s="691"/>
      <c r="AT23" s="691"/>
      <c r="AU23" s="691"/>
      <c r="AV23" s="691"/>
      <c r="AW23" s="691"/>
      <c r="AX23" s="691"/>
      <c r="AY23" s="691"/>
      <c r="AZ23" s="691"/>
      <c r="BA23" s="691"/>
      <c r="BB23" s="691"/>
      <c r="BC23" s="691"/>
      <c r="BD23" s="691"/>
      <c r="BE23" s="691"/>
      <c r="BF23" s="683"/>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202</v>
      </c>
      <c r="CE23" s="696"/>
      <c r="CF23" s="696"/>
      <c r="CG23" s="696"/>
      <c r="CH23" s="696"/>
      <c r="CI23" s="696"/>
      <c r="CJ23" s="696"/>
      <c r="CK23" s="696"/>
      <c r="CL23" s="696"/>
      <c r="CM23" s="696"/>
      <c r="CN23" s="696"/>
      <c r="CO23" s="696"/>
      <c r="CP23" s="696"/>
      <c r="CQ23" s="697"/>
      <c r="CR23" s="695" t="s">
        <v>264</v>
      </c>
      <c r="CS23" s="696"/>
      <c r="CT23" s="696"/>
      <c r="CU23" s="696"/>
      <c r="CV23" s="696"/>
      <c r="CW23" s="696"/>
      <c r="CX23" s="696"/>
      <c r="CY23" s="697"/>
      <c r="CZ23" s="695" t="s">
        <v>265</v>
      </c>
      <c r="DA23" s="696"/>
      <c r="DB23" s="696"/>
      <c r="DC23" s="697"/>
      <c r="DD23" s="695" t="s">
        <v>266</v>
      </c>
      <c r="DE23" s="696"/>
      <c r="DF23" s="696"/>
      <c r="DG23" s="696"/>
      <c r="DH23" s="696"/>
      <c r="DI23" s="696"/>
      <c r="DJ23" s="696"/>
      <c r="DK23" s="697"/>
      <c r="DL23" s="698" t="s">
        <v>267</v>
      </c>
      <c r="DM23" s="699"/>
      <c r="DN23" s="699"/>
      <c r="DO23" s="699"/>
      <c r="DP23" s="699"/>
      <c r="DQ23" s="699"/>
      <c r="DR23" s="699"/>
      <c r="DS23" s="699"/>
      <c r="DT23" s="699"/>
      <c r="DU23" s="699"/>
      <c r="DV23" s="700"/>
      <c r="DW23" s="695" t="s">
        <v>268</v>
      </c>
      <c r="DX23" s="696"/>
      <c r="DY23" s="696"/>
      <c r="DZ23" s="696"/>
      <c r="EA23" s="696"/>
      <c r="EB23" s="696"/>
      <c r="EC23" s="697"/>
    </row>
    <row r="24" spans="2:133" ht="11.25" customHeight="1" x14ac:dyDescent="0.15">
      <c r="B24" s="587" t="s">
        <v>269</v>
      </c>
      <c r="C24" s="588"/>
      <c r="D24" s="588"/>
      <c r="E24" s="588"/>
      <c r="F24" s="588"/>
      <c r="G24" s="588"/>
      <c r="H24" s="588"/>
      <c r="I24" s="588"/>
      <c r="J24" s="588"/>
      <c r="K24" s="588"/>
      <c r="L24" s="588"/>
      <c r="M24" s="588"/>
      <c r="N24" s="588"/>
      <c r="O24" s="588"/>
      <c r="P24" s="588"/>
      <c r="Q24" s="589"/>
      <c r="R24" s="590">
        <v>8287</v>
      </c>
      <c r="S24" s="591"/>
      <c r="T24" s="591"/>
      <c r="U24" s="591"/>
      <c r="V24" s="591"/>
      <c r="W24" s="591"/>
      <c r="X24" s="591"/>
      <c r="Y24" s="592"/>
      <c r="Z24" s="643">
        <v>0.1</v>
      </c>
      <c r="AA24" s="643"/>
      <c r="AB24" s="643"/>
      <c r="AC24" s="643"/>
      <c r="AD24" s="644" t="s">
        <v>111</v>
      </c>
      <c r="AE24" s="644"/>
      <c r="AF24" s="644"/>
      <c r="AG24" s="644"/>
      <c r="AH24" s="644"/>
      <c r="AI24" s="644"/>
      <c r="AJ24" s="644"/>
      <c r="AK24" s="644"/>
      <c r="AL24" s="613" t="s">
        <v>111</v>
      </c>
      <c r="AM24" s="645"/>
      <c r="AN24" s="645"/>
      <c r="AO24" s="646"/>
      <c r="AP24" s="681" t="s">
        <v>270</v>
      </c>
      <c r="AQ24" s="691"/>
      <c r="AR24" s="691"/>
      <c r="AS24" s="691"/>
      <c r="AT24" s="691"/>
      <c r="AU24" s="691"/>
      <c r="AV24" s="691"/>
      <c r="AW24" s="691"/>
      <c r="AX24" s="691"/>
      <c r="AY24" s="691"/>
      <c r="AZ24" s="691"/>
      <c r="BA24" s="691"/>
      <c r="BB24" s="691"/>
      <c r="BC24" s="691"/>
      <c r="BD24" s="691"/>
      <c r="BE24" s="691"/>
      <c r="BF24" s="683"/>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271</v>
      </c>
      <c r="CE24" s="648"/>
      <c r="CF24" s="648"/>
      <c r="CG24" s="648"/>
      <c r="CH24" s="648"/>
      <c r="CI24" s="648"/>
      <c r="CJ24" s="648"/>
      <c r="CK24" s="648"/>
      <c r="CL24" s="648"/>
      <c r="CM24" s="648"/>
      <c r="CN24" s="648"/>
      <c r="CO24" s="648"/>
      <c r="CP24" s="648"/>
      <c r="CQ24" s="649"/>
      <c r="CR24" s="640">
        <v>2785820</v>
      </c>
      <c r="CS24" s="641"/>
      <c r="CT24" s="641"/>
      <c r="CU24" s="641"/>
      <c r="CV24" s="641"/>
      <c r="CW24" s="641"/>
      <c r="CX24" s="641"/>
      <c r="CY24" s="688"/>
      <c r="CZ24" s="692">
        <v>46.3</v>
      </c>
      <c r="DA24" s="693"/>
      <c r="DB24" s="693"/>
      <c r="DC24" s="694"/>
      <c r="DD24" s="687">
        <v>1627577</v>
      </c>
      <c r="DE24" s="641"/>
      <c r="DF24" s="641"/>
      <c r="DG24" s="641"/>
      <c r="DH24" s="641"/>
      <c r="DI24" s="641"/>
      <c r="DJ24" s="641"/>
      <c r="DK24" s="688"/>
      <c r="DL24" s="687">
        <v>1608986</v>
      </c>
      <c r="DM24" s="641"/>
      <c r="DN24" s="641"/>
      <c r="DO24" s="641"/>
      <c r="DP24" s="641"/>
      <c r="DQ24" s="641"/>
      <c r="DR24" s="641"/>
      <c r="DS24" s="641"/>
      <c r="DT24" s="641"/>
      <c r="DU24" s="641"/>
      <c r="DV24" s="688"/>
      <c r="DW24" s="689">
        <v>45</v>
      </c>
      <c r="DX24" s="658"/>
      <c r="DY24" s="658"/>
      <c r="DZ24" s="658"/>
      <c r="EA24" s="658"/>
      <c r="EB24" s="658"/>
      <c r="EC24" s="690"/>
    </row>
    <row r="25" spans="2:133" ht="11.25" customHeight="1" x14ac:dyDescent="0.15">
      <c r="B25" s="587" t="s">
        <v>272</v>
      </c>
      <c r="C25" s="588"/>
      <c r="D25" s="588"/>
      <c r="E25" s="588"/>
      <c r="F25" s="588"/>
      <c r="G25" s="588"/>
      <c r="H25" s="588"/>
      <c r="I25" s="588"/>
      <c r="J25" s="588"/>
      <c r="K25" s="588"/>
      <c r="L25" s="588"/>
      <c r="M25" s="588"/>
      <c r="N25" s="588"/>
      <c r="O25" s="588"/>
      <c r="P25" s="588"/>
      <c r="Q25" s="589"/>
      <c r="R25" s="590">
        <v>1000051</v>
      </c>
      <c r="S25" s="591"/>
      <c r="T25" s="591"/>
      <c r="U25" s="591"/>
      <c r="V25" s="591"/>
      <c r="W25" s="591"/>
      <c r="X25" s="591"/>
      <c r="Y25" s="592"/>
      <c r="Z25" s="643">
        <v>16.3</v>
      </c>
      <c r="AA25" s="643"/>
      <c r="AB25" s="643"/>
      <c r="AC25" s="643"/>
      <c r="AD25" s="644" t="s">
        <v>111</v>
      </c>
      <c r="AE25" s="644"/>
      <c r="AF25" s="644"/>
      <c r="AG25" s="644"/>
      <c r="AH25" s="644"/>
      <c r="AI25" s="644"/>
      <c r="AJ25" s="644"/>
      <c r="AK25" s="644"/>
      <c r="AL25" s="613" t="s">
        <v>111</v>
      </c>
      <c r="AM25" s="645"/>
      <c r="AN25" s="645"/>
      <c r="AO25" s="646"/>
      <c r="AP25" s="681" t="s">
        <v>273</v>
      </c>
      <c r="AQ25" s="691"/>
      <c r="AR25" s="691"/>
      <c r="AS25" s="691"/>
      <c r="AT25" s="691"/>
      <c r="AU25" s="691"/>
      <c r="AV25" s="691"/>
      <c r="AW25" s="691"/>
      <c r="AX25" s="691"/>
      <c r="AY25" s="691"/>
      <c r="AZ25" s="691"/>
      <c r="BA25" s="691"/>
      <c r="BB25" s="691"/>
      <c r="BC25" s="691"/>
      <c r="BD25" s="691"/>
      <c r="BE25" s="691"/>
      <c r="BF25" s="683"/>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274</v>
      </c>
      <c r="CE25" s="624"/>
      <c r="CF25" s="624"/>
      <c r="CG25" s="624"/>
      <c r="CH25" s="624"/>
      <c r="CI25" s="624"/>
      <c r="CJ25" s="624"/>
      <c r="CK25" s="624"/>
      <c r="CL25" s="624"/>
      <c r="CM25" s="624"/>
      <c r="CN25" s="624"/>
      <c r="CO25" s="624"/>
      <c r="CP25" s="624"/>
      <c r="CQ25" s="625"/>
      <c r="CR25" s="590">
        <v>660595</v>
      </c>
      <c r="CS25" s="609"/>
      <c r="CT25" s="609"/>
      <c r="CU25" s="609"/>
      <c r="CV25" s="609"/>
      <c r="CW25" s="609"/>
      <c r="CX25" s="609"/>
      <c r="CY25" s="610"/>
      <c r="CZ25" s="593">
        <v>11</v>
      </c>
      <c r="DA25" s="611"/>
      <c r="DB25" s="611"/>
      <c r="DC25" s="612"/>
      <c r="DD25" s="596">
        <v>611110</v>
      </c>
      <c r="DE25" s="609"/>
      <c r="DF25" s="609"/>
      <c r="DG25" s="609"/>
      <c r="DH25" s="609"/>
      <c r="DI25" s="609"/>
      <c r="DJ25" s="609"/>
      <c r="DK25" s="610"/>
      <c r="DL25" s="596">
        <v>603675</v>
      </c>
      <c r="DM25" s="609"/>
      <c r="DN25" s="609"/>
      <c r="DO25" s="609"/>
      <c r="DP25" s="609"/>
      <c r="DQ25" s="609"/>
      <c r="DR25" s="609"/>
      <c r="DS25" s="609"/>
      <c r="DT25" s="609"/>
      <c r="DU25" s="609"/>
      <c r="DV25" s="610"/>
      <c r="DW25" s="613">
        <v>16.899999999999999</v>
      </c>
      <c r="DX25" s="614"/>
      <c r="DY25" s="614"/>
      <c r="DZ25" s="614"/>
      <c r="EA25" s="614"/>
      <c r="EB25" s="614"/>
      <c r="EC25" s="615"/>
    </row>
    <row r="26" spans="2:133" ht="11.25" customHeight="1" x14ac:dyDescent="0.15">
      <c r="B26" s="684" t="s">
        <v>275</v>
      </c>
      <c r="C26" s="685"/>
      <c r="D26" s="685"/>
      <c r="E26" s="685"/>
      <c r="F26" s="685"/>
      <c r="G26" s="685"/>
      <c r="H26" s="685"/>
      <c r="I26" s="685"/>
      <c r="J26" s="685"/>
      <c r="K26" s="685"/>
      <c r="L26" s="685"/>
      <c r="M26" s="685"/>
      <c r="N26" s="685"/>
      <c r="O26" s="685"/>
      <c r="P26" s="685"/>
      <c r="Q26" s="686"/>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1" t="s">
        <v>276</v>
      </c>
      <c r="AQ26" s="682"/>
      <c r="AR26" s="682"/>
      <c r="AS26" s="682"/>
      <c r="AT26" s="682"/>
      <c r="AU26" s="682"/>
      <c r="AV26" s="682"/>
      <c r="AW26" s="682"/>
      <c r="AX26" s="682"/>
      <c r="AY26" s="682"/>
      <c r="AZ26" s="682"/>
      <c r="BA26" s="682"/>
      <c r="BB26" s="682"/>
      <c r="BC26" s="682"/>
      <c r="BD26" s="682"/>
      <c r="BE26" s="682"/>
      <c r="BF26" s="683"/>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277</v>
      </c>
      <c r="CE26" s="624"/>
      <c r="CF26" s="624"/>
      <c r="CG26" s="624"/>
      <c r="CH26" s="624"/>
      <c r="CI26" s="624"/>
      <c r="CJ26" s="624"/>
      <c r="CK26" s="624"/>
      <c r="CL26" s="624"/>
      <c r="CM26" s="624"/>
      <c r="CN26" s="624"/>
      <c r="CO26" s="624"/>
      <c r="CP26" s="624"/>
      <c r="CQ26" s="625"/>
      <c r="CR26" s="590">
        <v>403146</v>
      </c>
      <c r="CS26" s="591"/>
      <c r="CT26" s="591"/>
      <c r="CU26" s="591"/>
      <c r="CV26" s="591"/>
      <c r="CW26" s="591"/>
      <c r="CX26" s="591"/>
      <c r="CY26" s="592"/>
      <c r="CZ26" s="593">
        <v>6.7</v>
      </c>
      <c r="DA26" s="611"/>
      <c r="DB26" s="611"/>
      <c r="DC26" s="612"/>
      <c r="DD26" s="596">
        <v>358044</v>
      </c>
      <c r="DE26" s="591"/>
      <c r="DF26" s="591"/>
      <c r="DG26" s="591"/>
      <c r="DH26" s="591"/>
      <c r="DI26" s="591"/>
      <c r="DJ26" s="591"/>
      <c r="DK26" s="592"/>
      <c r="DL26" s="596" t="s">
        <v>208</v>
      </c>
      <c r="DM26" s="591"/>
      <c r="DN26" s="591"/>
      <c r="DO26" s="591"/>
      <c r="DP26" s="591"/>
      <c r="DQ26" s="591"/>
      <c r="DR26" s="591"/>
      <c r="DS26" s="591"/>
      <c r="DT26" s="591"/>
      <c r="DU26" s="591"/>
      <c r="DV26" s="592"/>
      <c r="DW26" s="613" t="s">
        <v>208</v>
      </c>
      <c r="DX26" s="614"/>
      <c r="DY26" s="614"/>
      <c r="DZ26" s="614"/>
      <c r="EA26" s="614"/>
      <c r="EB26" s="614"/>
      <c r="EC26" s="615"/>
    </row>
    <row r="27" spans="2:133" ht="11.25" customHeight="1" x14ac:dyDescent="0.15">
      <c r="B27" s="587" t="s">
        <v>278</v>
      </c>
      <c r="C27" s="588"/>
      <c r="D27" s="588"/>
      <c r="E27" s="588"/>
      <c r="F27" s="588"/>
      <c r="G27" s="588"/>
      <c r="H27" s="588"/>
      <c r="I27" s="588"/>
      <c r="J27" s="588"/>
      <c r="K27" s="588"/>
      <c r="L27" s="588"/>
      <c r="M27" s="588"/>
      <c r="N27" s="588"/>
      <c r="O27" s="588"/>
      <c r="P27" s="588"/>
      <c r="Q27" s="589"/>
      <c r="R27" s="590">
        <v>672605</v>
      </c>
      <c r="S27" s="591"/>
      <c r="T27" s="591"/>
      <c r="U27" s="591"/>
      <c r="V27" s="591"/>
      <c r="W27" s="591"/>
      <c r="X27" s="591"/>
      <c r="Y27" s="592"/>
      <c r="Z27" s="643">
        <v>10.9</v>
      </c>
      <c r="AA27" s="643"/>
      <c r="AB27" s="643"/>
      <c r="AC27" s="643"/>
      <c r="AD27" s="644" t="s">
        <v>111</v>
      </c>
      <c r="AE27" s="644"/>
      <c r="AF27" s="644"/>
      <c r="AG27" s="644"/>
      <c r="AH27" s="644"/>
      <c r="AI27" s="644"/>
      <c r="AJ27" s="644"/>
      <c r="AK27" s="644"/>
      <c r="AL27" s="613" t="s">
        <v>111</v>
      </c>
      <c r="AM27" s="645"/>
      <c r="AN27" s="645"/>
      <c r="AO27" s="646"/>
      <c r="AP27" s="587" t="s">
        <v>279</v>
      </c>
      <c r="AQ27" s="588"/>
      <c r="AR27" s="588"/>
      <c r="AS27" s="588"/>
      <c r="AT27" s="588"/>
      <c r="AU27" s="588"/>
      <c r="AV27" s="588"/>
      <c r="AW27" s="588"/>
      <c r="AX27" s="588"/>
      <c r="AY27" s="588"/>
      <c r="AZ27" s="588"/>
      <c r="BA27" s="588"/>
      <c r="BB27" s="588"/>
      <c r="BC27" s="588"/>
      <c r="BD27" s="588"/>
      <c r="BE27" s="588"/>
      <c r="BF27" s="589"/>
      <c r="BG27" s="590">
        <v>1313691</v>
      </c>
      <c r="BH27" s="591"/>
      <c r="BI27" s="591"/>
      <c r="BJ27" s="591"/>
      <c r="BK27" s="591"/>
      <c r="BL27" s="591"/>
      <c r="BM27" s="591"/>
      <c r="BN27" s="592"/>
      <c r="BO27" s="643">
        <v>100</v>
      </c>
      <c r="BP27" s="643"/>
      <c r="BQ27" s="643"/>
      <c r="BR27" s="643"/>
      <c r="BS27" s="596" t="s">
        <v>111</v>
      </c>
      <c r="BT27" s="591"/>
      <c r="BU27" s="591"/>
      <c r="BV27" s="591"/>
      <c r="BW27" s="591"/>
      <c r="BX27" s="591"/>
      <c r="BY27" s="591"/>
      <c r="BZ27" s="591"/>
      <c r="CA27" s="591"/>
      <c r="CB27" s="626"/>
      <c r="CD27" s="627" t="s">
        <v>280</v>
      </c>
      <c r="CE27" s="624"/>
      <c r="CF27" s="624"/>
      <c r="CG27" s="624"/>
      <c r="CH27" s="624"/>
      <c r="CI27" s="624"/>
      <c r="CJ27" s="624"/>
      <c r="CK27" s="624"/>
      <c r="CL27" s="624"/>
      <c r="CM27" s="624"/>
      <c r="CN27" s="624"/>
      <c r="CO27" s="624"/>
      <c r="CP27" s="624"/>
      <c r="CQ27" s="625"/>
      <c r="CR27" s="590">
        <v>1448218</v>
      </c>
      <c r="CS27" s="609"/>
      <c r="CT27" s="609"/>
      <c r="CU27" s="609"/>
      <c r="CV27" s="609"/>
      <c r="CW27" s="609"/>
      <c r="CX27" s="609"/>
      <c r="CY27" s="610"/>
      <c r="CZ27" s="593">
        <v>24.1</v>
      </c>
      <c r="DA27" s="611"/>
      <c r="DB27" s="611"/>
      <c r="DC27" s="612"/>
      <c r="DD27" s="596">
        <v>401129</v>
      </c>
      <c r="DE27" s="609"/>
      <c r="DF27" s="609"/>
      <c r="DG27" s="609"/>
      <c r="DH27" s="609"/>
      <c r="DI27" s="609"/>
      <c r="DJ27" s="609"/>
      <c r="DK27" s="610"/>
      <c r="DL27" s="596">
        <v>389973</v>
      </c>
      <c r="DM27" s="609"/>
      <c r="DN27" s="609"/>
      <c r="DO27" s="609"/>
      <c r="DP27" s="609"/>
      <c r="DQ27" s="609"/>
      <c r="DR27" s="609"/>
      <c r="DS27" s="609"/>
      <c r="DT27" s="609"/>
      <c r="DU27" s="609"/>
      <c r="DV27" s="610"/>
      <c r="DW27" s="613">
        <v>10.9</v>
      </c>
      <c r="DX27" s="614"/>
      <c r="DY27" s="614"/>
      <c r="DZ27" s="614"/>
      <c r="EA27" s="614"/>
      <c r="EB27" s="614"/>
      <c r="EC27" s="615"/>
    </row>
    <row r="28" spans="2:133" ht="11.25" customHeight="1" x14ac:dyDescent="0.15">
      <c r="B28" s="587" t="s">
        <v>281</v>
      </c>
      <c r="C28" s="588"/>
      <c r="D28" s="588"/>
      <c r="E28" s="588"/>
      <c r="F28" s="588"/>
      <c r="G28" s="588"/>
      <c r="H28" s="588"/>
      <c r="I28" s="588"/>
      <c r="J28" s="588"/>
      <c r="K28" s="588"/>
      <c r="L28" s="588"/>
      <c r="M28" s="588"/>
      <c r="N28" s="588"/>
      <c r="O28" s="588"/>
      <c r="P28" s="588"/>
      <c r="Q28" s="589"/>
      <c r="R28" s="590">
        <v>9545</v>
      </c>
      <c r="S28" s="591"/>
      <c r="T28" s="591"/>
      <c r="U28" s="591"/>
      <c r="V28" s="591"/>
      <c r="W28" s="591"/>
      <c r="X28" s="591"/>
      <c r="Y28" s="592"/>
      <c r="Z28" s="643">
        <v>0.2</v>
      </c>
      <c r="AA28" s="643"/>
      <c r="AB28" s="643"/>
      <c r="AC28" s="643"/>
      <c r="AD28" s="644">
        <v>2411</v>
      </c>
      <c r="AE28" s="644"/>
      <c r="AF28" s="644"/>
      <c r="AG28" s="644"/>
      <c r="AH28" s="644"/>
      <c r="AI28" s="644"/>
      <c r="AJ28" s="644"/>
      <c r="AK28" s="644"/>
      <c r="AL28" s="613">
        <v>0.1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282</v>
      </c>
      <c r="CE28" s="624"/>
      <c r="CF28" s="624"/>
      <c r="CG28" s="624"/>
      <c r="CH28" s="624"/>
      <c r="CI28" s="624"/>
      <c r="CJ28" s="624"/>
      <c r="CK28" s="624"/>
      <c r="CL28" s="624"/>
      <c r="CM28" s="624"/>
      <c r="CN28" s="624"/>
      <c r="CO28" s="624"/>
      <c r="CP28" s="624"/>
      <c r="CQ28" s="625"/>
      <c r="CR28" s="590">
        <v>677007</v>
      </c>
      <c r="CS28" s="591"/>
      <c r="CT28" s="591"/>
      <c r="CU28" s="591"/>
      <c r="CV28" s="591"/>
      <c r="CW28" s="591"/>
      <c r="CX28" s="591"/>
      <c r="CY28" s="592"/>
      <c r="CZ28" s="593">
        <v>11.3</v>
      </c>
      <c r="DA28" s="611"/>
      <c r="DB28" s="611"/>
      <c r="DC28" s="612"/>
      <c r="DD28" s="596">
        <v>615338</v>
      </c>
      <c r="DE28" s="591"/>
      <c r="DF28" s="591"/>
      <c r="DG28" s="591"/>
      <c r="DH28" s="591"/>
      <c r="DI28" s="591"/>
      <c r="DJ28" s="591"/>
      <c r="DK28" s="592"/>
      <c r="DL28" s="596">
        <v>615338</v>
      </c>
      <c r="DM28" s="591"/>
      <c r="DN28" s="591"/>
      <c r="DO28" s="591"/>
      <c r="DP28" s="591"/>
      <c r="DQ28" s="591"/>
      <c r="DR28" s="591"/>
      <c r="DS28" s="591"/>
      <c r="DT28" s="591"/>
      <c r="DU28" s="591"/>
      <c r="DV28" s="592"/>
      <c r="DW28" s="613">
        <v>17.2</v>
      </c>
      <c r="DX28" s="614"/>
      <c r="DY28" s="614"/>
      <c r="DZ28" s="614"/>
      <c r="EA28" s="614"/>
      <c r="EB28" s="614"/>
      <c r="EC28" s="615"/>
    </row>
    <row r="29" spans="2:133" ht="11.25" customHeight="1" x14ac:dyDescent="0.15">
      <c r="B29" s="587" t="s">
        <v>283</v>
      </c>
      <c r="C29" s="588"/>
      <c r="D29" s="588"/>
      <c r="E29" s="588"/>
      <c r="F29" s="588"/>
      <c r="G29" s="588"/>
      <c r="H29" s="588"/>
      <c r="I29" s="588"/>
      <c r="J29" s="588"/>
      <c r="K29" s="588"/>
      <c r="L29" s="588"/>
      <c r="M29" s="588"/>
      <c r="N29" s="588"/>
      <c r="O29" s="588"/>
      <c r="P29" s="588"/>
      <c r="Q29" s="589"/>
      <c r="R29" s="590">
        <v>72868</v>
      </c>
      <c r="S29" s="591"/>
      <c r="T29" s="591"/>
      <c r="U29" s="591"/>
      <c r="V29" s="591"/>
      <c r="W29" s="591"/>
      <c r="X29" s="591"/>
      <c r="Y29" s="592"/>
      <c r="Z29" s="643">
        <v>1.2</v>
      </c>
      <c r="AA29" s="643"/>
      <c r="AB29" s="643"/>
      <c r="AC29" s="643"/>
      <c r="AD29" s="644" t="s">
        <v>111</v>
      </c>
      <c r="AE29" s="644"/>
      <c r="AF29" s="644"/>
      <c r="AG29" s="644"/>
      <c r="AH29" s="644"/>
      <c r="AI29" s="644"/>
      <c r="AJ29" s="644"/>
      <c r="AK29" s="644"/>
      <c r="AL29" s="613" t="s">
        <v>111</v>
      </c>
      <c r="AM29" s="645"/>
      <c r="AN29" s="645"/>
      <c r="AO29" s="646"/>
      <c r="AP29" s="650" t="s">
        <v>202</v>
      </c>
      <c r="AQ29" s="651"/>
      <c r="AR29" s="651"/>
      <c r="AS29" s="651"/>
      <c r="AT29" s="651"/>
      <c r="AU29" s="651"/>
      <c r="AV29" s="651"/>
      <c r="AW29" s="651"/>
      <c r="AX29" s="651"/>
      <c r="AY29" s="651"/>
      <c r="AZ29" s="651"/>
      <c r="BA29" s="651"/>
      <c r="BB29" s="651"/>
      <c r="BC29" s="651"/>
      <c r="BD29" s="651"/>
      <c r="BE29" s="651"/>
      <c r="BF29" s="652"/>
      <c r="BG29" s="650" t="s">
        <v>284</v>
      </c>
      <c r="BH29" s="666"/>
      <c r="BI29" s="666"/>
      <c r="BJ29" s="666"/>
      <c r="BK29" s="666"/>
      <c r="BL29" s="666"/>
      <c r="BM29" s="666"/>
      <c r="BN29" s="666"/>
      <c r="BO29" s="666"/>
      <c r="BP29" s="666"/>
      <c r="BQ29" s="667"/>
      <c r="BR29" s="650" t="s">
        <v>285</v>
      </c>
      <c r="BS29" s="666"/>
      <c r="BT29" s="666"/>
      <c r="BU29" s="666"/>
      <c r="BV29" s="666"/>
      <c r="BW29" s="666"/>
      <c r="BX29" s="666"/>
      <c r="BY29" s="666"/>
      <c r="BZ29" s="666"/>
      <c r="CA29" s="666"/>
      <c r="CB29" s="667"/>
      <c r="CD29" s="660" t="s">
        <v>286</v>
      </c>
      <c r="CE29" s="661"/>
      <c r="CF29" s="627" t="s">
        <v>58</v>
      </c>
      <c r="CG29" s="624"/>
      <c r="CH29" s="624"/>
      <c r="CI29" s="624"/>
      <c r="CJ29" s="624"/>
      <c r="CK29" s="624"/>
      <c r="CL29" s="624"/>
      <c r="CM29" s="624"/>
      <c r="CN29" s="624"/>
      <c r="CO29" s="624"/>
      <c r="CP29" s="624"/>
      <c r="CQ29" s="625"/>
      <c r="CR29" s="590">
        <v>677007</v>
      </c>
      <c r="CS29" s="609"/>
      <c r="CT29" s="609"/>
      <c r="CU29" s="609"/>
      <c r="CV29" s="609"/>
      <c r="CW29" s="609"/>
      <c r="CX29" s="609"/>
      <c r="CY29" s="610"/>
      <c r="CZ29" s="593">
        <v>11.3</v>
      </c>
      <c r="DA29" s="611"/>
      <c r="DB29" s="611"/>
      <c r="DC29" s="612"/>
      <c r="DD29" s="596">
        <v>615338</v>
      </c>
      <c r="DE29" s="609"/>
      <c r="DF29" s="609"/>
      <c r="DG29" s="609"/>
      <c r="DH29" s="609"/>
      <c r="DI29" s="609"/>
      <c r="DJ29" s="609"/>
      <c r="DK29" s="610"/>
      <c r="DL29" s="596">
        <v>615338</v>
      </c>
      <c r="DM29" s="609"/>
      <c r="DN29" s="609"/>
      <c r="DO29" s="609"/>
      <c r="DP29" s="609"/>
      <c r="DQ29" s="609"/>
      <c r="DR29" s="609"/>
      <c r="DS29" s="609"/>
      <c r="DT29" s="609"/>
      <c r="DU29" s="609"/>
      <c r="DV29" s="610"/>
      <c r="DW29" s="613">
        <v>17.2</v>
      </c>
      <c r="DX29" s="614"/>
      <c r="DY29" s="614"/>
      <c r="DZ29" s="614"/>
      <c r="EA29" s="614"/>
      <c r="EB29" s="614"/>
      <c r="EC29" s="615"/>
    </row>
    <row r="30" spans="2:133" ht="11.25" customHeight="1" x14ac:dyDescent="0.15">
      <c r="B30" s="587" t="s">
        <v>287</v>
      </c>
      <c r="C30" s="588"/>
      <c r="D30" s="588"/>
      <c r="E30" s="588"/>
      <c r="F30" s="588"/>
      <c r="G30" s="588"/>
      <c r="H30" s="588"/>
      <c r="I30" s="588"/>
      <c r="J30" s="588"/>
      <c r="K30" s="588"/>
      <c r="L30" s="588"/>
      <c r="M30" s="588"/>
      <c r="N30" s="588"/>
      <c r="O30" s="588"/>
      <c r="P30" s="588"/>
      <c r="Q30" s="589"/>
      <c r="R30" s="590">
        <v>39840</v>
      </c>
      <c r="S30" s="591"/>
      <c r="T30" s="591"/>
      <c r="U30" s="591"/>
      <c r="V30" s="591"/>
      <c r="W30" s="591"/>
      <c r="X30" s="591"/>
      <c r="Y30" s="592"/>
      <c r="Z30" s="643">
        <v>0.6</v>
      </c>
      <c r="AA30" s="643"/>
      <c r="AB30" s="643"/>
      <c r="AC30" s="643"/>
      <c r="AD30" s="644" t="s">
        <v>111</v>
      </c>
      <c r="AE30" s="644"/>
      <c r="AF30" s="644"/>
      <c r="AG30" s="644"/>
      <c r="AH30" s="644"/>
      <c r="AI30" s="644"/>
      <c r="AJ30" s="644"/>
      <c r="AK30" s="644"/>
      <c r="AL30" s="613" t="s">
        <v>111</v>
      </c>
      <c r="AM30" s="645"/>
      <c r="AN30" s="645"/>
      <c r="AO30" s="646"/>
      <c r="AP30" s="668" t="s">
        <v>288</v>
      </c>
      <c r="AQ30" s="669"/>
      <c r="AR30" s="669"/>
      <c r="AS30" s="669"/>
      <c r="AT30" s="674" t="s">
        <v>289</v>
      </c>
      <c r="AU30" s="184"/>
      <c r="AV30" s="184"/>
      <c r="AW30" s="184"/>
      <c r="AX30" s="677" t="s">
        <v>168</v>
      </c>
      <c r="AY30" s="678"/>
      <c r="AZ30" s="678"/>
      <c r="BA30" s="678"/>
      <c r="BB30" s="678"/>
      <c r="BC30" s="678"/>
      <c r="BD30" s="678"/>
      <c r="BE30" s="678"/>
      <c r="BF30" s="679"/>
      <c r="BG30" s="656">
        <v>99.4</v>
      </c>
      <c r="BH30" s="657"/>
      <c r="BI30" s="657"/>
      <c r="BJ30" s="657"/>
      <c r="BK30" s="657"/>
      <c r="BL30" s="657"/>
      <c r="BM30" s="658">
        <v>98.4</v>
      </c>
      <c r="BN30" s="657"/>
      <c r="BO30" s="657"/>
      <c r="BP30" s="657"/>
      <c r="BQ30" s="659"/>
      <c r="BR30" s="656">
        <v>99.3</v>
      </c>
      <c r="BS30" s="657"/>
      <c r="BT30" s="657"/>
      <c r="BU30" s="657"/>
      <c r="BV30" s="657"/>
      <c r="BW30" s="657"/>
      <c r="BX30" s="658">
        <v>98.3</v>
      </c>
      <c r="BY30" s="657"/>
      <c r="BZ30" s="657"/>
      <c r="CA30" s="657"/>
      <c r="CB30" s="659"/>
      <c r="CD30" s="662"/>
      <c r="CE30" s="663"/>
      <c r="CF30" s="627" t="s">
        <v>290</v>
      </c>
      <c r="CG30" s="624"/>
      <c r="CH30" s="624"/>
      <c r="CI30" s="624"/>
      <c r="CJ30" s="624"/>
      <c r="CK30" s="624"/>
      <c r="CL30" s="624"/>
      <c r="CM30" s="624"/>
      <c r="CN30" s="624"/>
      <c r="CO30" s="624"/>
      <c r="CP30" s="624"/>
      <c r="CQ30" s="625"/>
      <c r="CR30" s="590">
        <v>605945</v>
      </c>
      <c r="CS30" s="591"/>
      <c r="CT30" s="591"/>
      <c r="CU30" s="591"/>
      <c r="CV30" s="591"/>
      <c r="CW30" s="591"/>
      <c r="CX30" s="591"/>
      <c r="CY30" s="592"/>
      <c r="CZ30" s="593">
        <v>10.1</v>
      </c>
      <c r="DA30" s="611"/>
      <c r="DB30" s="611"/>
      <c r="DC30" s="612"/>
      <c r="DD30" s="596">
        <v>561063</v>
      </c>
      <c r="DE30" s="591"/>
      <c r="DF30" s="591"/>
      <c r="DG30" s="591"/>
      <c r="DH30" s="591"/>
      <c r="DI30" s="591"/>
      <c r="DJ30" s="591"/>
      <c r="DK30" s="592"/>
      <c r="DL30" s="596">
        <v>561063</v>
      </c>
      <c r="DM30" s="591"/>
      <c r="DN30" s="591"/>
      <c r="DO30" s="591"/>
      <c r="DP30" s="591"/>
      <c r="DQ30" s="591"/>
      <c r="DR30" s="591"/>
      <c r="DS30" s="591"/>
      <c r="DT30" s="591"/>
      <c r="DU30" s="591"/>
      <c r="DV30" s="592"/>
      <c r="DW30" s="613">
        <v>15.7</v>
      </c>
      <c r="DX30" s="614"/>
      <c r="DY30" s="614"/>
      <c r="DZ30" s="614"/>
      <c r="EA30" s="614"/>
      <c r="EB30" s="614"/>
      <c r="EC30" s="615"/>
    </row>
    <row r="31" spans="2:133" ht="11.25" customHeight="1" x14ac:dyDescent="0.15">
      <c r="B31" s="587" t="s">
        <v>291</v>
      </c>
      <c r="C31" s="588"/>
      <c r="D31" s="588"/>
      <c r="E31" s="588"/>
      <c r="F31" s="588"/>
      <c r="G31" s="588"/>
      <c r="H31" s="588"/>
      <c r="I31" s="588"/>
      <c r="J31" s="588"/>
      <c r="K31" s="588"/>
      <c r="L31" s="588"/>
      <c r="M31" s="588"/>
      <c r="N31" s="588"/>
      <c r="O31" s="588"/>
      <c r="P31" s="588"/>
      <c r="Q31" s="589"/>
      <c r="R31" s="590">
        <v>143536</v>
      </c>
      <c r="S31" s="591"/>
      <c r="T31" s="591"/>
      <c r="U31" s="591"/>
      <c r="V31" s="591"/>
      <c r="W31" s="591"/>
      <c r="X31" s="591"/>
      <c r="Y31" s="592"/>
      <c r="Z31" s="643">
        <v>2.2999999999999998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292</v>
      </c>
      <c r="AV31" s="183"/>
      <c r="AW31" s="183"/>
      <c r="AX31" s="587" t="s">
        <v>293</v>
      </c>
      <c r="AY31" s="588"/>
      <c r="AZ31" s="588"/>
      <c r="BA31" s="588"/>
      <c r="BB31" s="588"/>
      <c r="BC31" s="588"/>
      <c r="BD31" s="588"/>
      <c r="BE31" s="588"/>
      <c r="BF31" s="589"/>
      <c r="BG31" s="654">
        <v>99.2</v>
      </c>
      <c r="BH31" s="609"/>
      <c r="BI31" s="609"/>
      <c r="BJ31" s="609"/>
      <c r="BK31" s="609"/>
      <c r="BL31" s="609"/>
      <c r="BM31" s="645">
        <v>98.2</v>
      </c>
      <c r="BN31" s="655"/>
      <c r="BO31" s="655"/>
      <c r="BP31" s="655"/>
      <c r="BQ31" s="619"/>
      <c r="BR31" s="654">
        <v>99.3</v>
      </c>
      <c r="BS31" s="609"/>
      <c r="BT31" s="609"/>
      <c r="BU31" s="609"/>
      <c r="BV31" s="609"/>
      <c r="BW31" s="609"/>
      <c r="BX31" s="645">
        <v>98.2</v>
      </c>
      <c r="BY31" s="655"/>
      <c r="BZ31" s="655"/>
      <c r="CA31" s="655"/>
      <c r="CB31" s="619"/>
      <c r="CD31" s="662"/>
      <c r="CE31" s="663"/>
      <c r="CF31" s="627" t="s">
        <v>294</v>
      </c>
      <c r="CG31" s="624"/>
      <c r="CH31" s="624"/>
      <c r="CI31" s="624"/>
      <c r="CJ31" s="624"/>
      <c r="CK31" s="624"/>
      <c r="CL31" s="624"/>
      <c r="CM31" s="624"/>
      <c r="CN31" s="624"/>
      <c r="CO31" s="624"/>
      <c r="CP31" s="624"/>
      <c r="CQ31" s="625"/>
      <c r="CR31" s="590">
        <v>71062</v>
      </c>
      <c r="CS31" s="609"/>
      <c r="CT31" s="609"/>
      <c r="CU31" s="609"/>
      <c r="CV31" s="609"/>
      <c r="CW31" s="609"/>
      <c r="CX31" s="609"/>
      <c r="CY31" s="610"/>
      <c r="CZ31" s="593">
        <v>1.2</v>
      </c>
      <c r="DA31" s="611"/>
      <c r="DB31" s="611"/>
      <c r="DC31" s="612"/>
      <c r="DD31" s="596">
        <v>54275</v>
      </c>
      <c r="DE31" s="609"/>
      <c r="DF31" s="609"/>
      <c r="DG31" s="609"/>
      <c r="DH31" s="609"/>
      <c r="DI31" s="609"/>
      <c r="DJ31" s="609"/>
      <c r="DK31" s="610"/>
      <c r="DL31" s="596">
        <v>54275</v>
      </c>
      <c r="DM31" s="609"/>
      <c r="DN31" s="609"/>
      <c r="DO31" s="609"/>
      <c r="DP31" s="609"/>
      <c r="DQ31" s="609"/>
      <c r="DR31" s="609"/>
      <c r="DS31" s="609"/>
      <c r="DT31" s="609"/>
      <c r="DU31" s="609"/>
      <c r="DV31" s="610"/>
      <c r="DW31" s="613">
        <v>1.5</v>
      </c>
      <c r="DX31" s="614"/>
      <c r="DY31" s="614"/>
      <c r="DZ31" s="614"/>
      <c r="EA31" s="614"/>
      <c r="EB31" s="614"/>
      <c r="EC31" s="615"/>
    </row>
    <row r="32" spans="2:133" ht="11.25" customHeight="1" x14ac:dyDescent="0.15">
      <c r="B32" s="587" t="s">
        <v>295</v>
      </c>
      <c r="C32" s="588"/>
      <c r="D32" s="588"/>
      <c r="E32" s="588"/>
      <c r="F32" s="588"/>
      <c r="G32" s="588"/>
      <c r="H32" s="588"/>
      <c r="I32" s="588"/>
      <c r="J32" s="588"/>
      <c r="K32" s="588"/>
      <c r="L32" s="588"/>
      <c r="M32" s="588"/>
      <c r="N32" s="588"/>
      <c r="O32" s="588"/>
      <c r="P32" s="588"/>
      <c r="Q32" s="589"/>
      <c r="R32" s="590">
        <v>126931</v>
      </c>
      <c r="S32" s="591"/>
      <c r="T32" s="591"/>
      <c r="U32" s="591"/>
      <c r="V32" s="591"/>
      <c r="W32" s="591"/>
      <c r="X32" s="591"/>
      <c r="Y32" s="592"/>
      <c r="Z32" s="643">
        <v>2.1</v>
      </c>
      <c r="AA32" s="643"/>
      <c r="AB32" s="643"/>
      <c r="AC32" s="643"/>
      <c r="AD32" s="644">
        <v>316</v>
      </c>
      <c r="AE32" s="644"/>
      <c r="AF32" s="644"/>
      <c r="AG32" s="644"/>
      <c r="AH32" s="644"/>
      <c r="AI32" s="644"/>
      <c r="AJ32" s="644"/>
      <c r="AK32" s="644"/>
      <c r="AL32" s="613">
        <v>0</v>
      </c>
      <c r="AM32" s="645"/>
      <c r="AN32" s="645"/>
      <c r="AO32" s="646"/>
      <c r="AP32" s="672"/>
      <c r="AQ32" s="673"/>
      <c r="AR32" s="673"/>
      <c r="AS32" s="673"/>
      <c r="AT32" s="676"/>
      <c r="AU32" s="185"/>
      <c r="AV32" s="185"/>
      <c r="AW32" s="185"/>
      <c r="AX32" s="571" t="s">
        <v>296</v>
      </c>
      <c r="AY32" s="572"/>
      <c r="AZ32" s="572"/>
      <c r="BA32" s="572"/>
      <c r="BB32" s="572"/>
      <c r="BC32" s="572"/>
      <c r="BD32" s="572"/>
      <c r="BE32" s="572"/>
      <c r="BF32" s="573"/>
      <c r="BG32" s="653">
        <v>99.4</v>
      </c>
      <c r="BH32" s="575"/>
      <c r="BI32" s="575"/>
      <c r="BJ32" s="575"/>
      <c r="BK32" s="575"/>
      <c r="BL32" s="575"/>
      <c r="BM32" s="638">
        <v>98.3</v>
      </c>
      <c r="BN32" s="575"/>
      <c r="BO32" s="575"/>
      <c r="BP32" s="575"/>
      <c r="BQ32" s="632"/>
      <c r="BR32" s="653">
        <v>99.1</v>
      </c>
      <c r="BS32" s="575"/>
      <c r="BT32" s="575"/>
      <c r="BU32" s="575"/>
      <c r="BV32" s="575"/>
      <c r="BW32" s="575"/>
      <c r="BX32" s="638">
        <v>98.1</v>
      </c>
      <c r="BY32" s="575"/>
      <c r="BZ32" s="575"/>
      <c r="CA32" s="575"/>
      <c r="CB32" s="632"/>
      <c r="CD32" s="664"/>
      <c r="CE32" s="665"/>
      <c r="CF32" s="627" t="s">
        <v>297</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x14ac:dyDescent="0.15">
      <c r="B33" s="587" t="s">
        <v>298</v>
      </c>
      <c r="C33" s="588"/>
      <c r="D33" s="588"/>
      <c r="E33" s="588"/>
      <c r="F33" s="588"/>
      <c r="G33" s="588"/>
      <c r="H33" s="588"/>
      <c r="I33" s="588"/>
      <c r="J33" s="588"/>
      <c r="K33" s="588"/>
      <c r="L33" s="588"/>
      <c r="M33" s="588"/>
      <c r="N33" s="588"/>
      <c r="O33" s="588"/>
      <c r="P33" s="588"/>
      <c r="Q33" s="589"/>
      <c r="R33" s="590">
        <v>397000</v>
      </c>
      <c r="S33" s="591"/>
      <c r="T33" s="591"/>
      <c r="U33" s="591"/>
      <c r="V33" s="591"/>
      <c r="W33" s="591"/>
      <c r="X33" s="591"/>
      <c r="Y33" s="592"/>
      <c r="Z33" s="643">
        <v>6.5</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299</v>
      </c>
      <c r="CE33" s="624"/>
      <c r="CF33" s="624"/>
      <c r="CG33" s="624"/>
      <c r="CH33" s="624"/>
      <c r="CI33" s="624"/>
      <c r="CJ33" s="624"/>
      <c r="CK33" s="624"/>
      <c r="CL33" s="624"/>
      <c r="CM33" s="624"/>
      <c r="CN33" s="624"/>
      <c r="CO33" s="624"/>
      <c r="CP33" s="624"/>
      <c r="CQ33" s="625"/>
      <c r="CR33" s="590">
        <v>2451963</v>
      </c>
      <c r="CS33" s="609"/>
      <c r="CT33" s="609"/>
      <c r="CU33" s="609"/>
      <c r="CV33" s="609"/>
      <c r="CW33" s="609"/>
      <c r="CX33" s="609"/>
      <c r="CY33" s="610"/>
      <c r="CZ33" s="593">
        <v>40.799999999999997</v>
      </c>
      <c r="DA33" s="611"/>
      <c r="DB33" s="611"/>
      <c r="DC33" s="612"/>
      <c r="DD33" s="596">
        <v>1880949</v>
      </c>
      <c r="DE33" s="609"/>
      <c r="DF33" s="609"/>
      <c r="DG33" s="609"/>
      <c r="DH33" s="609"/>
      <c r="DI33" s="609"/>
      <c r="DJ33" s="609"/>
      <c r="DK33" s="610"/>
      <c r="DL33" s="596">
        <v>1435118</v>
      </c>
      <c r="DM33" s="609"/>
      <c r="DN33" s="609"/>
      <c r="DO33" s="609"/>
      <c r="DP33" s="609"/>
      <c r="DQ33" s="609"/>
      <c r="DR33" s="609"/>
      <c r="DS33" s="609"/>
      <c r="DT33" s="609"/>
      <c r="DU33" s="609"/>
      <c r="DV33" s="610"/>
      <c r="DW33" s="613">
        <v>40.1</v>
      </c>
      <c r="DX33" s="614"/>
      <c r="DY33" s="614"/>
      <c r="DZ33" s="614"/>
      <c r="EA33" s="614"/>
      <c r="EB33" s="614"/>
      <c r="EC33" s="615"/>
    </row>
    <row r="34" spans="2:133" ht="11.25" customHeight="1" x14ac:dyDescent="0.15">
      <c r="B34" s="587" t="s">
        <v>300</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301</v>
      </c>
      <c r="AR34" s="651"/>
      <c r="AS34" s="651"/>
      <c r="AT34" s="651"/>
      <c r="AU34" s="651"/>
      <c r="AV34" s="651"/>
      <c r="AW34" s="651"/>
      <c r="AX34" s="651"/>
      <c r="AY34" s="651"/>
      <c r="AZ34" s="651"/>
      <c r="BA34" s="651"/>
      <c r="BB34" s="651"/>
      <c r="BC34" s="651"/>
      <c r="BD34" s="651"/>
      <c r="BE34" s="651"/>
      <c r="BF34" s="652"/>
      <c r="BG34" s="650" t="s">
        <v>302</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303</v>
      </c>
      <c r="CE34" s="624"/>
      <c r="CF34" s="624"/>
      <c r="CG34" s="624"/>
      <c r="CH34" s="624"/>
      <c r="CI34" s="624"/>
      <c r="CJ34" s="624"/>
      <c r="CK34" s="624"/>
      <c r="CL34" s="624"/>
      <c r="CM34" s="624"/>
      <c r="CN34" s="624"/>
      <c r="CO34" s="624"/>
      <c r="CP34" s="624"/>
      <c r="CQ34" s="625"/>
      <c r="CR34" s="590">
        <v>631197</v>
      </c>
      <c r="CS34" s="591"/>
      <c r="CT34" s="591"/>
      <c r="CU34" s="591"/>
      <c r="CV34" s="591"/>
      <c r="CW34" s="591"/>
      <c r="CX34" s="591"/>
      <c r="CY34" s="592"/>
      <c r="CZ34" s="593">
        <v>10.5</v>
      </c>
      <c r="DA34" s="611"/>
      <c r="DB34" s="611"/>
      <c r="DC34" s="612"/>
      <c r="DD34" s="596">
        <v>497737</v>
      </c>
      <c r="DE34" s="591"/>
      <c r="DF34" s="591"/>
      <c r="DG34" s="591"/>
      <c r="DH34" s="591"/>
      <c r="DI34" s="591"/>
      <c r="DJ34" s="591"/>
      <c r="DK34" s="592"/>
      <c r="DL34" s="596">
        <v>335165</v>
      </c>
      <c r="DM34" s="591"/>
      <c r="DN34" s="591"/>
      <c r="DO34" s="591"/>
      <c r="DP34" s="591"/>
      <c r="DQ34" s="591"/>
      <c r="DR34" s="591"/>
      <c r="DS34" s="591"/>
      <c r="DT34" s="591"/>
      <c r="DU34" s="591"/>
      <c r="DV34" s="592"/>
      <c r="DW34" s="613">
        <v>9.4</v>
      </c>
      <c r="DX34" s="614"/>
      <c r="DY34" s="614"/>
      <c r="DZ34" s="614"/>
      <c r="EA34" s="614"/>
      <c r="EB34" s="614"/>
      <c r="EC34" s="615"/>
    </row>
    <row r="35" spans="2:133" ht="11.25" customHeight="1" x14ac:dyDescent="0.15">
      <c r="B35" s="587" t="s">
        <v>304</v>
      </c>
      <c r="C35" s="588"/>
      <c r="D35" s="588"/>
      <c r="E35" s="588"/>
      <c r="F35" s="588"/>
      <c r="G35" s="588"/>
      <c r="H35" s="588"/>
      <c r="I35" s="588"/>
      <c r="J35" s="588"/>
      <c r="K35" s="588"/>
      <c r="L35" s="588"/>
      <c r="M35" s="588"/>
      <c r="N35" s="588"/>
      <c r="O35" s="588"/>
      <c r="P35" s="588"/>
      <c r="Q35" s="589"/>
      <c r="R35" s="590">
        <v>169700</v>
      </c>
      <c r="S35" s="591"/>
      <c r="T35" s="591"/>
      <c r="U35" s="591"/>
      <c r="V35" s="591"/>
      <c r="W35" s="591"/>
      <c r="X35" s="591"/>
      <c r="Y35" s="592"/>
      <c r="Z35" s="643">
        <v>2.8</v>
      </c>
      <c r="AA35" s="643"/>
      <c r="AB35" s="643"/>
      <c r="AC35" s="643"/>
      <c r="AD35" s="644" t="s">
        <v>111</v>
      </c>
      <c r="AE35" s="644"/>
      <c r="AF35" s="644"/>
      <c r="AG35" s="644"/>
      <c r="AH35" s="644"/>
      <c r="AI35" s="644"/>
      <c r="AJ35" s="644"/>
      <c r="AK35" s="644"/>
      <c r="AL35" s="613" t="s">
        <v>111</v>
      </c>
      <c r="AM35" s="645"/>
      <c r="AN35" s="645"/>
      <c r="AO35" s="646"/>
      <c r="AP35" s="188"/>
      <c r="AQ35" s="647" t="s">
        <v>305</v>
      </c>
      <c r="AR35" s="648"/>
      <c r="AS35" s="648"/>
      <c r="AT35" s="648"/>
      <c r="AU35" s="648"/>
      <c r="AV35" s="648"/>
      <c r="AW35" s="648"/>
      <c r="AX35" s="648"/>
      <c r="AY35" s="649"/>
      <c r="AZ35" s="640">
        <v>764539</v>
      </c>
      <c r="BA35" s="641"/>
      <c r="BB35" s="641"/>
      <c r="BC35" s="641"/>
      <c r="BD35" s="641"/>
      <c r="BE35" s="641"/>
      <c r="BF35" s="642"/>
      <c r="BG35" s="647" t="s">
        <v>306</v>
      </c>
      <c r="BH35" s="648"/>
      <c r="BI35" s="648"/>
      <c r="BJ35" s="648"/>
      <c r="BK35" s="648"/>
      <c r="BL35" s="648"/>
      <c r="BM35" s="648"/>
      <c r="BN35" s="648"/>
      <c r="BO35" s="648"/>
      <c r="BP35" s="648"/>
      <c r="BQ35" s="648"/>
      <c r="BR35" s="648"/>
      <c r="BS35" s="648"/>
      <c r="BT35" s="648"/>
      <c r="BU35" s="649"/>
      <c r="BV35" s="640">
        <v>28384</v>
      </c>
      <c r="BW35" s="641"/>
      <c r="BX35" s="641"/>
      <c r="BY35" s="641"/>
      <c r="BZ35" s="641"/>
      <c r="CA35" s="641"/>
      <c r="CB35" s="642"/>
      <c r="CD35" s="627" t="s">
        <v>307</v>
      </c>
      <c r="CE35" s="624"/>
      <c r="CF35" s="624"/>
      <c r="CG35" s="624"/>
      <c r="CH35" s="624"/>
      <c r="CI35" s="624"/>
      <c r="CJ35" s="624"/>
      <c r="CK35" s="624"/>
      <c r="CL35" s="624"/>
      <c r="CM35" s="624"/>
      <c r="CN35" s="624"/>
      <c r="CO35" s="624"/>
      <c r="CP35" s="624"/>
      <c r="CQ35" s="625"/>
      <c r="CR35" s="590">
        <v>36388</v>
      </c>
      <c r="CS35" s="609"/>
      <c r="CT35" s="609"/>
      <c r="CU35" s="609"/>
      <c r="CV35" s="609"/>
      <c r="CW35" s="609"/>
      <c r="CX35" s="609"/>
      <c r="CY35" s="610"/>
      <c r="CZ35" s="593">
        <v>0.6</v>
      </c>
      <c r="DA35" s="611"/>
      <c r="DB35" s="611"/>
      <c r="DC35" s="612"/>
      <c r="DD35" s="596">
        <v>27070</v>
      </c>
      <c r="DE35" s="609"/>
      <c r="DF35" s="609"/>
      <c r="DG35" s="609"/>
      <c r="DH35" s="609"/>
      <c r="DI35" s="609"/>
      <c r="DJ35" s="609"/>
      <c r="DK35" s="610"/>
      <c r="DL35" s="596">
        <v>27070</v>
      </c>
      <c r="DM35" s="609"/>
      <c r="DN35" s="609"/>
      <c r="DO35" s="609"/>
      <c r="DP35" s="609"/>
      <c r="DQ35" s="609"/>
      <c r="DR35" s="609"/>
      <c r="DS35" s="609"/>
      <c r="DT35" s="609"/>
      <c r="DU35" s="609"/>
      <c r="DV35" s="610"/>
      <c r="DW35" s="613">
        <v>0.8</v>
      </c>
      <c r="DX35" s="614"/>
      <c r="DY35" s="614"/>
      <c r="DZ35" s="614"/>
      <c r="EA35" s="614"/>
      <c r="EB35" s="614"/>
      <c r="EC35" s="615"/>
    </row>
    <row r="36" spans="2:133" ht="11.25" customHeight="1" x14ac:dyDescent="0.15">
      <c r="B36" s="571" t="s">
        <v>308</v>
      </c>
      <c r="C36" s="572"/>
      <c r="D36" s="572"/>
      <c r="E36" s="572"/>
      <c r="F36" s="572"/>
      <c r="G36" s="572"/>
      <c r="H36" s="572"/>
      <c r="I36" s="572"/>
      <c r="J36" s="572"/>
      <c r="K36" s="572"/>
      <c r="L36" s="572"/>
      <c r="M36" s="572"/>
      <c r="N36" s="572"/>
      <c r="O36" s="572"/>
      <c r="P36" s="572"/>
      <c r="Q36" s="573"/>
      <c r="R36" s="574">
        <v>6147761</v>
      </c>
      <c r="S36" s="631"/>
      <c r="T36" s="631"/>
      <c r="U36" s="631"/>
      <c r="V36" s="631"/>
      <c r="W36" s="631"/>
      <c r="X36" s="631"/>
      <c r="Y36" s="634"/>
      <c r="Z36" s="635">
        <v>100</v>
      </c>
      <c r="AA36" s="635"/>
      <c r="AB36" s="635"/>
      <c r="AC36" s="635"/>
      <c r="AD36" s="636">
        <v>3406566</v>
      </c>
      <c r="AE36" s="636"/>
      <c r="AF36" s="636"/>
      <c r="AG36" s="636"/>
      <c r="AH36" s="636"/>
      <c r="AI36" s="636"/>
      <c r="AJ36" s="636"/>
      <c r="AK36" s="636"/>
      <c r="AL36" s="637">
        <v>100</v>
      </c>
      <c r="AM36" s="638"/>
      <c r="AN36" s="638"/>
      <c r="AO36" s="639"/>
      <c r="AQ36" s="616" t="s">
        <v>309</v>
      </c>
      <c r="AR36" s="617"/>
      <c r="AS36" s="617"/>
      <c r="AT36" s="617"/>
      <c r="AU36" s="617"/>
      <c r="AV36" s="617"/>
      <c r="AW36" s="617"/>
      <c r="AX36" s="617"/>
      <c r="AY36" s="618"/>
      <c r="AZ36" s="590">
        <v>185406</v>
      </c>
      <c r="BA36" s="591"/>
      <c r="BB36" s="591"/>
      <c r="BC36" s="591"/>
      <c r="BD36" s="609"/>
      <c r="BE36" s="609"/>
      <c r="BF36" s="619"/>
      <c r="BG36" s="627" t="s">
        <v>310</v>
      </c>
      <c r="BH36" s="624"/>
      <c r="BI36" s="624"/>
      <c r="BJ36" s="624"/>
      <c r="BK36" s="624"/>
      <c r="BL36" s="624"/>
      <c r="BM36" s="624"/>
      <c r="BN36" s="624"/>
      <c r="BO36" s="624"/>
      <c r="BP36" s="624"/>
      <c r="BQ36" s="624"/>
      <c r="BR36" s="624"/>
      <c r="BS36" s="624"/>
      <c r="BT36" s="624"/>
      <c r="BU36" s="625"/>
      <c r="BV36" s="590">
        <v>-1401</v>
      </c>
      <c r="BW36" s="591"/>
      <c r="BX36" s="591"/>
      <c r="BY36" s="591"/>
      <c r="BZ36" s="591"/>
      <c r="CA36" s="591"/>
      <c r="CB36" s="626"/>
      <c r="CD36" s="627" t="s">
        <v>311</v>
      </c>
      <c r="CE36" s="624"/>
      <c r="CF36" s="624"/>
      <c r="CG36" s="624"/>
      <c r="CH36" s="624"/>
      <c r="CI36" s="624"/>
      <c r="CJ36" s="624"/>
      <c r="CK36" s="624"/>
      <c r="CL36" s="624"/>
      <c r="CM36" s="624"/>
      <c r="CN36" s="624"/>
      <c r="CO36" s="624"/>
      <c r="CP36" s="624"/>
      <c r="CQ36" s="625"/>
      <c r="CR36" s="590">
        <v>841258</v>
      </c>
      <c r="CS36" s="591"/>
      <c r="CT36" s="591"/>
      <c r="CU36" s="591"/>
      <c r="CV36" s="591"/>
      <c r="CW36" s="591"/>
      <c r="CX36" s="591"/>
      <c r="CY36" s="592"/>
      <c r="CZ36" s="593">
        <v>14</v>
      </c>
      <c r="DA36" s="611"/>
      <c r="DB36" s="611"/>
      <c r="DC36" s="612"/>
      <c r="DD36" s="596">
        <v>636915</v>
      </c>
      <c r="DE36" s="591"/>
      <c r="DF36" s="591"/>
      <c r="DG36" s="591"/>
      <c r="DH36" s="591"/>
      <c r="DI36" s="591"/>
      <c r="DJ36" s="591"/>
      <c r="DK36" s="592"/>
      <c r="DL36" s="596">
        <v>492996</v>
      </c>
      <c r="DM36" s="591"/>
      <c r="DN36" s="591"/>
      <c r="DO36" s="591"/>
      <c r="DP36" s="591"/>
      <c r="DQ36" s="591"/>
      <c r="DR36" s="591"/>
      <c r="DS36" s="591"/>
      <c r="DT36" s="591"/>
      <c r="DU36" s="591"/>
      <c r="DV36" s="592"/>
      <c r="DW36" s="613">
        <v>13.8</v>
      </c>
      <c r="DX36" s="614"/>
      <c r="DY36" s="614"/>
      <c r="DZ36" s="614"/>
      <c r="EA36" s="614"/>
      <c r="EB36" s="614"/>
      <c r="EC36" s="615"/>
    </row>
    <row r="37" spans="2:133" ht="11.25" customHeight="1" x14ac:dyDescent="0.15">
      <c r="AQ37" s="616" t="s">
        <v>312</v>
      </c>
      <c r="AR37" s="617"/>
      <c r="AS37" s="617"/>
      <c r="AT37" s="617"/>
      <c r="AU37" s="617"/>
      <c r="AV37" s="617"/>
      <c r="AW37" s="617"/>
      <c r="AX37" s="617"/>
      <c r="AY37" s="618"/>
      <c r="AZ37" s="590">
        <v>5000</v>
      </c>
      <c r="BA37" s="591"/>
      <c r="BB37" s="591"/>
      <c r="BC37" s="591"/>
      <c r="BD37" s="609"/>
      <c r="BE37" s="609"/>
      <c r="BF37" s="619"/>
      <c r="BG37" s="627" t="s">
        <v>313</v>
      </c>
      <c r="BH37" s="624"/>
      <c r="BI37" s="624"/>
      <c r="BJ37" s="624"/>
      <c r="BK37" s="624"/>
      <c r="BL37" s="624"/>
      <c r="BM37" s="624"/>
      <c r="BN37" s="624"/>
      <c r="BO37" s="624"/>
      <c r="BP37" s="624"/>
      <c r="BQ37" s="624"/>
      <c r="BR37" s="624"/>
      <c r="BS37" s="624"/>
      <c r="BT37" s="624"/>
      <c r="BU37" s="625"/>
      <c r="BV37" s="590">
        <v>1896</v>
      </c>
      <c r="BW37" s="591"/>
      <c r="BX37" s="591"/>
      <c r="BY37" s="591"/>
      <c r="BZ37" s="591"/>
      <c r="CA37" s="591"/>
      <c r="CB37" s="626"/>
      <c r="CD37" s="627" t="s">
        <v>314</v>
      </c>
      <c r="CE37" s="624"/>
      <c r="CF37" s="624"/>
      <c r="CG37" s="624"/>
      <c r="CH37" s="624"/>
      <c r="CI37" s="624"/>
      <c r="CJ37" s="624"/>
      <c r="CK37" s="624"/>
      <c r="CL37" s="624"/>
      <c r="CM37" s="624"/>
      <c r="CN37" s="624"/>
      <c r="CO37" s="624"/>
      <c r="CP37" s="624"/>
      <c r="CQ37" s="625"/>
      <c r="CR37" s="590">
        <v>192016</v>
      </c>
      <c r="CS37" s="609"/>
      <c r="CT37" s="609"/>
      <c r="CU37" s="609"/>
      <c r="CV37" s="609"/>
      <c r="CW37" s="609"/>
      <c r="CX37" s="609"/>
      <c r="CY37" s="610"/>
      <c r="CZ37" s="593">
        <v>3.2</v>
      </c>
      <c r="DA37" s="611"/>
      <c r="DB37" s="611"/>
      <c r="DC37" s="612"/>
      <c r="DD37" s="596">
        <v>191445</v>
      </c>
      <c r="DE37" s="609"/>
      <c r="DF37" s="609"/>
      <c r="DG37" s="609"/>
      <c r="DH37" s="609"/>
      <c r="DI37" s="609"/>
      <c r="DJ37" s="609"/>
      <c r="DK37" s="610"/>
      <c r="DL37" s="596">
        <v>154712</v>
      </c>
      <c r="DM37" s="609"/>
      <c r="DN37" s="609"/>
      <c r="DO37" s="609"/>
      <c r="DP37" s="609"/>
      <c r="DQ37" s="609"/>
      <c r="DR37" s="609"/>
      <c r="DS37" s="609"/>
      <c r="DT37" s="609"/>
      <c r="DU37" s="609"/>
      <c r="DV37" s="610"/>
      <c r="DW37" s="613">
        <v>4.3</v>
      </c>
      <c r="DX37" s="614"/>
      <c r="DY37" s="614"/>
      <c r="DZ37" s="614"/>
      <c r="EA37" s="614"/>
      <c r="EB37" s="614"/>
      <c r="EC37" s="615"/>
    </row>
    <row r="38" spans="2:133" ht="11.25" customHeight="1" x14ac:dyDescent="0.15">
      <c r="AQ38" s="616" t="s">
        <v>315</v>
      </c>
      <c r="AR38" s="617"/>
      <c r="AS38" s="617"/>
      <c r="AT38" s="617"/>
      <c r="AU38" s="617"/>
      <c r="AV38" s="617"/>
      <c r="AW38" s="617"/>
      <c r="AX38" s="617"/>
      <c r="AY38" s="618"/>
      <c r="AZ38" s="590">
        <v>588</v>
      </c>
      <c r="BA38" s="591"/>
      <c r="BB38" s="591"/>
      <c r="BC38" s="591"/>
      <c r="BD38" s="609"/>
      <c r="BE38" s="609"/>
      <c r="BF38" s="619"/>
      <c r="BG38" s="627" t="s">
        <v>316</v>
      </c>
      <c r="BH38" s="624"/>
      <c r="BI38" s="624"/>
      <c r="BJ38" s="624"/>
      <c r="BK38" s="624"/>
      <c r="BL38" s="624"/>
      <c r="BM38" s="624"/>
      <c r="BN38" s="624"/>
      <c r="BO38" s="624"/>
      <c r="BP38" s="624"/>
      <c r="BQ38" s="624"/>
      <c r="BR38" s="624"/>
      <c r="BS38" s="624"/>
      <c r="BT38" s="624"/>
      <c r="BU38" s="625"/>
      <c r="BV38" s="590">
        <v>3336</v>
      </c>
      <c r="BW38" s="591"/>
      <c r="BX38" s="591"/>
      <c r="BY38" s="591"/>
      <c r="BZ38" s="591"/>
      <c r="CA38" s="591"/>
      <c r="CB38" s="626"/>
      <c r="CD38" s="627" t="s">
        <v>317</v>
      </c>
      <c r="CE38" s="624"/>
      <c r="CF38" s="624"/>
      <c r="CG38" s="624"/>
      <c r="CH38" s="624"/>
      <c r="CI38" s="624"/>
      <c r="CJ38" s="624"/>
      <c r="CK38" s="624"/>
      <c r="CL38" s="624"/>
      <c r="CM38" s="624"/>
      <c r="CN38" s="624"/>
      <c r="CO38" s="624"/>
      <c r="CP38" s="624"/>
      <c r="CQ38" s="625"/>
      <c r="CR38" s="590">
        <v>758951</v>
      </c>
      <c r="CS38" s="591"/>
      <c r="CT38" s="591"/>
      <c r="CU38" s="591"/>
      <c r="CV38" s="591"/>
      <c r="CW38" s="591"/>
      <c r="CX38" s="591"/>
      <c r="CY38" s="592"/>
      <c r="CZ38" s="593">
        <v>12.6</v>
      </c>
      <c r="DA38" s="611"/>
      <c r="DB38" s="611"/>
      <c r="DC38" s="612"/>
      <c r="DD38" s="596">
        <v>658417</v>
      </c>
      <c r="DE38" s="591"/>
      <c r="DF38" s="591"/>
      <c r="DG38" s="591"/>
      <c r="DH38" s="591"/>
      <c r="DI38" s="591"/>
      <c r="DJ38" s="591"/>
      <c r="DK38" s="592"/>
      <c r="DL38" s="596">
        <v>579887</v>
      </c>
      <c r="DM38" s="591"/>
      <c r="DN38" s="591"/>
      <c r="DO38" s="591"/>
      <c r="DP38" s="591"/>
      <c r="DQ38" s="591"/>
      <c r="DR38" s="591"/>
      <c r="DS38" s="591"/>
      <c r="DT38" s="591"/>
      <c r="DU38" s="591"/>
      <c r="DV38" s="592"/>
      <c r="DW38" s="613">
        <v>16.2</v>
      </c>
      <c r="DX38" s="614"/>
      <c r="DY38" s="614"/>
      <c r="DZ38" s="614"/>
      <c r="EA38" s="614"/>
      <c r="EB38" s="614"/>
      <c r="EC38" s="615"/>
    </row>
    <row r="39" spans="2:133" ht="11.25" customHeight="1" x14ac:dyDescent="0.15">
      <c r="AQ39" s="616" t="s">
        <v>318</v>
      </c>
      <c r="AR39" s="617"/>
      <c r="AS39" s="617"/>
      <c r="AT39" s="617"/>
      <c r="AU39" s="617"/>
      <c r="AV39" s="617"/>
      <c r="AW39" s="617"/>
      <c r="AX39" s="617"/>
      <c r="AY39" s="618"/>
      <c r="AZ39" s="590" t="s">
        <v>319</v>
      </c>
      <c r="BA39" s="591"/>
      <c r="BB39" s="591"/>
      <c r="BC39" s="591"/>
      <c r="BD39" s="609"/>
      <c r="BE39" s="609"/>
      <c r="BF39" s="619"/>
      <c r="BG39" s="620" t="s">
        <v>320</v>
      </c>
      <c r="BH39" s="621"/>
      <c r="BI39" s="621"/>
      <c r="BJ39" s="621"/>
      <c r="BK39" s="621"/>
      <c r="BL39" s="189"/>
      <c r="BM39" s="624" t="s">
        <v>321</v>
      </c>
      <c r="BN39" s="624"/>
      <c r="BO39" s="624"/>
      <c r="BP39" s="624"/>
      <c r="BQ39" s="624"/>
      <c r="BR39" s="624"/>
      <c r="BS39" s="624"/>
      <c r="BT39" s="624"/>
      <c r="BU39" s="625"/>
      <c r="BV39" s="590">
        <v>101</v>
      </c>
      <c r="BW39" s="591"/>
      <c r="BX39" s="591"/>
      <c r="BY39" s="591"/>
      <c r="BZ39" s="591"/>
      <c r="CA39" s="591"/>
      <c r="CB39" s="626"/>
      <c r="CD39" s="627" t="s">
        <v>322</v>
      </c>
      <c r="CE39" s="624"/>
      <c r="CF39" s="624"/>
      <c r="CG39" s="624"/>
      <c r="CH39" s="624"/>
      <c r="CI39" s="624"/>
      <c r="CJ39" s="624"/>
      <c r="CK39" s="624"/>
      <c r="CL39" s="624"/>
      <c r="CM39" s="624"/>
      <c r="CN39" s="624"/>
      <c r="CO39" s="624"/>
      <c r="CP39" s="624"/>
      <c r="CQ39" s="625"/>
      <c r="CR39" s="590">
        <v>88360</v>
      </c>
      <c r="CS39" s="609"/>
      <c r="CT39" s="609"/>
      <c r="CU39" s="609"/>
      <c r="CV39" s="609"/>
      <c r="CW39" s="609"/>
      <c r="CX39" s="609"/>
      <c r="CY39" s="610"/>
      <c r="CZ39" s="593">
        <v>1.5</v>
      </c>
      <c r="DA39" s="611"/>
      <c r="DB39" s="611"/>
      <c r="DC39" s="612"/>
      <c r="DD39" s="596">
        <v>60001</v>
      </c>
      <c r="DE39" s="609"/>
      <c r="DF39" s="609"/>
      <c r="DG39" s="609"/>
      <c r="DH39" s="609"/>
      <c r="DI39" s="609"/>
      <c r="DJ39" s="609"/>
      <c r="DK39" s="610"/>
      <c r="DL39" s="596" t="s">
        <v>319</v>
      </c>
      <c r="DM39" s="609"/>
      <c r="DN39" s="609"/>
      <c r="DO39" s="609"/>
      <c r="DP39" s="609"/>
      <c r="DQ39" s="609"/>
      <c r="DR39" s="609"/>
      <c r="DS39" s="609"/>
      <c r="DT39" s="609"/>
      <c r="DU39" s="609"/>
      <c r="DV39" s="610"/>
      <c r="DW39" s="613" t="s">
        <v>319</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323</v>
      </c>
      <c r="AR40" s="617"/>
      <c r="AS40" s="617"/>
      <c r="AT40" s="617"/>
      <c r="AU40" s="617"/>
      <c r="AV40" s="617"/>
      <c r="AW40" s="617"/>
      <c r="AX40" s="617"/>
      <c r="AY40" s="618"/>
      <c r="AZ40" s="590">
        <v>125966</v>
      </c>
      <c r="BA40" s="591"/>
      <c r="BB40" s="591"/>
      <c r="BC40" s="591"/>
      <c r="BD40" s="609"/>
      <c r="BE40" s="609"/>
      <c r="BF40" s="619"/>
      <c r="BG40" s="620"/>
      <c r="BH40" s="621"/>
      <c r="BI40" s="621"/>
      <c r="BJ40" s="621"/>
      <c r="BK40" s="621"/>
      <c r="BL40" s="189"/>
      <c r="BM40" s="624" t="s">
        <v>324</v>
      </c>
      <c r="BN40" s="624"/>
      <c r="BO40" s="624"/>
      <c r="BP40" s="624"/>
      <c r="BQ40" s="624"/>
      <c r="BR40" s="624"/>
      <c r="BS40" s="624"/>
      <c r="BT40" s="624"/>
      <c r="BU40" s="625"/>
      <c r="BV40" s="590">
        <v>134</v>
      </c>
      <c r="BW40" s="591"/>
      <c r="BX40" s="591"/>
      <c r="BY40" s="591"/>
      <c r="BZ40" s="591"/>
      <c r="CA40" s="591"/>
      <c r="CB40" s="626"/>
      <c r="CD40" s="627" t="s">
        <v>325</v>
      </c>
      <c r="CE40" s="624"/>
      <c r="CF40" s="624"/>
      <c r="CG40" s="624"/>
      <c r="CH40" s="624"/>
      <c r="CI40" s="624"/>
      <c r="CJ40" s="624"/>
      <c r="CK40" s="624"/>
      <c r="CL40" s="624"/>
      <c r="CM40" s="624"/>
      <c r="CN40" s="624"/>
      <c r="CO40" s="624"/>
      <c r="CP40" s="624"/>
      <c r="CQ40" s="625"/>
      <c r="CR40" s="590">
        <v>95809</v>
      </c>
      <c r="CS40" s="591"/>
      <c r="CT40" s="591"/>
      <c r="CU40" s="591"/>
      <c r="CV40" s="591"/>
      <c r="CW40" s="591"/>
      <c r="CX40" s="591"/>
      <c r="CY40" s="592"/>
      <c r="CZ40" s="593">
        <v>1.6</v>
      </c>
      <c r="DA40" s="611"/>
      <c r="DB40" s="611"/>
      <c r="DC40" s="612"/>
      <c r="DD40" s="596">
        <v>809</v>
      </c>
      <c r="DE40" s="591"/>
      <c r="DF40" s="591"/>
      <c r="DG40" s="591"/>
      <c r="DH40" s="591"/>
      <c r="DI40" s="591"/>
      <c r="DJ40" s="591"/>
      <c r="DK40" s="592"/>
      <c r="DL40" s="596" t="s">
        <v>319</v>
      </c>
      <c r="DM40" s="591"/>
      <c r="DN40" s="591"/>
      <c r="DO40" s="591"/>
      <c r="DP40" s="591"/>
      <c r="DQ40" s="591"/>
      <c r="DR40" s="591"/>
      <c r="DS40" s="591"/>
      <c r="DT40" s="591"/>
      <c r="DU40" s="591"/>
      <c r="DV40" s="592"/>
      <c r="DW40" s="613" t="s">
        <v>319</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326</v>
      </c>
      <c r="AR41" s="629"/>
      <c r="AS41" s="629"/>
      <c r="AT41" s="629"/>
      <c r="AU41" s="629"/>
      <c r="AV41" s="629"/>
      <c r="AW41" s="629"/>
      <c r="AX41" s="629"/>
      <c r="AY41" s="630"/>
      <c r="AZ41" s="574">
        <v>447579</v>
      </c>
      <c r="BA41" s="631"/>
      <c r="BB41" s="631"/>
      <c r="BC41" s="631"/>
      <c r="BD41" s="575"/>
      <c r="BE41" s="575"/>
      <c r="BF41" s="632"/>
      <c r="BG41" s="622"/>
      <c r="BH41" s="623"/>
      <c r="BI41" s="623"/>
      <c r="BJ41" s="623"/>
      <c r="BK41" s="623"/>
      <c r="BL41" s="191"/>
      <c r="BM41" s="629" t="s">
        <v>327</v>
      </c>
      <c r="BN41" s="629"/>
      <c r="BO41" s="629"/>
      <c r="BP41" s="629"/>
      <c r="BQ41" s="629"/>
      <c r="BR41" s="629"/>
      <c r="BS41" s="629"/>
      <c r="BT41" s="629"/>
      <c r="BU41" s="630"/>
      <c r="BV41" s="574">
        <v>328</v>
      </c>
      <c r="BW41" s="631"/>
      <c r="BX41" s="631"/>
      <c r="BY41" s="631"/>
      <c r="BZ41" s="631"/>
      <c r="CA41" s="631"/>
      <c r="CB41" s="633"/>
      <c r="CD41" s="627" t="s">
        <v>328</v>
      </c>
      <c r="CE41" s="624"/>
      <c r="CF41" s="624"/>
      <c r="CG41" s="624"/>
      <c r="CH41" s="624"/>
      <c r="CI41" s="624"/>
      <c r="CJ41" s="624"/>
      <c r="CK41" s="624"/>
      <c r="CL41" s="624"/>
      <c r="CM41" s="624"/>
      <c r="CN41" s="624"/>
      <c r="CO41" s="624"/>
      <c r="CP41" s="624"/>
      <c r="CQ41" s="625"/>
      <c r="CR41" s="590" t="s">
        <v>329</v>
      </c>
      <c r="CS41" s="609"/>
      <c r="CT41" s="609"/>
      <c r="CU41" s="609"/>
      <c r="CV41" s="609"/>
      <c r="CW41" s="609"/>
      <c r="CX41" s="609"/>
      <c r="CY41" s="610"/>
      <c r="CZ41" s="593" t="s">
        <v>329</v>
      </c>
      <c r="DA41" s="611"/>
      <c r="DB41" s="611"/>
      <c r="DC41" s="612"/>
      <c r="DD41" s="596" t="s">
        <v>329</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331</v>
      </c>
      <c r="CE42" s="588"/>
      <c r="CF42" s="588"/>
      <c r="CG42" s="588"/>
      <c r="CH42" s="588"/>
      <c r="CI42" s="588"/>
      <c r="CJ42" s="588"/>
      <c r="CK42" s="588"/>
      <c r="CL42" s="588"/>
      <c r="CM42" s="588"/>
      <c r="CN42" s="588"/>
      <c r="CO42" s="588"/>
      <c r="CP42" s="588"/>
      <c r="CQ42" s="589"/>
      <c r="CR42" s="590">
        <v>775755</v>
      </c>
      <c r="CS42" s="591"/>
      <c r="CT42" s="591"/>
      <c r="CU42" s="591"/>
      <c r="CV42" s="591"/>
      <c r="CW42" s="591"/>
      <c r="CX42" s="591"/>
      <c r="CY42" s="592"/>
      <c r="CZ42" s="593">
        <v>12.9</v>
      </c>
      <c r="DA42" s="594"/>
      <c r="DB42" s="594"/>
      <c r="DC42" s="595"/>
      <c r="DD42" s="596">
        <v>226283</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333</v>
      </c>
      <c r="CE43" s="588"/>
      <c r="CF43" s="588"/>
      <c r="CG43" s="588"/>
      <c r="CH43" s="588"/>
      <c r="CI43" s="588"/>
      <c r="CJ43" s="588"/>
      <c r="CK43" s="588"/>
      <c r="CL43" s="588"/>
      <c r="CM43" s="588"/>
      <c r="CN43" s="588"/>
      <c r="CO43" s="588"/>
      <c r="CP43" s="588"/>
      <c r="CQ43" s="589"/>
      <c r="CR43" s="590">
        <v>22003</v>
      </c>
      <c r="CS43" s="609"/>
      <c r="CT43" s="609"/>
      <c r="CU43" s="609"/>
      <c r="CV43" s="609"/>
      <c r="CW43" s="609"/>
      <c r="CX43" s="609"/>
      <c r="CY43" s="610"/>
      <c r="CZ43" s="593">
        <v>0.4</v>
      </c>
      <c r="DA43" s="611"/>
      <c r="DB43" s="611"/>
      <c r="DC43" s="612"/>
      <c r="DD43" s="596">
        <v>22003</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334</v>
      </c>
      <c r="CD44" s="603" t="s">
        <v>286</v>
      </c>
      <c r="CE44" s="604"/>
      <c r="CF44" s="587" t="s">
        <v>335</v>
      </c>
      <c r="CG44" s="588"/>
      <c r="CH44" s="588"/>
      <c r="CI44" s="588"/>
      <c r="CJ44" s="588"/>
      <c r="CK44" s="588"/>
      <c r="CL44" s="588"/>
      <c r="CM44" s="588"/>
      <c r="CN44" s="588"/>
      <c r="CO44" s="588"/>
      <c r="CP44" s="588"/>
      <c r="CQ44" s="589"/>
      <c r="CR44" s="590">
        <v>683879</v>
      </c>
      <c r="CS44" s="591"/>
      <c r="CT44" s="591"/>
      <c r="CU44" s="591"/>
      <c r="CV44" s="591"/>
      <c r="CW44" s="591"/>
      <c r="CX44" s="591"/>
      <c r="CY44" s="592"/>
      <c r="CZ44" s="593">
        <v>11.4</v>
      </c>
      <c r="DA44" s="594"/>
      <c r="DB44" s="594"/>
      <c r="DC44" s="595"/>
      <c r="DD44" s="596">
        <v>210924</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336</v>
      </c>
      <c r="CG45" s="588"/>
      <c r="CH45" s="588"/>
      <c r="CI45" s="588"/>
      <c r="CJ45" s="588"/>
      <c r="CK45" s="588"/>
      <c r="CL45" s="588"/>
      <c r="CM45" s="588"/>
      <c r="CN45" s="588"/>
      <c r="CO45" s="588"/>
      <c r="CP45" s="588"/>
      <c r="CQ45" s="589"/>
      <c r="CR45" s="590">
        <v>306007</v>
      </c>
      <c r="CS45" s="609"/>
      <c r="CT45" s="609"/>
      <c r="CU45" s="609"/>
      <c r="CV45" s="609"/>
      <c r="CW45" s="609"/>
      <c r="CX45" s="609"/>
      <c r="CY45" s="610"/>
      <c r="CZ45" s="593">
        <v>5.0999999999999996</v>
      </c>
      <c r="DA45" s="611"/>
      <c r="DB45" s="611"/>
      <c r="DC45" s="612"/>
      <c r="DD45" s="596">
        <v>23980</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337</v>
      </c>
      <c r="CG46" s="588"/>
      <c r="CH46" s="588"/>
      <c r="CI46" s="588"/>
      <c r="CJ46" s="588"/>
      <c r="CK46" s="588"/>
      <c r="CL46" s="588"/>
      <c r="CM46" s="588"/>
      <c r="CN46" s="588"/>
      <c r="CO46" s="588"/>
      <c r="CP46" s="588"/>
      <c r="CQ46" s="589"/>
      <c r="CR46" s="590">
        <v>372737</v>
      </c>
      <c r="CS46" s="591"/>
      <c r="CT46" s="591"/>
      <c r="CU46" s="591"/>
      <c r="CV46" s="591"/>
      <c r="CW46" s="591"/>
      <c r="CX46" s="591"/>
      <c r="CY46" s="592"/>
      <c r="CZ46" s="593">
        <v>6.2</v>
      </c>
      <c r="DA46" s="594"/>
      <c r="DB46" s="594"/>
      <c r="DC46" s="595"/>
      <c r="DD46" s="596">
        <v>182509</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338</v>
      </c>
      <c r="CG47" s="588"/>
      <c r="CH47" s="588"/>
      <c r="CI47" s="588"/>
      <c r="CJ47" s="588"/>
      <c r="CK47" s="588"/>
      <c r="CL47" s="588"/>
      <c r="CM47" s="588"/>
      <c r="CN47" s="588"/>
      <c r="CO47" s="588"/>
      <c r="CP47" s="588"/>
      <c r="CQ47" s="589"/>
      <c r="CR47" s="590">
        <v>91876</v>
      </c>
      <c r="CS47" s="609"/>
      <c r="CT47" s="609"/>
      <c r="CU47" s="609"/>
      <c r="CV47" s="609"/>
      <c r="CW47" s="609"/>
      <c r="CX47" s="609"/>
      <c r="CY47" s="610"/>
      <c r="CZ47" s="593">
        <v>1.5</v>
      </c>
      <c r="DA47" s="611"/>
      <c r="DB47" s="611"/>
      <c r="DC47" s="612"/>
      <c r="DD47" s="596">
        <v>15359</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339</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340</v>
      </c>
      <c r="CE49" s="572"/>
      <c r="CF49" s="572"/>
      <c r="CG49" s="572"/>
      <c r="CH49" s="572"/>
      <c r="CI49" s="572"/>
      <c r="CJ49" s="572"/>
      <c r="CK49" s="572"/>
      <c r="CL49" s="572"/>
      <c r="CM49" s="572"/>
      <c r="CN49" s="572"/>
      <c r="CO49" s="572"/>
      <c r="CP49" s="572"/>
      <c r="CQ49" s="573"/>
      <c r="CR49" s="574">
        <v>6013538</v>
      </c>
      <c r="CS49" s="575"/>
      <c r="CT49" s="575"/>
      <c r="CU49" s="575"/>
      <c r="CV49" s="575"/>
      <c r="CW49" s="575"/>
      <c r="CX49" s="575"/>
      <c r="CY49" s="576"/>
      <c r="CZ49" s="577">
        <v>100</v>
      </c>
      <c r="DA49" s="578"/>
      <c r="DB49" s="578"/>
      <c r="DC49" s="579"/>
      <c r="DD49" s="580">
        <v>3734809</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DL8" sqref="DL8:DP8"/>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342</v>
      </c>
      <c r="DK2" s="1110"/>
      <c r="DL2" s="1110"/>
      <c r="DM2" s="1110"/>
      <c r="DN2" s="1110"/>
      <c r="DO2" s="1111"/>
      <c r="DP2" s="202"/>
      <c r="DQ2" s="1109" t="s">
        <v>343</v>
      </c>
      <c r="DR2" s="1110"/>
      <c r="DS2" s="1110"/>
      <c r="DT2" s="1110"/>
      <c r="DU2" s="1110"/>
      <c r="DV2" s="1110"/>
      <c r="DW2" s="1110"/>
      <c r="DX2" s="1110"/>
      <c r="DY2" s="1110"/>
      <c r="DZ2" s="111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62" t="s">
        <v>344</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994" t="s">
        <v>346</v>
      </c>
      <c r="B5" s="995"/>
      <c r="C5" s="995"/>
      <c r="D5" s="995"/>
      <c r="E5" s="995"/>
      <c r="F5" s="995"/>
      <c r="G5" s="995"/>
      <c r="H5" s="995"/>
      <c r="I5" s="995"/>
      <c r="J5" s="995"/>
      <c r="K5" s="995"/>
      <c r="L5" s="995"/>
      <c r="M5" s="995"/>
      <c r="N5" s="995"/>
      <c r="O5" s="995"/>
      <c r="P5" s="996"/>
      <c r="Q5" s="1000" t="s">
        <v>347</v>
      </c>
      <c r="R5" s="1001"/>
      <c r="S5" s="1001"/>
      <c r="T5" s="1001"/>
      <c r="U5" s="1002"/>
      <c r="V5" s="1000" t="s">
        <v>348</v>
      </c>
      <c r="W5" s="1001"/>
      <c r="X5" s="1001"/>
      <c r="Y5" s="1001"/>
      <c r="Z5" s="1002"/>
      <c r="AA5" s="1000" t="s">
        <v>349</v>
      </c>
      <c r="AB5" s="1001"/>
      <c r="AC5" s="1001"/>
      <c r="AD5" s="1001"/>
      <c r="AE5" s="1001"/>
      <c r="AF5" s="1112" t="s">
        <v>350</v>
      </c>
      <c r="AG5" s="1001"/>
      <c r="AH5" s="1001"/>
      <c r="AI5" s="1001"/>
      <c r="AJ5" s="1016"/>
      <c r="AK5" s="1001" t="s">
        <v>351</v>
      </c>
      <c r="AL5" s="1001"/>
      <c r="AM5" s="1001"/>
      <c r="AN5" s="1001"/>
      <c r="AO5" s="1002"/>
      <c r="AP5" s="1000" t="s">
        <v>352</v>
      </c>
      <c r="AQ5" s="1001"/>
      <c r="AR5" s="1001"/>
      <c r="AS5" s="1001"/>
      <c r="AT5" s="1002"/>
      <c r="AU5" s="1000" t="s">
        <v>353</v>
      </c>
      <c r="AV5" s="1001"/>
      <c r="AW5" s="1001"/>
      <c r="AX5" s="1001"/>
      <c r="AY5" s="1016"/>
      <c r="AZ5" s="209"/>
      <c r="BA5" s="209"/>
      <c r="BB5" s="209"/>
      <c r="BC5" s="209"/>
      <c r="BD5" s="209"/>
      <c r="BE5" s="210"/>
      <c r="BF5" s="210"/>
      <c r="BG5" s="210"/>
      <c r="BH5" s="210"/>
      <c r="BI5" s="210"/>
      <c r="BJ5" s="210"/>
      <c r="BK5" s="210"/>
      <c r="BL5" s="210"/>
      <c r="BM5" s="210"/>
      <c r="BN5" s="210"/>
      <c r="BO5" s="210"/>
      <c r="BP5" s="210"/>
      <c r="BQ5" s="994" t="s">
        <v>354</v>
      </c>
      <c r="BR5" s="995"/>
      <c r="BS5" s="995"/>
      <c r="BT5" s="995"/>
      <c r="BU5" s="995"/>
      <c r="BV5" s="995"/>
      <c r="BW5" s="995"/>
      <c r="BX5" s="995"/>
      <c r="BY5" s="995"/>
      <c r="BZ5" s="995"/>
      <c r="CA5" s="995"/>
      <c r="CB5" s="995"/>
      <c r="CC5" s="995"/>
      <c r="CD5" s="995"/>
      <c r="CE5" s="995"/>
      <c r="CF5" s="995"/>
      <c r="CG5" s="996"/>
      <c r="CH5" s="1000" t="s">
        <v>355</v>
      </c>
      <c r="CI5" s="1001"/>
      <c r="CJ5" s="1001"/>
      <c r="CK5" s="1001"/>
      <c r="CL5" s="1002"/>
      <c r="CM5" s="1000" t="s">
        <v>356</v>
      </c>
      <c r="CN5" s="1001"/>
      <c r="CO5" s="1001"/>
      <c r="CP5" s="1001"/>
      <c r="CQ5" s="1002"/>
      <c r="CR5" s="1000" t="s">
        <v>357</v>
      </c>
      <c r="CS5" s="1001"/>
      <c r="CT5" s="1001"/>
      <c r="CU5" s="1001"/>
      <c r="CV5" s="1002"/>
      <c r="CW5" s="1000" t="s">
        <v>358</v>
      </c>
      <c r="CX5" s="1001"/>
      <c r="CY5" s="1001"/>
      <c r="CZ5" s="1001"/>
      <c r="DA5" s="1002"/>
      <c r="DB5" s="1000" t="s">
        <v>359</v>
      </c>
      <c r="DC5" s="1001"/>
      <c r="DD5" s="1001"/>
      <c r="DE5" s="1001"/>
      <c r="DF5" s="1002"/>
      <c r="DG5" s="1097" t="s">
        <v>360</v>
      </c>
      <c r="DH5" s="1098"/>
      <c r="DI5" s="1098"/>
      <c r="DJ5" s="1098"/>
      <c r="DK5" s="1099"/>
      <c r="DL5" s="1097" t="s">
        <v>361</v>
      </c>
      <c r="DM5" s="1098"/>
      <c r="DN5" s="1098"/>
      <c r="DO5" s="1098"/>
      <c r="DP5" s="1099"/>
      <c r="DQ5" s="1000" t="s">
        <v>362</v>
      </c>
      <c r="DR5" s="1001"/>
      <c r="DS5" s="1001"/>
      <c r="DT5" s="1001"/>
      <c r="DU5" s="1002"/>
      <c r="DV5" s="1000" t="s">
        <v>353</v>
      </c>
      <c r="DW5" s="1001"/>
      <c r="DX5" s="1001"/>
      <c r="DY5" s="1001"/>
      <c r="DZ5" s="1016"/>
      <c r="EA5" s="207"/>
    </row>
    <row r="6" spans="1:131" s="208"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x14ac:dyDescent="0.15">
      <c r="A7" s="211">
        <v>1</v>
      </c>
      <c r="B7" s="1049" t="s">
        <v>363</v>
      </c>
      <c r="C7" s="1050"/>
      <c r="D7" s="1050"/>
      <c r="E7" s="1050"/>
      <c r="F7" s="1050"/>
      <c r="G7" s="1050"/>
      <c r="H7" s="1050"/>
      <c r="I7" s="1050"/>
      <c r="J7" s="1050"/>
      <c r="K7" s="1050"/>
      <c r="L7" s="1050"/>
      <c r="M7" s="1050"/>
      <c r="N7" s="1050"/>
      <c r="O7" s="1050"/>
      <c r="P7" s="1051"/>
      <c r="Q7" s="1103">
        <v>6148</v>
      </c>
      <c r="R7" s="1104"/>
      <c r="S7" s="1104"/>
      <c r="T7" s="1104"/>
      <c r="U7" s="1104"/>
      <c r="V7" s="1104">
        <v>6014</v>
      </c>
      <c r="W7" s="1104"/>
      <c r="X7" s="1104"/>
      <c r="Y7" s="1104"/>
      <c r="Z7" s="1104"/>
      <c r="AA7" s="1104">
        <v>134</v>
      </c>
      <c r="AB7" s="1104"/>
      <c r="AC7" s="1104"/>
      <c r="AD7" s="1104"/>
      <c r="AE7" s="1105"/>
      <c r="AF7" s="1106">
        <v>77</v>
      </c>
      <c r="AG7" s="1107"/>
      <c r="AH7" s="1107"/>
      <c r="AI7" s="1107"/>
      <c r="AJ7" s="1108"/>
      <c r="AK7" s="1090"/>
      <c r="AL7" s="1091"/>
      <c r="AM7" s="1091"/>
      <c r="AN7" s="1091"/>
      <c r="AO7" s="1091"/>
      <c r="AP7" s="1091">
        <v>6164</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546</v>
      </c>
      <c r="BT7" s="1095"/>
      <c r="BU7" s="1095"/>
      <c r="BV7" s="1095"/>
      <c r="BW7" s="1095"/>
      <c r="BX7" s="1095"/>
      <c r="BY7" s="1095"/>
      <c r="BZ7" s="1095"/>
      <c r="CA7" s="1095"/>
      <c r="CB7" s="1095"/>
      <c r="CC7" s="1095"/>
      <c r="CD7" s="1095"/>
      <c r="CE7" s="1095"/>
      <c r="CF7" s="1095"/>
      <c r="CG7" s="1096"/>
      <c r="CH7" s="1087">
        <v>46</v>
      </c>
      <c r="CI7" s="1088"/>
      <c r="CJ7" s="1088"/>
      <c r="CK7" s="1088"/>
      <c r="CL7" s="1089"/>
      <c r="CM7" s="1087">
        <v>5591</v>
      </c>
      <c r="CN7" s="1088"/>
      <c r="CO7" s="1088"/>
      <c r="CP7" s="1088"/>
      <c r="CQ7" s="1089"/>
      <c r="CR7" s="1087"/>
      <c r="CS7" s="1088"/>
      <c r="CT7" s="1088"/>
      <c r="CU7" s="1088"/>
      <c r="CV7" s="1089"/>
      <c r="CW7" s="1087"/>
      <c r="CX7" s="1088"/>
      <c r="CY7" s="1088"/>
      <c r="CZ7" s="1088"/>
      <c r="DA7" s="1089"/>
      <c r="DB7" s="1087">
        <v>1</v>
      </c>
      <c r="DC7" s="1088"/>
      <c r="DD7" s="1088"/>
      <c r="DE7" s="1088"/>
      <c r="DF7" s="1089"/>
      <c r="DG7" s="1087"/>
      <c r="DH7" s="1088"/>
      <c r="DI7" s="1088"/>
      <c r="DJ7" s="1088"/>
      <c r="DK7" s="1089"/>
      <c r="DL7" s="1087">
        <v>61</v>
      </c>
      <c r="DM7" s="1088"/>
      <c r="DN7" s="1088"/>
      <c r="DO7" s="1088"/>
      <c r="DP7" s="1089"/>
      <c r="DQ7" s="1087"/>
      <c r="DR7" s="1088"/>
      <c r="DS7" s="1088"/>
      <c r="DT7" s="1088"/>
      <c r="DU7" s="1089"/>
      <c r="DV7" s="1114"/>
      <c r="DW7" s="1115"/>
      <c r="DX7" s="1115"/>
      <c r="DY7" s="1115"/>
      <c r="DZ7" s="1116"/>
      <c r="EA7" s="207"/>
    </row>
    <row r="8" spans="1:131" s="208" customFormat="1" ht="26.25" customHeight="1" x14ac:dyDescent="0.15">
      <c r="A8" s="214">
        <v>2</v>
      </c>
      <c r="B8" s="1036"/>
      <c r="C8" s="1037"/>
      <c r="D8" s="1037"/>
      <c r="E8" s="1037"/>
      <c r="F8" s="1037"/>
      <c r="G8" s="1037"/>
      <c r="H8" s="1037"/>
      <c r="I8" s="1037"/>
      <c r="J8" s="1037"/>
      <c r="K8" s="1037"/>
      <c r="L8" s="1037"/>
      <c r="M8" s="1037"/>
      <c r="N8" s="1037"/>
      <c r="O8" s="1037"/>
      <c r="P8" s="1038"/>
      <c r="Q8" s="1042"/>
      <c r="R8" s="1043"/>
      <c r="S8" s="1043"/>
      <c r="T8" s="1043"/>
      <c r="U8" s="1043"/>
      <c r="V8" s="1043"/>
      <c r="W8" s="1043"/>
      <c r="X8" s="1043"/>
      <c r="Y8" s="1043"/>
      <c r="Z8" s="1043"/>
      <c r="AA8" s="1043"/>
      <c r="AB8" s="1043"/>
      <c r="AC8" s="1043"/>
      <c r="AD8" s="1043"/>
      <c r="AE8" s="1044"/>
      <c r="AF8" s="1018"/>
      <c r="AG8" s="1019"/>
      <c r="AH8" s="1019"/>
      <c r="AI8" s="1019"/>
      <c r="AJ8" s="1020"/>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x14ac:dyDescent="0.15">
      <c r="A9" s="214">
        <v>3</v>
      </c>
      <c r="B9" s="1036"/>
      <c r="C9" s="1037"/>
      <c r="D9" s="1037"/>
      <c r="E9" s="1037"/>
      <c r="F9" s="1037"/>
      <c r="G9" s="1037"/>
      <c r="H9" s="1037"/>
      <c r="I9" s="1037"/>
      <c r="J9" s="1037"/>
      <c r="K9" s="1037"/>
      <c r="L9" s="1037"/>
      <c r="M9" s="1037"/>
      <c r="N9" s="1037"/>
      <c r="O9" s="1037"/>
      <c r="P9" s="1038"/>
      <c r="Q9" s="1042"/>
      <c r="R9" s="1043"/>
      <c r="S9" s="1043"/>
      <c r="T9" s="1043"/>
      <c r="U9" s="1043"/>
      <c r="V9" s="1043"/>
      <c r="W9" s="1043"/>
      <c r="X9" s="1043"/>
      <c r="Y9" s="1043"/>
      <c r="Z9" s="1043"/>
      <c r="AA9" s="1043"/>
      <c r="AB9" s="1043"/>
      <c r="AC9" s="1043"/>
      <c r="AD9" s="1043"/>
      <c r="AE9" s="1044"/>
      <c r="AF9" s="1018"/>
      <c r="AG9" s="1019"/>
      <c r="AH9" s="1019"/>
      <c r="AI9" s="1019"/>
      <c r="AJ9" s="1020"/>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x14ac:dyDescent="0.15">
      <c r="A10" s="214">
        <v>4</v>
      </c>
      <c r="B10" s="1036"/>
      <c r="C10" s="1037"/>
      <c r="D10" s="1037"/>
      <c r="E10" s="1037"/>
      <c r="F10" s="1037"/>
      <c r="G10" s="1037"/>
      <c r="H10" s="1037"/>
      <c r="I10" s="1037"/>
      <c r="J10" s="1037"/>
      <c r="K10" s="1037"/>
      <c r="L10" s="1037"/>
      <c r="M10" s="1037"/>
      <c r="N10" s="1037"/>
      <c r="O10" s="1037"/>
      <c r="P10" s="1038"/>
      <c r="Q10" s="1042"/>
      <c r="R10" s="1043"/>
      <c r="S10" s="1043"/>
      <c r="T10" s="1043"/>
      <c r="U10" s="1043"/>
      <c r="V10" s="1043"/>
      <c r="W10" s="1043"/>
      <c r="X10" s="1043"/>
      <c r="Y10" s="1043"/>
      <c r="Z10" s="1043"/>
      <c r="AA10" s="1043"/>
      <c r="AB10" s="1043"/>
      <c r="AC10" s="1043"/>
      <c r="AD10" s="1043"/>
      <c r="AE10" s="1044"/>
      <c r="AF10" s="1018"/>
      <c r="AG10" s="1019"/>
      <c r="AH10" s="1019"/>
      <c r="AI10" s="1019"/>
      <c r="AJ10" s="1020"/>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x14ac:dyDescent="0.15">
      <c r="A11" s="214">
        <v>5</v>
      </c>
      <c r="B11" s="1036"/>
      <c r="C11" s="1037"/>
      <c r="D11" s="1037"/>
      <c r="E11" s="1037"/>
      <c r="F11" s="1037"/>
      <c r="G11" s="1037"/>
      <c r="H11" s="1037"/>
      <c r="I11" s="1037"/>
      <c r="J11" s="1037"/>
      <c r="K11" s="1037"/>
      <c r="L11" s="1037"/>
      <c r="M11" s="1037"/>
      <c r="N11" s="1037"/>
      <c r="O11" s="1037"/>
      <c r="P11" s="1038"/>
      <c r="Q11" s="1042"/>
      <c r="R11" s="1043"/>
      <c r="S11" s="1043"/>
      <c r="T11" s="1043"/>
      <c r="U11" s="1043"/>
      <c r="V11" s="1043"/>
      <c r="W11" s="1043"/>
      <c r="X11" s="1043"/>
      <c r="Y11" s="1043"/>
      <c r="Z11" s="1043"/>
      <c r="AA11" s="1043"/>
      <c r="AB11" s="1043"/>
      <c r="AC11" s="1043"/>
      <c r="AD11" s="1043"/>
      <c r="AE11" s="1044"/>
      <c r="AF11" s="1018"/>
      <c r="AG11" s="1019"/>
      <c r="AH11" s="1019"/>
      <c r="AI11" s="1019"/>
      <c r="AJ11" s="1020"/>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x14ac:dyDescent="0.15">
      <c r="A12" s="214">
        <v>6</v>
      </c>
      <c r="B12" s="1036"/>
      <c r="C12" s="1037"/>
      <c r="D12" s="1037"/>
      <c r="E12" s="1037"/>
      <c r="F12" s="1037"/>
      <c r="G12" s="1037"/>
      <c r="H12" s="1037"/>
      <c r="I12" s="1037"/>
      <c r="J12" s="1037"/>
      <c r="K12" s="1037"/>
      <c r="L12" s="1037"/>
      <c r="M12" s="1037"/>
      <c r="N12" s="1037"/>
      <c r="O12" s="1037"/>
      <c r="P12" s="1038"/>
      <c r="Q12" s="1042"/>
      <c r="R12" s="1043"/>
      <c r="S12" s="1043"/>
      <c r="T12" s="1043"/>
      <c r="U12" s="1043"/>
      <c r="V12" s="1043"/>
      <c r="W12" s="1043"/>
      <c r="X12" s="1043"/>
      <c r="Y12" s="1043"/>
      <c r="Z12" s="1043"/>
      <c r="AA12" s="1043"/>
      <c r="AB12" s="1043"/>
      <c r="AC12" s="1043"/>
      <c r="AD12" s="1043"/>
      <c r="AE12" s="1044"/>
      <c r="AF12" s="1018"/>
      <c r="AG12" s="1019"/>
      <c r="AH12" s="1019"/>
      <c r="AI12" s="1019"/>
      <c r="AJ12" s="1020"/>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x14ac:dyDescent="0.15">
      <c r="A13" s="214">
        <v>7</v>
      </c>
      <c r="B13" s="1036"/>
      <c r="C13" s="1037"/>
      <c r="D13" s="1037"/>
      <c r="E13" s="1037"/>
      <c r="F13" s="1037"/>
      <c r="G13" s="1037"/>
      <c r="H13" s="1037"/>
      <c r="I13" s="1037"/>
      <c r="J13" s="1037"/>
      <c r="K13" s="1037"/>
      <c r="L13" s="1037"/>
      <c r="M13" s="1037"/>
      <c r="N13" s="1037"/>
      <c r="O13" s="1037"/>
      <c r="P13" s="1038"/>
      <c r="Q13" s="1042"/>
      <c r="R13" s="1043"/>
      <c r="S13" s="1043"/>
      <c r="T13" s="1043"/>
      <c r="U13" s="1043"/>
      <c r="V13" s="1043"/>
      <c r="W13" s="1043"/>
      <c r="X13" s="1043"/>
      <c r="Y13" s="1043"/>
      <c r="Z13" s="1043"/>
      <c r="AA13" s="1043"/>
      <c r="AB13" s="1043"/>
      <c r="AC13" s="1043"/>
      <c r="AD13" s="1043"/>
      <c r="AE13" s="1044"/>
      <c r="AF13" s="1018"/>
      <c r="AG13" s="1019"/>
      <c r="AH13" s="1019"/>
      <c r="AI13" s="1019"/>
      <c r="AJ13" s="1020"/>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x14ac:dyDescent="0.15">
      <c r="A14" s="214">
        <v>8</v>
      </c>
      <c r="B14" s="1036"/>
      <c r="C14" s="1037"/>
      <c r="D14" s="1037"/>
      <c r="E14" s="1037"/>
      <c r="F14" s="1037"/>
      <c r="G14" s="1037"/>
      <c r="H14" s="1037"/>
      <c r="I14" s="1037"/>
      <c r="J14" s="1037"/>
      <c r="K14" s="1037"/>
      <c r="L14" s="1037"/>
      <c r="M14" s="1037"/>
      <c r="N14" s="1037"/>
      <c r="O14" s="1037"/>
      <c r="P14" s="1038"/>
      <c r="Q14" s="1042"/>
      <c r="R14" s="1043"/>
      <c r="S14" s="1043"/>
      <c r="T14" s="1043"/>
      <c r="U14" s="1043"/>
      <c r="V14" s="1043"/>
      <c r="W14" s="1043"/>
      <c r="X14" s="1043"/>
      <c r="Y14" s="1043"/>
      <c r="Z14" s="1043"/>
      <c r="AA14" s="1043"/>
      <c r="AB14" s="1043"/>
      <c r="AC14" s="1043"/>
      <c r="AD14" s="1043"/>
      <c r="AE14" s="1044"/>
      <c r="AF14" s="1018"/>
      <c r="AG14" s="1019"/>
      <c r="AH14" s="1019"/>
      <c r="AI14" s="1019"/>
      <c r="AJ14" s="1020"/>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x14ac:dyDescent="0.15">
      <c r="A15" s="214">
        <v>9</v>
      </c>
      <c r="B15" s="1036"/>
      <c r="C15" s="1037"/>
      <c r="D15" s="1037"/>
      <c r="E15" s="1037"/>
      <c r="F15" s="1037"/>
      <c r="G15" s="1037"/>
      <c r="H15" s="1037"/>
      <c r="I15" s="1037"/>
      <c r="J15" s="1037"/>
      <c r="K15" s="1037"/>
      <c r="L15" s="1037"/>
      <c r="M15" s="1037"/>
      <c r="N15" s="1037"/>
      <c r="O15" s="1037"/>
      <c r="P15" s="1038"/>
      <c r="Q15" s="1042"/>
      <c r="R15" s="1043"/>
      <c r="S15" s="1043"/>
      <c r="T15" s="1043"/>
      <c r="U15" s="1043"/>
      <c r="V15" s="1043"/>
      <c r="W15" s="1043"/>
      <c r="X15" s="1043"/>
      <c r="Y15" s="1043"/>
      <c r="Z15" s="1043"/>
      <c r="AA15" s="1043"/>
      <c r="AB15" s="1043"/>
      <c r="AC15" s="1043"/>
      <c r="AD15" s="1043"/>
      <c r="AE15" s="1044"/>
      <c r="AF15" s="1018"/>
      <c r="AG15" s="1019"/>
      <c r="AH15" s="1019"/>
      <c r="AI15" s="1019"/>
      <c r="AJ15" s="1020"/>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x14ac:dyDescent="0.15">
      <c r="A16" s="214">
        <v>10</v>
      </c>
      <c r="B16" s="1036"/>
      <c r="C16" s="1037"/>
      <c r="D16" s="1037"/>
      <c r="E16" s="1037"/>
      <c r="F16" s="1037"/>
      <c r="G16" s="1037"/>
      <c r="H16" s="1037"/>
      <c r="I16" s="1037"/>
      <c r="J16" s="1037"/>
      <c r="K16" s="1037"/>
      <c r="L16" s="1037"/>
      <c r="M16" s="1037"/>
      <c r="N16" s="1037"/>
      <c r="O16" s="1037"/>
      <c r="P16" s="1038"/>
      <c r="Q16" s="1042"/>
      <c r="R16" s="1043"/>
      <c r="S16" s="1043"/>
      <c r="T16" s="1043"/>
      <c r="U16" s="1043"/>
      <c r="V16" s="1043"/>
      <c r="W16" s="1043"/>
      <c r="X16" s="1043"/>
      <c r="Y16" s="1043"/>
      <c r="Z16" s="1043"/>
      <c r="AA16" s="1043"/>
      <c r="AB16" s="1043"/>
      <c r="AC16" s="1043"/>
      <c r="AD16" s="1043"/>
      <c r="AE16" s="1044"/>
      <c r="AF16" s="1018"/>
      <c r="AG16" s="1019"/>
      <c r="AH16" s="1019"/>
      <c r="AI16" s="1019"/>
      <c r="AJ16" s="1020"/>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x14ac:dyDescent="0.15">
      <c r="A17" s="214">
        <v>11</v>
      </c>
      <c r="B17" s="1036"/>
      <c r="C17" s="1037"/>
      <c r="D17" s="1037"/>
      <c r="E17" s="1037"/>
      <c r="F17" s="1037"/>
      <c r="G17" s="1037"/>
      <c r="H17" s="1037"/>
      <c r="I17" s="1037"/>
      <c r="J17" s="1037"/>
      <c r="K17" s="1037"/>
      <c r="L17" s="1037"/>
      <c r="M17" s="1037"/>
      <c r="N17" s="1037"/>
      <c r="O17" s="1037"/>
      <c r="P17" s="1038"/>
      <c r="Q17" s="1042"/>
      <c r="R17" s="1043"/>
      <c r="S17" s="1043"/>
      <c r="T17" s="1043"/>
      <c r="U17" s="1043"/>
      <c r="V17" s="1043"/>
      <c r="W17" s="1043"/>
      <c r="X17" s="1043"/>
      <c r="Y17" s="1043"/>
      <c r="Z17" s="1043"/>
      <c r="AA17" s="1043"/>
      <c r="AB17" s="1043"/>
      <c r="AC17" s="1043"/>
      <c r="AD17" s="1043"/>
      <c r="AE17" s="1044"/>
      <c r="AF17" s="1018"/>
      <c r="AG17" s="1019"/>
      <c r="AH17" s="1019"/>
      <c r="AI17" s="1019"/>
      <c r="AJ17" s="1020"/>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x14ac:dyDescent="0.15">
      <c r="A18" s="214">
        <v>12</v>
      </c>
      <c r="B18" s="1036"/>
      <c r="C18" s="1037"/>
      <c r="D18" s="1037"/>
      <c r="E18" s="1037"/>
      <c r="F18" s="1037"/>
      <c r="G18" s="1037"/>
      <c r="H18" s="1037"/>
      <c r="I18" s="1037"/>
      <c r="J18" s="1037"/>
      <c r="K18" s="1037"/>
      <c r="L18" s="1037"/>
      <c r="M18" s="1037"/>
      <c r="N18" s="1037"/>
      <c r="O18" s="1037"/>
      <c r="P18" s="1038"/>
      <c r="Q18" s="1042"/>
      <c r="R18" s="1043"/>
      <c r="S18" s="1043"/>
      <c r="T18" s="1043"/>
      <c r="U18" s="1043"/>
      <c r="V18" s="1043"/>
      <c r="W18" s="1043"/>
      <c r="X18" s="1043"/>
      <c r="Y18" s="1043"/>
      <c r="Z18" s="1043"/>
      <c r="AA18" s="1043"/>
      <c r="AB18" s="1043"/>
      <c r="AC18" s="1043"/>
      <c r="AD18" s="1043"/>
      <c r="AE18" s="1044"/>
      <c r="AF18" s="1018"/>
      <c r="AG18" s="1019"/>
      <c r="AH18" s="1019"/>
      <c r="AI18" s="1019"/>
      <c r="AJ18" s="1020"/>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x14ac:dyDescent="0.15">
      <c r="A19" s="214">
        <v>13</v>
      </c>
      <c r="B19" s="1036"/>
      <c r="C19" s="1037"/>
      <c r="D19" s="1037"/>
      <c r="E19" s="1037"/>
      <c r="F19" s="1037"/>
      <c r="G19" s="1037"/>
      <c r="H19" s="1037"/>
      <c r="I19" s="1037"/>
      <c r="J19" s="1037"/>
      <c r="K19" s="1037"/>
      <c r="L19" s="1037"/>
      <c r="M19" s="1037"/>
      <c r="N19" s="1037"/>
      <c r="O19" s="1037"/>
      <c r="P19" s="1038"/>
      <c r="Q19" s="1042"/>
      <c r="R19" s="1043"/>
      <c r="S19" s="1043"/>
      <c r="T19" s="1043"/>
      <c r="U19" s="1043"/>
      <c r="V19" s="1043"/>
      <c r="W19" s="1043"/>
      <c r="X19" s="1043"/>
      <c r="Y19" s="1043"/>
      <c r="Z19" s="1043"/>
      <c r="AA19" s="1043"/>
      <c r="AB19" s="1043"/>
      <c r="AC19" s="1043"/>
      <c r="AD19" s="1043"/>
      <c r="AE19" s="1044"/>
      <c r="AF19" s="1018"/>
      <c r="AG19" s="1019"/>
      <c r="AH19" s="1019"/>
      <c r="AI19" s="1019"/>
      <c r="AJ19" s="1020"/>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x14ac:dyDescent="0.15">
      <c r="A20" s="214">
        <v>14</v>
      </c>
      <c r="B20" s="1036"/>
      <c r="C20" s="1037"/>
      <c r="D20" s="1037"/>
      <c r="E20" s="1037"/>
      <c r="F20" s="1037"/>
      <c r="G20" s="1037"/>
      <c r="H20" s="1037"/>
      <c r="I20" s="1037"/>
      <c r="J20" s="1037"/>
      <c r="K20" s="1037"/>
      <c r="L20" s="1037"/>
      <c r="M20" s="1037"/>
      <c r="N20" s="1037"/>
      <c r="O20" s="1037"/>
      <c r="P20" s="1038"/>
      <c r="Q20" s="1042"/>
      <c r="R20" s="1043"/>
      <c r="S20" s="1043"/>
      <c r="T20" s="1043"/>
      <c r="U20" s="1043"/>
      <c r="V20" s="1043"/>
      <c r="W20" s="1043"/>
      <c r="X20" s="1043"/>
      <c r="Y20" s="1043"/>
      <c r="Z20" s="1043"/>
      <c r="AA20" s="1043"/>
      <c r="AB20" s="1043"/>
      <c r="AC20" s="1043"/>
      <c r="AD20" s="1043"/>
      <c r="AE20" s="1044"/>
      <c r="AF20" s="1018"/>
      <c r="AG20" s="1019"/>
      <c r="AH20" s="1019"/>
      <c r="AI20" s="1019"/>
      <c r="AJ20" s="1020"/>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x14ac:dyDescent="0.2">
      <c r="A21" s="214">
        <v>15</v>
      </c>
      <c r="B21" s="1036"/>
      <c r="C21" s="1037"/>
      <c r="D21" s="1037"/>
      <c r="E21" s="1037"/>
      <c r="F21" s="1037"/>
      <c r="G21" s="1037"/>
      <c r="H21" s="1037"/>
      <c r="I21" s="1037"/>
      <c r="J21" s="1037"/>
      <c r="K21" s="1037"/>
      <c r="L21" s="1037"/>
      <c r="M21" s="1037"/>
      <c r="N21" s="1037"/>
      <c r="O21" s="1037"/>
      <c r="P21" s="1038"/>
      <c r="Q21" s="1042"/>
      <c r="R21" s="1043"/>
      <c r="S21" s="1043"/>
      <c r="T21" s="1043"/>
      <c r="U21" s="1043"/>
      <c r="V21" s="1043"/>
      <c r="W21" s="1043"/>
      <c r="X21" s="1043"/>
      <c r="Y21" s="1043"/>
      <c r="Z21" s="1043"/>
      <c r="AA21" s="1043"/>
      <c r="AB21" s="1043"/>
      <c r="AC21" s="1043"/>
      <c r="AD21" s="1043"/>
      <c r="AE21" s="1044"/>
      <c r="AF21" s="1018"/>
      <c r="AG21" s="1019"/>
      <c r="AH21" s="1019"/>
      <c r="AI21" s="1019"/>
      <c r="AJ21" s="1020"/>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x14ac:dyDescent="0.15">
      <c r="A22" s="214">
        <v>16</v>
      </c>
      <c r="B22" s="1036"/>
      <c r="C22" s="1037"/>
      <c r="D22" s="1037"/>
      <c r="E22" s="1037"/>
      <c r="F22" s="1037"/>
      <c r="G22" s="1037"/>
      <c r="H22" s="1037"/>
      <c r="I22" s="1037"/>
      <c r="J22" s="1037"/>
      <c r="K22" s="1037"/>
      <c r="L22" s="1037"/>
      <c r="M22" s="1037"/>
      <c r="N22" s="1037"/>
      <c r="O22" s="1037"/>
      <c r="P22" s="1038"/>
      <c r="Q22" s="1080"/>
      <c r="R22" s="1081"/>
      <c r="S22" s="1081"/>
      <c r="T22" s="1081"/>
      <c r="U22" s="1081"/>
      <c r="V22" s="1081"/>
      <c r="W22" s="1081"/>
      <c r="X22" s="1081"/>
      <c r="Y22" s="1081"/>
      <c r="Z22" s="1081"/>
      <c r="AA22" s="1081"/>
      <c r="AB22" s="1081"/>
      <c r="AC22" s="1081"/>
      <c r="AD22" s="1081"/>
      <c r="AE22" s="1082"/>
      <c r="AF22" s="1018"/>
      <c r="AG22" s="1019"/>
      <c r="AH22" s="1019"/>
      <c r="AI22" s="1019"/>
      <c r="AJ22" s="1020"/>
      <c r="AK22" s="1076"/>
      <c r="AL22" s="1077"/>
      <c r="AM22" s="1077"/>
      <c r="AN22" s="1077"/>
      <c r="AO22" s="1077"/>
      <c r="AP22" s="1077"/>
      <c r="AQ22" s="1077"/>
      <c r="AR22" s="1077"/>
      <c r="AS22" s="1077"/>
      <c r="AT22" s="1077"/>
      <c r="AU22" s="1078"/>
      <c r="AV22" s="1078"/>
      <c r="AW22" s="1078"/>
      <c r="AX22" s="1078"/>
      <c r="AY22" s="1079"/>
      <c r="AZ22" s="1034" t="s">
        <v>364</v>
      </c>
      <c r="BA22" s="1034"/>
      <c r="BB22" s="1034"/>
      <c r="BC22" s="1034"/>
      <c r="BD22" s="1035"/>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x14ac:dyDescent="0.2">
      <c r="A23" s="217" t="s">
        <v>365</v>
      </c>
      <c r="B23" s="943" t="s">
        <v>366</v>
      </c>
      <c r="C23" s="944"/>
      <c r="D23" s="944"/>
      <c r="E23" s="944"/>
      <c r="F23" s="944"/>
      <c r="G23" s="944"/>
      <c r="H23" s="944"/>
      <c r="I23" s="944"/>
      <c r="J23" s="944"/>
      <c r="K23" s="944"/>
      <c r="L23" s="944"/>
      <c r="M23" s="944"/>
      <c r="N23" s="944"/>
      <c r="O23" s="944"/>
      <c r="P23" s="945"/>
      <c r="Q23" s="1067"/>
      <c r="R23" s="1068"/>
      <c r="S23" s="1068"/>
      <c r="T23" s="1068"/>
      <c r="U23" s="1068"/>
      <c r="V23" s="1068"/>
      <c r="W23" s="1068"/>
      <c r="X23" s="1068"/>
      <c r="Y23" s="1068"/>
      <c r="Z23" s="1068"/>
      <c r="AA23" s="1068"/>
      <c r="AB23" s="1068"/>
      <c r="AC23" s="1068"/>
      <c r="AD23" s="1068"/>
      <c r="AE23" s="1069"/>
      <c r="AF23" s="1070">
        <v>77</v>
      </c>
      <c r="AG23" s="1068"/>
      <c r="AH23" s="1068"/>
      <c r="AI23" s="1068"/>
      <c r="AJ23" s="1071"/>
      <c r="AK23" s="1072"/>
      <c r="AL23" s="1073"/>
      <c r="AM23" s="1073"/>
      <c r="AN23" s="1073"/>
      <c r="AO23" s="1073"/>
      <c r="AP23" s="1068"/>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x14ac:dyDescent="0.15">
      <c r="A24" s="1063" t="s">
        <v>367</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x14ac:dyDescent="0.2">
      <c r="A25" s="1062" t="s">
        <v>368</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x14ac:dyDescent="0.15">
      <c r="A26" s="994" t="s">
        <v>346</v>
      </c>
      <c r="B26" s="995"/>
      <c r="C26" s="995"/>
      <c r="D26" s="995"/>
      <c r="E26" s="995"/>
      <c r="F26" s="995"/>
      <c r="G26" s="995"/>
      <c r="H26" s="995"/>
      <c r="I26" s="995"/>
      <c r="J26" s="995"/>
      <c r="K26" s="995"/>
      <c r="L26" s="995"/>
      <c r="M26" s="995"/>
      <c r="N26" s="995"/>
      <c r="O26" s="995"/>
      <c r="P26" s="996"/>
      <c r="Q26" s="1000" t="s">
        <v>369</v>
      </c>
      <c r="R26" s="1001"/>
      <c r="S26" s="1001"/>
      <c r="T26" s="1001"/>
      <c r="U26" s="1002"/>
      <c r="V26" s="1000" t="s">
        <v>370</v>
      </c>
      <c r="W26" s="1001"/>
      <c r="X26" s="1001"/>
      <c r="Y26" s="1001"/>
      <c r="Z26" s="1002"/>
      <c r="AA26" s="1000" t="s">
        <v>371</v>
      </c>
      <c r="AB26" s="1001"/>
      <c r="AC26" s="1001"/>
      <c r="AD26" s="1001"/>
      <c r="AE26" s="1001"/>
      <c r="AF26" s="1058" t="s">
        <v>372</v>
      </c>
      <c r="AG26" s="1007"/>
      <c r="AH26" s="1007"/>
      <c r="AI26" s="1007"/>
      <c r="AJ26" s="1059"/>
      <c r="AK26" s="1001" t="s">
        <v>373</v>
      </c>
      <c r="AL26" s="1001"/>
      <c r="AM26" s="1001"/>
      <c r="AN26" s="1001"/>
      <c r="AO26" s="1002"/>
      <c r="AP26" s="1000" t="s">
        <v>374</v>
      </c>
      <c r="AQ26" s="1001"/>
      <c r="AR26" s="1001"/>
      <c r="AS26" s="1001"/>
      <c r="AT26" s="1002"/>
      <c r="AU26" s="1000" t="s">
        <v>375</v>
      </c>
      <c r="AV26" s="1001"/>
      <c r="AW26" s="1001"/>
      <c r="AX26" s="1001"/>
      <c r="AY26" s="1002"/>
      <c r="AZ26" s="1000" t="s">
        <v>376</v>
      </c>
      <c r="BA26" s="1001"/>
      <c r="BB26" s="1001"/>
      <c r="BC26" s="1001"/>
      <c r="BD26" s="1002"/>
      <c r="BE26" s="1000" t="s">
        <v>353</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x14ac:dyDescent="0.15">
      <c r="A28" s="219">
        <v>1</v>
      </c>
      <c r="B28" s="1049" t="s">
        <v>377</v>
      </c>
      <c r="C28" s="1050"/>
      <c r="D28" s="1050"/>
      <c r="E28" s="1050"/>
      <c r="F28" s="1050"/>
      <c r="G28" s="1050"/>
      <c r="H28" s="1050"/>
      <c r="I28" s="1050"/>
      <c r="J28" s="1050"/>
      <c r="K28" s="1050"/>
      <c r="L28" s="1050"/>
      <c r="M28" s="1050"/>
      <c r="N28" s="1050"/>
      <c r="O28" s="1050"/>
      <c r="P28" s="1051"/>
      <c r="Q28" s="1052">
        <v>1955</v>
      </c>
      <c r="R28" s="1053"/>
      <c r="S28" s="1053"/>
      <c r="T28" s="1053"/>
      <c r="U28" s="1053"/>
      <c r="V28" s="1053">
        <v>1927</v>
      </c>
      <c r="W28" s="1053"/>
      <c r="X28" s="1053"/>
      <c r="Y28" s="1053"/>
      <c r="Z28" s="1053"/>
      <c r="AA28" s="1053">
        <v>28</v>
      </c>
      <c r="AB28" s="1053"/>
      <c r="AC28" s="1053"/>
      <c r="AD28" s="1053"/>
      <c r="AE28" s="1054"/>
      <c r="AF28" s="1055">
        <v>28</v>
      </c>
      <c r="AG28" s="1053"/>
      <c r="AH28" s="1053"/>
      <c r="AI28" s="1053"/>
      <c r="AJ28" s="1056"/>
      <c r="AK28" s="1057">
        <v>106</v>
      </c>
      <c r="AL28" s="1045"/>
      <c r="AM28" s="1045"/>
      <c r="AN28" s="1045"/>
      <c r="AO28" s="1045"/>
      <c r="AP28" s="1045"/>
      <c r="AQ28" s="1045"/>
      <c r="AR28" s="1045"/>
      <c r="AS28" s="1045"/>
      <c r="AT28" s="1045"/>
      <c r="AU28" s="1045"/>
      <c r="AV28" s="1045"/>
      <c r="AW28" s="1045"/>
      <c r="AX28" s="1045"/>
      <c r="AY28" s="1045"/>
      <c r="AZ28" s="1046"/>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x14ac:dyDescent="0.15">
      <c r="A29" s="219">
        <v>2</v>
      </c>
      <c r="B29" s="1036" t="s">
        <v>378</v>
      </c>
      <c r="C29" s="1037"/>
      <c r="D29" s="1037"/>
      <c r="E29" s="1037"/>
      <c r="F29" s="1037"/>
      <c r="G29" s="1037"/>
      <c r="H29" s="1037"/>
      <c r="I29" s="1037"/>
      <c r="J29" s="1037"/>
      <c r="K29" s="1037"/>
      <c r="L29" s="1037"/>
      <c r="M29" s="1037"/>
      <c r="N29" s="1037"/>
      <c r="O29" s="1037"/>
      <c r="P29" s="1038"/>
      <c r="Q29" s="1042">
        <v>1267</v>
      </c>
      <c r="R29" s="1043"/>
      <c r="S29" s="1043"/>
      <c r="T29" s="1043"/>
      <c r="U29" s="1043"/>
      <c r="V29" s="1043">
        <v>1229</v>
      </c>
      <c r="W29" s="1043"/>
      <c r="X29" s="1043"/>
      <c r="Y29" s="1043"/>
      <c r="Z29" s="1043"/>
      <c r="AA29" s="1043">
        <v>38</v>
      </c>
      <c r="AB29" s="1043"/>
      <c r="AC29" s="1043"/>
      <c r="AD29" s="1043"/>
      <c r="AE29" s="1044"/>
      <c r="AF29" s="1018">
        <v>38</v>
      </c>
      <c r="AG29" s="1019"/>
      <c r="AH29" s="1019"/>
      <c r="AI29" s="1019"/>
      <c r="AJ29" s="1020"/>
      <c r="AK29" s="979">
        <v>155</v>
      </c>
      <c r="AL29" s="970"/>
      <c r="AM29" s="970"/>
      <c r="AN29" s="970"/>
      <c r="AO29" s="970"/>
      <c r="AP29" s="970"/>
      <c r="AQ29" s="970"/>
      <c r="AR29" s="970"/>
      <c r="AS29" s="970"/>
      <c r="AT29" s="970"/>
      <c r="AU29" s="970"/>
      <c r="AV29" s="970"/>
      <c r="AW29" s="970"/>
      <c r="AX29" s="970"/>
      <c r="AY29" s="970"/>
      <c r="AZ29" s="1041"/>
      <c r="BA29" s="1041"/>
      <c r="BB29" s="1041"/>
      <c r="BC29" s="1041"/>
      <c r="BD29" s="1041"/>
      <c r="BE29" s="1031"/>
      <c r="BF29" s="1031"/>
      <c r="BG29" s="1031"/>
      <c r="BH29" s="1031"/>
      <c r="BI29" s="1032"/>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x14ac:dyDescent="0.15">
      <c r="A30" s="219">
        <v>3</v>
      </c>
      <c r="B30" s="1036" t="s">
        <v>379</v>
      </c>
      <c r="C30" s="1037"/>
      <c r="D30" s="1037"/>
      <c r="E30" s="1037"/>
      <c r="F30" s="1037"/>
      <c r="G30" s="1037"/>
      <c r="H30" s="1037"/>
      <c r="I30" s="1037"/>
      <c r="J30" s="1037"/>
      <c r="K30" s="1037"/>
      <c r="L30" s="1037"/>
      <c r="M30" s="1037"/>
      <c r="N30" s="1037"/>
      <c r="O30" s="1037"/>
      <c r="P30" s="1038"/>
      <c r="Q30" s="1042">
        <v>151</v>
      </c>
      <c r="R30" s="1043"/>
      <c r="S30" s="1043"/>
      <c r="T30" s="1043"/>
      <c r="U30" s="1043"/>
      <c r="V30" s="1043">
        <v>149</v>
      </c>
      <c r="W30" s="1043"/>
      <c r="X30" s="1043"/>
      <c r="Y30" s="1043"/>
      <c r="Z30" s="1043"/>
      <c r="AA30" s="1043">
        <v>2</v>
      </c>
      <c r="AB30" s="1043"/>
      <c r="AC30" s="1043"/>
      <c r="AD30" s="1043"/>
      <c r="AE30" s="1044"/>
      <c r="AF30" s="1018">
        <v>2</v>
      </c>
      <c r="AG30" s="1019"/>
      <c r="AH30" s="1019"/>
      <c r="AI30" s="1019"/>
      <c r="AJ30" s="1020"/>
      <c r="AK30" s="979">
        <v>57</v>
      </c>
      <c r="AL30" s="970"/>
      <c r="AM30" s="970"/>
      <c r="AN30" s="970"/>
      <c r="AO30" s="970"/>
      <c r="AP30" s="970"/>
      <c r="AQ30" s="970"/>
      <c r="AR30" s="970"/>
      <c r="AS30" s="970"/>
      <c r="AT30" s="970"/>
      <c r="AU30" s="970"/>
      <c r="AV30" s="970"/>
      <c r="AW30" s="970"/>
      <c r="AX30" s="970"/>
      <c r="AY30" s="970"/>
      <c r="AZ30" s="1041"/>
      <c r="BA30" s="1041"/>
      <c r="BB30" s="1041"/>
      <c r="BC30" s="1041"/>
      <c r="BD30" s="1041"/>
      <c r="BE30" s="1031"/>
      <c r="BF30" s="1031"/>
      <c r="BG30" s="1031"/>
      <c r="BH30" s="1031"/>
      <c r="BI30" s="1032"/>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x14ac:dyDescent="0.15">
      <c r="A31" s="219">
        <v>4</v>
      </c>
      <c r="B31" s="1036" t="s">
        <v>380</v>
      </c>
      <c r="C31" s="1037"/>
      <c r="D31" s="1037"/>
      <c r="E31" s="1037"/>
      <c r="F31" s="1037"/>
      <c r="G31" s="1037"/>
      <c r="H31" s="1037"/>
      <c r="I31" s="1037"/>
      <c r="J31" s="1037"/>
      <c r="K31" s="1037"/>
      <c r="L31" s="1037"/>
      <c r="M31" s="1037"/>
      <c r="N31" s="1037"/>
      <c r="O31" s="1037"/>
      <c r="P31" s="1038"/>
      <c r="Q31" s="1042">
        <v>622</v>
      </c>
      <c r="R31" s="1043"/>
      <c r="S31" s="1043"/>
      <c r="T31" s="1043"/>
      <c r="U31" s="1043"/>
      <c r="V31" s="1043">
        <v>586</v>
      </c>
      <c r="W31" s="1043"/>
      <c r="X31" s="1043"/>
      <c r="Y31" s="1043"/>
      <c r="Z31" s="1043"/>
      <c r="AA31" s="1043">
        <v>36</v>
      </c>
      <c r="AB31" s="1043"/>
      <c r="AC31" s="1043"/>
      <c r="AD31" s="1043"/>
      <c r="AE31" s="1044"/>
      <c r="AF31" s="1018">
        <v>488</v>
      </c>
      <c r="AG31" s="1019"/>
      <c r="AH31" s="1019"/>
      <c r="AI31" s="1019"/>
      <c r="AJ31" s="1020"/>
      <c r="AK31" s="979" t="s">
        <v>536</v>
      </c>
      <c r="AL31" s="970"/>
      <c r="AM31" s="970"/>
      <c r="AN31" s="970"/>
      <c r="AO31" s="970"/>
      <c r="AP31" s="970">
        <v>1222</v>
      </c>
      <c r="AQ31" s="970"/>
      <c r="AR31" s="970"/>
      <c r="AS31" s="970"/>
      <c r="AT31" s="970"/>
      <c r="AU31" s="970"/>
      <c r="AV31" s="970"/>
      <c r="AW31" s="970"/>
      <c r="AX31" s="970"/>
      <c r="AY31" s="970"/>
      <c r="AZ31" s="1041"/>
      <c r="BA31" s="1041"/>
      <c r="BB31" s="1041"/>
      <c r="BC31" s="1041"/>
      <c r="BD31" s="1041"/>
      <c r="BE31" s="1031" t="s">
        <v>381</v>
      </c>
      <c r="BF31" s="1031"/>
      <c r="BG31" s="1031"/>
      <c r="BH31" s="1031"/>
      <c r="BI31" s="1032"/>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x14ac:dyDescent="0.15">
      <c r="A32" s="219">
        <v>5</v>
      </c>
      <c r="B32" s="1036" t="s">
        <v>382</v>
      </c>
      <c r="C32" s="1037"/>
      <c r="D32" s="1037"/>
      <c r="E32" s="1037"/>
      <c r="F32" s="1037"/>
      <c r="G32" s="1037"/>
      <c r="H32" s="1037"/>
      <c r="I32" s="1037"/>
      <c r="J32" s="1037"/>
      <c r="K32" s="1037"/>
      <c r="L32" s="1037"/>
      <c r="M32" s="1037"/>
      <c r="N32" s="1037"/>
      <c r="O32" s="1037"/>
      <c r="P32" s="1038"/>
      <c r="Q32" s="1042">
        <v>14</v>
      </c>
      <c r="R32" s="1043"/>
      <c r="S32" s="1043"/>
      <c r="T32" s="1043"/>
      <c r="U32" s="1043"/>
      <c r="V32" s="1043">
        <v>13</v>
      </c>
      <c r="W32" s="1043"/>
      <c r="X32" s="1043"/>
      <c r="Y32" s="1043"/>
      <c r="Z32" s="1043"/>
      <c r="AA32" s="1043">
        <v>1</v>
      </c>
      <c r="AB32" s="1043"/>
      <c r="AC32" s="1043"/>
      <c r="AD32" s="1043"/>
      <c r="AE32" s="1044"/>
      <c r="AF32" s="1018">
        <v>51</v>
      </c>
      <c r="AG32" s="1019"/>
      <c r="AH32" s="1019"/>
      <c r="AI32" s="1019"/>
      <c r="AJ32" s="1020"/>
      <c r="AK32" s="979" t="s">
        <v>536</v>
      </c>
      <c r="AL32" s="970"/>
      <c r="AM32" s="970"/>
      <c r="AN32" s="970"/>
      <c r="AO32" s="970"/>
      <c r="AP32" s="970">
        <v>250</v>
      </c>
      <c r="AQ32" s="970"/>
      <c r="AR32" s="970"/>
      <c r="AS32" s="970"/>
      <c r="AT32" s="970"/>
      <c r="AU32" s="970"/>
      <c r="AV32" s="970"/>
      <c r="AW32" s="970"/>
      <c r="AX32" s="970"/>
      <c r="AY32" s="970"/>
      <c r="AZ32" s="1041"/>
      <c r="BA32" s="1041"/>
      <c r="BB32" s="1041"/>
      <c r="BC32" s="1041"/>
      <c r="BD32" s="1041"/>
      <c r="BE32" s="1031" t="s">
        <v>381</v>
      </c>
      <c r="BF32" s="1031"/>
      <c r="BG32" s="1031"/>
      <c r="BH32" s="1031"/>
      <c r="BI32" s="1032"/>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x14ac:dyDescent="0.15">
      <c r="A33" s="219">
        <v>6</v>
      </c>
      <c r="B33" s="1036" t="s">
        <v>383</v>
      </c>
      <c r="C33" s="1037"/>
      <c r="D33" s="1037"/>
      <c r="E33" s="1037"/>
      <c r="F33" s="1037"/>
      <c r="G33" s="1037"/>
      <c r="H33" s="1037"/>
      <c r="I33" s="1037"/>
      <c r="J33" s="1037"/>
      <c r="K33" s="1037"/>
      <c r="L33" s="1037"/>
      <c r="M33" s="1037"/>
      <c r="N33" s="1037"/>
      <c r="O33" s="1037"/>
      <c r="P33" s="1038"/>
      <c r="Q33" s="1042">
        <v>326</v>
      </c>
      <c r="R33" s="1043"/>
      <c r="S33" s="1043"/>
      <c r="T33" s="1043"/>
      <c r="U33" s="1043"/>
      <c r="V33" s="1043">
        <v>323</v>
      </c>
      <c r="W33" s="1043"/>
      <c r="X33" s="1043"/>
      <c r="Y33" s="1043"/>
      <c r="Z33" s="1043"/>
      <c r="AA33" s="1043">
        <v>3</v>
      </c>
      <c r="AB33" s="1043"/>
      <c r="AC33" s="1043"/>
      <c r="AD33" s="1043"/>
      <c r="AE33" s="1044"/>
      <c r="AF33" s="1018">
        <v>3</v>
      </c>
      <c r="AG33" s="1019"/>
      <c r="AH33" s="1019"/>
      <c r="AI33" s="1019"/>
      <c r="AJ33" s="1020"/>
      <c r="AK33" s="979">
        <v>190</v>
      </c>
      <c r="AL33" s="970"/>
      <c r="AM33" s="970"/>
      <c r="AN33" s="970"/>
      <c r="AO33" s="970"/>
      <c r="AP33" s="970">
        <v>2735</v>
      </c>
      <c r="AQ33" s="970"/>
      <c r="AR33" s="970"/>
      <c r="AS33" s="970"/>
      <c r="AT33" s="970"/>
      <c r="AU33" s="970">
        <v>2363</v>
      </c>
      <c r="AV33" s="970"/>
      <c r="AW33" s="970"/>
      <c r="AX33" s="970"/>
      <c r="AY33" s="970"/>
      <c r="AZ33" s="1041"/>
      <c r="BA33" s="1041"/>
      <c r="BB33" s="1041"/>
      <c r="BC33" s="1041"/>
      <c r="BD33" s="1041"/>
      <c r="BE33" s="1031" t="s">
        <v>384</v>
      </c>
      <c r="BF33" s="1031"/>
      <c r="BG33" s="1031"/>
      <c r="BH33" s="1031"/>
      <c r="BI33" s="1032"/>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x14ac:dyDescent="0.15">
      <c r="A34" s="219">
        <v>7</v>
      </c>
      <c r="B34" s="1036" t="s">
        <v>385</v>
      </c>
      <c r="C34" s="1037"/>
      <c r="D34" s="1037"/>
      <c r="E34" s="1037"/>
      <c r="F34" s="1037"/>
      <c r="G34" s="1037"/>
      <c r="H34" s="1037"/>
      <c r="I34" s="1037"/>
      <c r="J34" s="1037"/>
      <c r="K34" s="1037"/>
      <c r="L34" s="1037"/>
      <c r="M34" s="1037"/>
      <c r="N34" s="1037"/>
      <c r="O34" s="1037"/>
      <c r="P34" s="1038"/>
      <c r="Q34" s="1042">
        <v>46</v>
      </c>
      <c r="R34" s="1043"/>
      <c r="S34" s="1043"/>
      <c r="T34" s="1043"/>
      <c r="U34" s="1043"/>
      <c r="V34" s="1043">
        <v>33</v>
      </c>
      <c r="W34" s="1043"/>
      <c r="X34" s="1043"/>
      <c r="Y34" s="1043"/>
      <c r="Z34" s="1043"/>
      <c r="AA34" s="1043">
        <v>13</v>
      </c>
      <c r="AB34" s="1043"/>
      <c r="AC34" s="1043"/>
      <c r="AD34" s="1043"/>
      <c r="AE34" s="1044"/>
      <c r="AF34" s="1018" t="s">
        <v>536</v>
      </c>
      <c r="AG34" s="1019"/>
      <c r="AH34" s="1019"/>
      <c r="AI34" s="1019"/>
      <c r="AJ34" s="1020"/>
      <c r="AK34" s="979" t="s">
        <v>536</v>
      </c>
      <c r="AL34" s="970"/>
      <c r="AM34" s="970"/>
      <c r="AN34" s="970"/>
      <c r="AO34" s="970"/>
      <c r="AP34" s="970">
        <v>262</v>
      </c>
      <c r="AQ34" s="970"/>
      <c r="AR34" s="970"/>
      <c r="AS34" s="970"/>
      <c r="AT34" s="970"/>
      <c r="AU34" s="970">
        <v>249</v>
      </c>
      <c r="AV34" s="970"/>
      <c r="AW34" s="970"/>
      <c r="AX34" s="970"/>
      <c r="AY34" s="970"/>
      <c r="AZ34" s="1041"/>
      <c r="BA34" s="1041"/>
      <c r="BB34" s="1041"/>
      <c r="BC34" s="1041"/>
      <c r="BD34" s="1041"/>
      <c r="BE34" s="1031" t="s">
        <v>384</v>
      </c>
      <c r="BF34" s="1031"/>
      <c r="BG34" s="1031"/>
      <c r="BH34" s="1031"/>
      <c r="BI34" s="1032"/>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x14ac:dyDescent="0.15">
      <c r="A35" s="219">
        <v>8</v>
      </c>
      <c r="B35" s="1036"/>
      <c r="C35" s="1037"/>
      <c r="D35" s="1037"/>
      <c r="E35" s="1037"/>
      <c r="F35" s="1037"/>
      <c r="G35" s="1037"/>
      <c r="H35" s="1037"/>
      <c r="I35" s="1037"/>
      <c r="J35" s="1037"/>
      <c r="K35" s="1037"/>
      <c r="L35" s="1037"/>
      <c r="M35" s="1037"/>
      <c r="N35" s="1037"/>
      <c r="O35" s="1037"/>
      <c r="P35" s="1038"/>
      <c r="Q35" s="1042"/>
      <c r="R35" s="1043"/>
      <c r="S35" s="1043"/>
      <c r="T35" s="1043"/>
      <c r="U35" s="1043"/>
      <c r="V35" s="1043"/>
      <c r="W35" s="1043"/>
      <c r="X35" s="1043"/>
      <c r="Y35" s="1043"/>
      <c r="Z35" s="1043"/>
      <c r="AA35" s="1043"/>
      <c r="AB35" s="1043"/>
      <c r="AC35" s="1043"/>
      <c r="AD35" s="1043"/>
      <c r="AE35" s="1044"/>
      <c r="AF35" s="1018"/>
      <c r="AG35" s="1019"/>
      <c r="AH35" s="1019"/>
      <c r="AI35" s="1019"/>
      <c r="AJ35" s="1020"/>
      <c r="AK35" s="979"/>
      <c r="AL35" s="970"/>
      <c r="AM35" s="970"/>
      <c r="AN35" s="970"/>
      <c r="AO35" s="970"/>
      <c r="AP35" s="970"/>
      <c r="AQ35" s="970"/>
      <c r="AR35" s="970"/>
      <c r="AS35" s="970"/>
      <c r="AT35" s="970"/>
      <c r="AU35" s="970"/>
      <c r="AV35" s="970"/>
      <c r="AW35" s="970"/>
      <c r="AX35" s="970"/>
      <c r="AY35" s="970"/>
      <c r="AZ35" s="1041"/>
      <c r="BA35" s="1041"/>
      <c r="BB35" s="1041"/>
      <c r="BC35" s="1041"/>
      <c r="BD35" s="1041"/>
      <c r="BE35" s="1031"/>
      <c r="BF35" s="1031"/>
      <c r="BG35" s="1031"/>
      <c r="BH35" s="1031"/>
      <c r="BI35" s="1032"/>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x14ac:dyDescent="0.15">
      <c r="A36" s="219">
        <v>9</v>
      </c>
      <c r="B36" s="1036"/>
      <c r="C36" s="1037"/>
      <c r="D36" s="1037"/>
      <c r="E36" s="1037"/>
      <c r="F36" s="1037"/>
      <c r="G36" s="1037"/>
      <c r="H36" s="1037"/>
      <c r="I36" s="1037"/>
      <c r="J36" s="1037"/>
      <c r="K36" s="1037"/>
      <c r="L36" s="1037"/>
      <c r="M36" s="1037"/>
      <c r="N36" s="1037"/>
      <c r="O36" s="1037"/>
      <c r="P36" s="1038"/>
      <c r="Q36" s="1042"/>
      <c r="R36" s="1043"/>
      <c r="S36" s="1043"/>
      <c r="T36" s="1043"/>
      <c r="U36" s="1043"/>
      <c r="V36" s="1043"/>
      <c r="W36" s="1043"/>
      <c r="X36" s="1043"/>
      <c r="Y36" s="1043"/>
      <c r="Z36" s="1043"/>
      <c r="AA36" s="1043"/>
      <c r="AB36" s="1043"/>
      <c r="AC36" s="1043"/>
      <c r="AD36" s="1043"/>
      <c r="AE36" s="1044"/>
      <c r="AF36" s="1018"/>
      <c r="AG36" s="1019"/>
      <c r="AH36" s="1019"/>
      <c r="AI36" s="1019"/>
      <c r="AJ36" s="1020"/>
      <c r="AK36" s="979"/>
      <c r="AL36" s="970"/>
      <c r="AM36" s="970"/>
      <c r="AN36" s="970"/>
      <c r="AO36" s="970"/>
      <c r="AP36" s="970"/>
      <c r="AQ36" s="970"/>
      <c r="AR36" s="970"/>
      <c r="AS36" s="970"/>
      <c r="AT36" s="970"/>
      <c r="AU36" s="970"/>
      <c r="AV36" s="970"/>
      <c r="AW36" s="970"/>
      <c r="AX36" s="970"/>
      <c r="AY36" s="970"/>
      <c r="AZ36" s="1041"/>
      <c r="BA36" s="1041"/>
      <c r="BB36" s="1041"/>
      <c r="BC36" s="1041"/>
      <c r="BD36" s="1041"/>
      <c r="BE36" s="1031"/>
      <c r="BF36" s="1031"/>
      <c r="BG36" s="1031"/>
      <c r="BH36" s="1031"/>
      <c r="BI36" s="1032"/>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x14ac:dyDescent="0.15">
      <c r="A37" s="219">
        <v>10</v>
      </c>
      <c r="B37" s="1036"/>
      <c r="C37" s="1037"/>
      <c r="D37" s="1037"/>
      <c r="E37" s="1037"/>
      <c r="F37" s="1037"/>
      <c r="G37" s="1037"/>
      <c r="H37" s="1037"/>
      <c r="I37" s="1037"/>
      <c r="J37" s="1037"/>
      <c r="K37" s="1037"/>
      <c r="L37" s="1037"/>
      <c r="M37" s="1037"/>
      <c r="N37" s="1037"/>
      <c r="O37" s="1037"/>
      <c r="P37" s="1038"/>
      <c r="Q37" s="1042"/>
      <c r="R37" s="1043"/>
      <c r="S37" s="1043"/>
      <c r="T37" s="1043"/>
      <c r="U37" s="1043"/>
      <c r="V37" s="1043"/>
      <c r="W37" s="1043"/>
      <c r="X37" s="1043"/>
      <c r="Y37" s="1043"/>
      <c r="Z37" s="1043"/>
      <c r="AA37" s="1043"/>
      <c r="AB37" s="1043"/>
      <c r="AC37" s="1043"/>
      <c r="AD37" s="1043"/>
      <c r="AE37" s="1044"/>
      <c r="AF37" s="1018"/>
      <c r="AG37" s="1019"/>
      <c r="AH37" s="1019"/>
      <c r="AI37" s="1019"/>
      <c r="AJ37" s="1020"/>
      <c r="AK37" s="979"/>
      <c r="AL37" s="970"/>
      <c r="AM37" s="970"/>
      <c r="AN37" s="970"/>
      <c r="AO37" s="970"/>
      <c r="AP37" s="970"/>
      <c r="AQ37" s="970"/>
      <c r="AR37" s="970"/>
      <c r="AS37" s="970"/>
      <c r="AT37" s="970"/>
      <c r="AU37" s="970"/>
      <c r="AV37" s="970"/>
      <c r="AW37" s="970"/>
      <c r="AX37" s="970"/>
      <c r="AY37" s="970"/>
      <c r="AZ37" s="1041"/>
      <c r="BA37" s="1041"/>
      <c r="BB37" s="1041"/>
      <c r="BC37" s="1041"/>
      <c r="BD37" s="1041"/>
      <c r="BE37" s="1031"/>
      <c r="BF37" s="1031"/>
      <c r="BG37" s="1031"/>
      <c r="BH37" s="1031"/>
      <c r="BI37" s="1032"/>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x14ac:dyDescent="0.15">
      <c r="A38" s="219">
        <v>11</v>
      </c>
      <c r="B38" s="1036"/>
      <c r="C38" s="1037"/>
      <c r="D38" s="1037"/>
      <c r="E38" s="1037"/>
      <c r="F38" s="1037"/>
      <c r="G38" s="1037"/>
      <c r="H38" s="1037"/>
      <c r="I38" s="1037"/>
      <c r="J38" s="1037"/>
      <c r="K38" s="1037"/>
      <c r="L38" s="1037"/>
      <c r="M38" s="1037"/>
      <c r="N38" s="1037"/>
      <c r="O38" s="1037"/>
      <c r="P38" s="1038"/>
      <c r="Q38" s="1042"/>
      <c r="R38" s="1043"/>
      <c r="S38" s="1043"/>
      <c r="T38" s="1043"/>
      <c r="U38" s="1043"/>
      <c r="V38" s="1043"/>
      <c r="W38" s="1043"/>
      <c r="X38" s="1043"/>
      <c r="Y38" s="1043"/>
      <c r="Z38" s="1043"/>
      <c r="AA38" s="1043"/>
      <c r="AB38" s="1043"/>
      <c r="AC38" s="1043"/>
      <c r="AD38" s="1043"/>
      <c r="AE38" s="1044"/>
      <c r="AF38" s="1018"/>
      <c r="AG38" s="1019"/>
      <c r="AH38" s="1019"/>
      <c r="AI38" s="1019"/>
      <c r="AJ38" s="1020"/>
      <c r="AK38" s="979"/>
      <c r="AL38" s="970"/>
      <c r="AM38" s="970"/>
      <c r="AN38" s="970"/>
      <c r="AO38" s="970"/>
      <c r="AP38" s="970"/>
      <c r="AQ38" s="970"/>
      <c r="AR38" s="970"/>
      <c r="AS38" s="970"/>
      <c r="AT38" s="970"/>
      <c r="AU38" s="970"/>
      <c r="AV38" s="970"/>
      <c r="AW38" s="970"/>
      <c r="AX38" s="970"/>
      <c r="AY38" s="970"/>
      <c r="AZ38" s="1041"/>
      <c r="BA38" s="1041"/>
      <c r="BB38" s="1041"/>
      <c r="BC38" s="1041"/>
      <c r="BD38" s="1041"/>
      <c r="BE38" s="1031"/>
      <c r="BF38" s="1031"/>
      <c r="BG38" s="1031"/>
      <c r="BH38" s="1031"/>
      <c r="BI38" s="1032"/>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x14ac:dyDescent="0.15">
      <c r="A39" s="219">
        <v>12</v>
      </c>
      <c r="B39" s="1036"/>
      <c r="C39" s="1037"/>
      <c r="D39" s="1037"/>
      <c r="E39" s="1037"/>
      <c r="F39" s="1037"/>
      <c r="G39" s="1037"/>
      <c r="H39" s="1037"/>
      <c r="I39" s="1037"/>
      <c r="J39" s="1037"/>
      <c r="K39" s="1037"/>
      <c r="L39" s="1037"/>
      <c r="M39" s="1037"/>
      <c r="N39" s="1037"/>
      <c r="O39" s="1037"/>
      <c r="P39" s="1038"/>
      <c r="Q39" s="1042"/>
      <c r="R39" s="1043"/>
      <c r="S39" s="1043"/>
      <c r="T39" s="1043"/>
      <c r="U39" s="1043"/>
      <c r="V39" s="1043"/>
      <c r="W39" s="1043"/>
      <c r="X39" s="1043"/>
      <c r="Y39" s="1043"/>
      <c r="Z39" s="1043"/>
      <c r="AA39" s="1043"/>
      <c r="AB39" s="1043"/>
      <c r="AC39" s="1043"/>
      <c r="AD39" s="1043"/>
      <c r="AE39" s="1044"/>
      <c r="AF39" s="1018"/>
      <c r="AG39" s="1019"/>
      <c r="AH39" s="1019"/>
      <c r="AI39" s="1019"/>
      <c r="AJ39" s="1020"/>
      <c r="AK39" s="979"/>
      <c r="AL39" s="970"/>
      <c r="AM39" s="970"/>
      <c r="AN39" s="970"/>
      <c r="AO39" s="970"/>
      <c r="AP39" s="970"/>
      <c r="AQ39" s="970"/>
      <c r="AR39" s="970"/>
      <c r="AS39" s="970"/>
      <c r="AT39" s="970"/>
      <c r="AU39" s="970"/>
      <c r="AV39" s="970"/>
      <c r="AW39" s="970"/>
      <c r="AX39" s="970"/>
      <c r="AY39" s="970"/>
      <c r="AZ39" s="1041"/>
      <c r="BA39" s="1041"/>
      <c r="BB39" s="1041"/>
      <c r="BC39" s="1041"/>
      <c r="BD39" s="1041"/>
      <c r="BE39" s="1031"/>
      <c r="BF39" s="1031"/>
      <c r="BG39" s="1031"/>
      <c r="BH39" s="1031"/>
      <c r="BI39" s="1032"/>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x14ac:dyDescent="0.15">
      <c r="A40" s="214">
        <v>13</v>
      </c>
      <c r="B40" s="1036"/>
      <c r="C40" s="1037"/>
      <c r="D40" s="1037"/>
      <c r="E40" s="1037"/>
      <c r="F40" s="1037"/>
      <c r="G40" s="1037"/>
      <c r="H40" s="1037"/>
      <c r="I40" s="1037"/>
      <c r="J40" s="1037"/>
      <c r="K40" s="1037"/>
      <c r="L40" s="1037"/>
      <c r="M40" s="1037"/>
      <c r="N40" s="1037"/>
      <c r="O40" s="1037"/>
      <c r="P40" s="1038"/>
      <c r="Q40" s="1042"/>
      <c r="R40" s="1043"/>
      <c r="S40" s="1043"/>
      <c r="T40" s="1043"/>
      <c r="U40" s="1043"/>
      <c r="V40" s="1043"/>
      <c r="W40" s="1043"/>
      <c r="X40" s="1043"/>
      <c r="Y40" s="1043"/>
      <c r="Z40" s="1043"/>
      <c r="AA40" s="1043"/>
      <c r="AB40" s="1043"/>
      <c r="AC40" s="1043"/>
      <c r="AD40" s="1043"/>
      <c r="AE40" s="1044"/>
      <c r="AF40" s="1018"/>
      <c r="AG40" s="1019"/>
      <c r="AH40" s="1019"/>
      <c r="AI40" s="1019"/>
      <c r="AJ40" s="1020"/>
      <c r="AK40" s="979"/>
      <c r="AL40" s="970"/>
      <c r="AM40" s="970"/>
      <c r="AN40" s="970"/>
      <c r="AO40" s="970"/>
      <c r="AP40" s="970"/>
      <c r="AQ40" s="970"/>
      <c r="AR40" s="970"/>
      <c r="AS40" s="970"/>
      <c r="AT40" s="970"/>
      <c r="AU40" s="970"/>
      <c r="AV40" s="970"/>
      <c r="AW40" s="970"/>
      <c r="AX40" s="970"/>
      <c r="AY40" s="970"/>
      <c r="AZ40" s="1041"/>
      <c r="BA40" s="1041"/>
      <c r="BB40" s="1041"/>
      <c r="BC40" s="1041"/>
      <c r="BD40" s="1041"/>
      <c r="BE40" s="1031"/>
      <c r="BF40" s="1031"/>
      <c r="BG40" s="1031"/>
      <c r="BH40" s="1031"/>
      <c r="BI40" s="1032"/>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x14ac:dyDescent="0.15">
      <c r="A41" s="214">
        <v>14</v>
      </c>
      <c r="B41" s="1036"/>
      <c r="C41" s="1037"/>
      <c r="D41" s="1037"/>
      <c r="E41" s="1037"/>
      <c r="F41" s="1037"/>
      <c r="G41" s="1037"/>
      <c r="H41" s="1037"/>
      <c r="I41" s="1037"/>
      <c r="J41" s="1037"/>
      <c r="K41" s="1037"/>
      <c r="L41" s="1037"/>
      <c r="M41" s="1037"/>
      <c r="N41" s="1037"/>
      <c r="O41" s="1037"/>
      <c r="P41" s="1038"/>
      <c r="Q41" s="1042"/>
      <c r="R41" s="1043"/>
      <c r="S41" s="1043"/>
      <c r="T41" s="1043"/>
      <c r="U41" s="1043"/>
      <c r="V41" s="1043"/>
      <c r="W41" s="1043"/>
      <c r="X41" s="1043"/>
      <c r="Y41" s="1043"/>
      <c r="Z41" s="1043"/>
      <c r="AA41" s="1043"/>
      <c r="AB41" s="1043"/>
      <c r="AC41" s="1043"/>
      <c r="AD41" s="1043"/>
      <c r="AE41" s="1044"/>
      <c r="AF41" s="1018"/>
      <c r="AG41" s="1019"/>
      <c r="AH41" s="1019"/>
      <c r="AI41" s="1019"/>
      <c r="AJ41" s="1020"/>
      <c r="AK41" s="979"/>
      <c r="AL41" s="970"/>
      <c r="AM41" s="970"/>
      <c r="AN41" s="970"/>
      <c r="AO41" s="970"/>
      <c r="AP41" s="970"/>
      <c r="AQ41" s="970"/>
      <c r="AR41" s="970"/>
      <c r="AS41" s="970"/>
      <c r="AT41" s="970"/>
      <c r="AU41" s="970"/>
      <c r="AV41" s="970"/>
      <c r="AW41" s="970"/>
      <c r="AX41" s="970"/>
      <c r="AY41" s="970"/>
      <c r="AZ41" s="1041"/>
      <c r="BA41" s="1041"/>
      <c r="BB41" s="1041"/>
      <c r="BC41" s="1041"/>
      <c r="BD41" s="1041"/>
      <c r="BE41" s="1031"/>
      <c r="BF41" s="1031"/>
      <c r="BG41" s="1031"/>
      <c r="BH41" s="1031"/>
      <c r="BI41" s="1032"/>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x14ac:dyDescent="0.15">
      <c r="A42" s="214">
        <v>15</v>
      </c>
      <c r="B42" s="1036"/>
      <c r="C42" s="1037"/>
      <c r="D42" s="1037"/>
      <c r="E42" s="1037"/>
      <c r="F42" s="1037"/>
      <c r="G42" s="1037"/>
      <c r="H42" s="1037"/>
      <c r="I42" s="1037"/>
      <c r="J42" s="1037"/>
      <c r="K42" s="1037"/>
      <c r="L42" s="1037"/>
      <c r="M42" s="1037"/>
      <c r="N42" s="1037"/>
      <c r="O42" s="1037"/>
      <c r="P42" s="1038"/>
      <c r="Q42" s="1042"/>
      <c r="R42" s="1043"/>
      <c r="S42" s="1043"/>
      <c r="T42" s="1043"/>
      <c r="U42" s="1043"/>
      <c r="V42" s="1043"/>
      <c r="W42" s="1043"/>
      <c r="X42" s="1043"/>
      <c r="Y42" s="1043"/>
      <c r="Z42" s="1043"/>
      <c r="AA42" s="1043"/>
      <c r="AB42" s="1043"/>
      <c r="AC42" s="1043"/>
      <c r="AD42" s="1043"/>
      <c r="AE42" s="1044"/>
      <c r="AF42" s="1018"/>
      <c r="AG42" s="1019"/>
      <c r="AH42" s="1019"/>
      <c r="AI42" s="1019"/>
      <c r="AJ42" s="1020"/>
      <c r="AK42" s="979"/>
      <c r="AL42" s="970"/>
      <c r="AM42" s="970"/>
      <c r="AN42" s="970"/>
      <c r="AO42" s="970"/>
      <c r="AP42" s="970"/>
      <c r="AQ42" s="970"/>
      <c r="AR42" s="970"/>
      <c r="AS42" s="970"/>
      <c r="AT42" s="970"/>
      <c r="AU42" s="970"/>
      <c r="AV42" s="970"/>
      <c r="AW42" s="970"/>
      <c r="AX42" s="970"/>
      <c r="AY42" s="970"/>
      <c r="AZ42" s="1041"/>
      <c r="BA42" s="1041"/>
      <c r="BB42" s="1041"/>
      <c r="BC42" s="1041"/>
      <c r="BD42" s="1041"/>
      <c r="BE42" s="1031"/>
      <c r="BF42" s="1031"/>
      <c r="BG42" s="1031"/>
      <c r="BH42" s="1031"/>
      <c r="BI42" s="1032"/>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x14ac:dyDescent="0.15">
      <c r="A43" s="214">
        <v>16</v>
      </c>
      <c r="B43" s="1036"/>
      <c r="C43" s="1037"/>
      <c r="D43" s="1037"/>
      <c r="E43" s="1037"/>
      <c r="F43" s="1037"/>
      <c r="G43" s="1037"/>
      <c r="H43" s="1037"/>
      <c r="I43" s="1037"/>
      <c r="J43" s="1037"/>
      <c r="K43" s="1037"/>
      <c r="L43" s="1037"/>
      <c r="M43" s="1037"/>
      <c r="N43" s="1037"/>
      <c r="O43" s="1037"/>
      <c r="P43" s="1038"/>
      <c r="Q43" s="1042"/>
      <c r="R43" s="1043"/>
      <c r="S43" s="1043"/>
      <c r="T43" s="1043"/>
      <c r="U43" s="1043"/>
      <c r="V43" s="1043"/>
      <c r="W43" s="1043"/>
      <c r="X43" s="1043"/>
      <c r="Y43" s="1043"/>
      <c r="Z43" s="1043"/>
      <c r="AA43" s="1043"/>
      <c r="AB43" s="1043"/>
      <c r="AC43" s="1043"/>
      <c r="AD43" s="1043"/>
      <c r="AE43" s="1044"/>
      <c r="AF43" s="1018"/>
      <c r="AG43" s="1019"/>
      <c r="AH43" s="1019"/>
      <c r="AI43" s="1019"/>
      <c r="AJ43" s="1020"/>
      <c r="AK43" s="979"/>
      <c r="AL43" s="970"/>
      <c r="AM43" s="970"/>
      <c r="AN43" s="970"/>
      <c r="AO43" s="970"/>
      <c r="AP43" s="970"/>
      <c r="AQ43" s="970"/>
      <c r="AR43" s="970"/>
      <c r="AS43" s="970"/>
      <c r="AT43" s="970"/>
      <c r="AU43" s="970"/>
      <c r="AV43" s="970"/>
      <c r="AW43" s="970"/>
      <c r="AX43" s="970"/>
      <c r="AY43" s="970"/>
      <c r="AZ43" s="1041"/>
      <c r="BA43" s="1041"/>
      <c r="BB43" s="1041"/>
      <c r="BC43" s="1041"/>
      <c r="BD43" s="1041"/>
      <c r="BE43" s="1031"/>
      <c r="BF43" s="1031"/>
      <c r="BG43" s="1031"/>
      <c r="BH43" s="1031"/>
      <c r="BI43" s="1032"/>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x14ac:dyDescent="0.15">
      <c r="A44" s="214">
        <v>17</v>
      </c>
      <c r="B44" s="1036"/>
      <c r="C44" s="1037"/>
      <c r="D44" s="1037"/>
      <c r="E44" s="1037"/>
      <c r="F44" s="1037"/>
      <c r="G44" s="1037"/>
      <c r="H44" s="1037"/>
      <c r="I44" s="1037"/>
      <c r="J44" s="1037"/>
      <c r="K44" s="1037"/>
      <c r="L44" s="1037"/>
      <c r="M44" s="1037"/>
      <c r="N44" s="1037"/>
      <c r="O44" s="1037"/>
      <c r="P44" s="1038"/>
      <c r="Q44" s="1042"/>
      <c r="R44" s="1043"/>
      <c r="S44" s="1043"/>
      <c r="T44" s="1043"/>
      <c r="U44" s="1043"/>
      <c r="V44" s="1043"/>
      <c r="W44" s="1043"/>
      <c r="X44" s="1043"/>
      <c r="Y44" s="1043"/>
      <c r="Z44" s="1043"/>
      <c r="AA44" s="1043"/>
      <c r="AB44" s="1043"/>
      <c r="AC44" s="1043"/>
      <c r="AD44" s="1043"/>
      <c r="AE44" s="1044"/>
      <c r="AF44" s="1018"/>
      <c r="AG44" s="1019"/>
      <c r="AH44" s="1019"/>
      <c r="AI44" s="1019"/>
      <c r="AJ44" s="1020"/>
      <c r="AK44" s="979"/>
      <c r="AL44" s="970"/>
      <c r="AM44" s="970"/>
      <c r="AN44" s="970"/>
      <c r="AO44" s="970"/>
      <c r="AP44" s="970"/>
      <c r="AQ44" s="970"/>
      <c r="AR44" s="970"/>
      <c r="AS44" s="970"/>
      <c r="AT44" s="970"/>
      <c r="AU44" s="970"/>
      <c r="AV44" s="970"/>
      <c r="AW44" s="970"/>
      <c r="AX44" s="970"/>
      <c r="AY44" s="970"/>
      <c r="AZ44" s="1041"/>
      <c r="BA44" s="1041"/>
      <c r="BB44" s="1041"/>
      <c r="BC44" s="1041"/>
      <c r="BD44" s="1041"/>
      <c r="BE44" s="1031"/>
      <c r="BF44" s="1031"/>
      <c r="BG44" s="1031"/>
      <c r="BH44" s="1031"/>
      <c r="BI44" s="1032"/>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x14ac:dyDescent="0.15">
      <c r="A45" s="214">
        <v>18</v>
      </c>
      <c r="B45" s="1036"/>
      <c r="C45" s="1037"/>
      <c r="D45" s="1037"/>
      <c r="E45" s="1037"/>
      <c r="F45" s="1037"/>
      <c r="G45" s="1037"/>
      <c r="H45" s="1037"/>
      <c r="I45" s="1037"/>
      <c r="J45" s="1037"/>
      <c r="K45" s="1037"/>
      <c r="L45" s="1037"/>
      <c r="M45" s="1037"/>
      <c r="N45" s="1037"/>
      <c r="O45" s="1037"/>
      <c r="P45" s="1038"/>
      <c r="Q45" s="1042"/>
      <c r="R45" s="1043"/>
      <c r="S45" s="1043"/>
      <c r="T45" s="1043"/>
      <c r="U45" s="1043"/>
      <c r="V45" s="1043"/>
      <c r="W45" s="1043"/>
      <c r="X45" s="1043"/>
      <c r="Y45" s="1043"/>
      <c r="Z45" s="1043"/>
      <c r="AA45" s="1043"/>
      <c r="AB45" s="1043"/>
      <c r="AC45" s="1043"/>
      <c r="AD45" s="1043"/>
      <c r="AE45" s="1044"/>
      <c r="AF45" s="1018"/>
      <c r="AG45" s="1019"/>
      <c r="AH45" s="1019"/>
      <c r="AI45" s="1019"/>
      <c r="AJ45" s="1020"/>
      <c r="AK45" s="979"/>
      <c r="AL45" s="970"/>
      <c r="AM45" s="970"/>
      <c r="AN45" s="970"/>
      <c r="AO45" s="970"/>
      <c r="AP45" s="970"/>
      <c r="AQ45" s="970"/>
      <c r="AR45" s="970"/>
      <c r="AS45" s="970"/>
      <c r="AT45" s="970"/>
      <c r="AU45" s="970"/>
      <c r="AV45" s="970"/>
      <c r="AW45" s="970"/>
      <c r="AX45" s="970"/>
      <c r="AY45" s="970"/>
      <c r="AZ45" s="1041"/>
      <c r="BA45" s="1041"/>
      <c r="BB45" s="1041"/>
      <c r="BC45" s="1041"/>
      <c r="BD45" s="1041"/>
      <c r="BE45" s="1031"/>
      <c r="BF45" s="1031"/>
      <c r="BG45" s="1031"/>
      <c r="BH45" s="1031"/>
      <c r="BI45" s="1032"/>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x14ac:dyDescent="0.15">
      <c r="A46" s="214">
        <v>19</v>
      </c>
      <c r="B46" s="1036"/>
      <c r="C46" s="1037"/>
      <c r="D46" s="1037"/>
      <c r="E46" s="1037"/>
      <c r="F46" s="1037"/>
      <c r="G46" s="1037"/>
      <c r="H46" s="1037"/>
      <c r="I46" s="1037"/>
      <c r="J46" s="1037"/>
      <c r="K46" s="1037"/>
      <c r="L46" s="1037"/>
      <c r="M46" s="1037"/>
      <c r="N46" s="1037"/>
      <c r="O46" s="1037"/>
      <c r="P46" s="1038"/>
      <c r="Q46" s="1042"/>
      <c r="R46" s="1043"/>
      <c r="S46" s="1043"/>
      <c r="T46" s="1043"/>
      <c r="U46" s="1043"/>
      <c r="V46" s="1043"/>
      <c r="W46" s="1043"/>
      <c r="X46" s="1043"/>
      <c r="Y46" s="1043"/>
      <c r="Z46" s="1043"/>
      <c r="AA46" s="1043"/>
      <c r="AB46" s="1043"/>
      <c r="AC46" s="1043"/>
      <c r="AD46" s="1043"/>
      <c r="AE46" s="1044"/>
      <c r="AF46" s="1018"/>
      <c r="AG46" s="1019"/>
      <c r="AH46" s="1019"/>
      <c r="AI46" s="1019"/>
      <c r="AJ46" s="1020"/>
      <c r="AK46" s="979"/>
      <c r="AL46" s="970"/>
      <c r="AM46" s="970"/>
      <c r="AN46" s="970"/>
      <c r="AO46" s="970"/>
      <c r="AP46" s="970"/>
      <c r="AQ46" s="970"/>
      <c r="AR46" s="970"/>
      <c r="AS46" s="970"/>
      <c r="AT46" s="970"/>
      <c r="AU46" s="970"/>
      <c r="AV46" s="970"/>
      <c r="AW46" s="970"/>
      <c r="AX46" s="970"/>
      <c r="AY46" s="970"/>
      <c r="AZ46" s="1041"/>
      <c r="BA46" s="1041"/>
      <c r="BB46" s="1041"/>
      <c r="BC46" s="1041"/>
      <c r="BD46" s="1041"/>
      <c r="BE46" s="1031"/>
      <c r="BF46" s="1031"/>
      <c r="BG46" s="1031"/>
      <c r="BH46" s="1031"/>
      <c r="BI46" s="1032"/>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x14ac:dyDescent="0.15">
      <c r="A47" s="214">
        <v>20</v>
      </c>
      <c r="B47" s="1036"/>
      <c r="C47" s="1037"/>
      <c r="D47" s="1037"/>
      <c r="E47" s="1037"/>
      <c r="F47" s="1037"/>
      <c r="G47" s="1037"/>
      <c r="H47" s="1037"/>
      <c r="I47" s="1037"/>
      <c r="J47" s="1037"/>
      <c r="K47" s="1037"/>
      <c r="L47" s="1037"/>
      <c r="M47" s="1037"/>
      <c r="N47" s="1037"/>
      <c r="O47" s="1037"/>
      <c r="P47" s="1038"/>
      <c r="Q47" s="1042"/>
      <c r="R47" s="1043"/>
      <c r="S47" s="1043"/>
      <c r="T47" s="1043"/>
      <c r="U47" s="1043"/>
      <c r="V47" s="1043"/>
      <c r="W47" s="1043"/>
      <c r="X47" s="1043"/>
      <c r="Y47" s="1043"/>
      <c r="Z47" s="1043"/>
      <c r="AA47" s="1043"/>
      <c r="AB47" s="1043"/>
      <c r="AC47" s="1043"/>
      <c r="AD47" s="1043"/>
      <c r="AE47" s="1044"/>
      <c r="AF47" s="1018"/>
      <c r="AG47" s="1019"/>
      <c r="AH47" s="1019"/>
      <c r="AI47" s="1019"/>
      <c r="AJ47" s="1020"/>
      <c r="AK47" s="979"/>
      <c r="AL47" s="970"/>
      <c r="AM47" s="970"/>
      <c r="AN47" s="970"/>
      <c r="AO47" s="970"/>
      <c r="AP47" s="970"/>
      <c r="AQ47" s="970"/>
      <c r="AR47" s="970"/>
      <c r="AS47" s="970"/>
      <c r="AT47" s="970"/>
      <c r="AU47" s="970"/>
      <c r="AV47" s="970"/>
      <c r="AW47" s="970"/>
      <c r="AX47" s="970"/>
      <c r="AY47" s="970"/>
      <c r="AZ47" s="1041"/>
      <c r="BA47" s="1041"/>
      <c r="BB47" s="1041"/>
      <c r="BC47" s="1041"/>
      <c r="BD47" s="1041"/>
      <c r="BE47" s="1031"/>
      <c r="BF47" s="1031"/>
      <c r="BG47" s="1031"/>
      <c r="BH47" s="1031"/>
      <c r="BI47" s="1032"/>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x14ac:dyDescent="0.15">
      <c r="A48" s="214">
        <v>21</v>
      </c>
      <c r="B48" s="1036"/>
      <c r="C48" s="1037"/>
      <c r="D48" s="1037"/>
      <c r="E48" s="1037"/>
      <c r="F48" s="1037"/>
      <c r="G48" s="1037"/>
      <c r="H48" s="1037"/>
      <c r="I48" s="1037"/>
      <c r="J48" s="1037"/>
      <c r="K48" s="1037"/>
      <c r="L48" s="1037"/>
      <c r="M48" s="1037"/>
      <c r="N48" s="1037"/>
      <c r="O48" s="1037"/>
      <c r="P48" s="1038"/>
      <c r="Q48" s="1042"/>
      <c r="R48" s="1043"/>
      <c r="S48" s="1043"/>
      <c r="T48" s="1043"/>
      <c r="U48" s="1043"/>
      <c r="V48" s="1043"/>
      <c r="W48" s="1043"/>
      <c r="X48" s="1043"/>
      <c r="Y48" s="1043"/>
      <c r="Z48" s="1043"/>
      <c r="AA48" s="1043"/>
      <c r="AB48" s="1043"/>
      <c r="AC48" s="1043"/>
      <c r="AD48" s="1043"/>
      <c r="AE48" s="1044"/>
      <c r="AF48" s="1018"/>
      <c r="AG48" s="1019"/>
      <c r="AH48" s="1019"/>
      <c r="AI48" s="1019"/>
      <c r="AJ48" s="1020"/>
      <c r="AK48" s="979"/>
      <c r="AL48" s="970"/>
      <c r="AM48" s="970"/>
      <c r="AN48" s="970"/>
      <c r="AO48" s="970"/>
      <c r="AP48" s="970"/>
      <c r="AQ48" s="970"/>
      <c r="AR48" s="970"/>
      <c r="AS48" s="970"/>
      <c r="AT48" s="970"/>
      <c r="AU48" s="970"/>
      <c r="AV48" s="970"/>
      <c r="AW48" s="970"/>
      <c r="AX48" s="970"/>
      <c r="AY48" s="970"/>
      <c r="AZ48" s="1041"/>
      <c r="BA48" s="1041"/>
      <c r="BB48" s="1041"/>
      <c r="BC48" s="1041"/>
      <c r="BD48" s="1041"/>
      <c r="BE48" s="1031"/>
      <c r="BF48" s="1031"/>
      <c r="BG48" s="1031"/>
      <c r="BH48" s="1031"/>
      <c r="BI48" s="1032"/>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x14ac:dyDescent="0.15">
      <c r="A49" s="214">
        <v>22</v>
      </c>
      <c r="B49" s="1036"/>
      <c r="C49" s="1037"/>
      <c r="D49" s="1037"/>
      <c r="E49" s="1037"/>
      <c r="F49" s="1037"/>
      <c r="G49" s="1037"/>
      <c r="H49" s="1037"/>
      <c r="I49" s="1037"/>
      <c r="J49" s="1037"/>
      <c r="K49" s="1037"/>
      <c r="L49" s="1037"/>
      <c r="M49" s="1037"/>
      <c r="N49" s="1037"/>
      <c r="O49" s="1037"/>
      <c r="P49" s="1038"/>
      <c r="Q49" s="1042"/>
      <c r="R49" s="1043"/>
      <c r="S49" s="1043"/>
      <c r="T49" s="1043"/>
      <c r="U49" s="1043"/>
      <c r="V49" s="1043"/>
      <c r="W49" s="1043"/>
      <c r="X49" s="1043"/>
      <c r="Y49" s="1043"/>
      <c r="Z49" s="1043"/>
      <c r="AA49" s="1043"/>
      <c r="AB49" s="1043"/>
      <c r="AC49" s="1043"/>
      <c r="AD49" s="1043"/>
      <c r="AE49" s="1044"/>
      <c r="AF49" s="1018"/>
      <c r="AG49" s="1019"/>
      <c r="AH49" s="1019"/>
      <c r="AI49" s="1019"/>
      <c r="AJ49" s="1020"/>
      <c r="AK49" s="979"/>
      <c r="AL49" s="970"/>
      <c r="AM49" s="970"/>
      <c r="AN49" s="970"/>
      <c r="AO49" s="970"/>
      <c r="AP49" s="970"/>
      <c r="AQ49" s="970"/>
      <c r="AR49" s="970"/>
      <c r="AS49" s="970"/>
      <c r="AT49" s="970"/>
      <c r="AU49" s="970"/>
      <c r="AV49" s="970"/>
      <c r="AW49" s="970"/>
      <c r="AX49" s="970"/>
      <c r="AY49" s="970"/>
      <c r="AZ49" s="1041"/>
      <c r="BA49" s="1041"/>
      <c r="BB49" s="1041"/>
      <c r="BC49" s="1041"/>
      <c r="BD49" s="1041"/>
      <c r="BE49" s="1031"/>
      <c r="BF49" s="1031"/>
      <c r="BG49" s="1031"/>
      <c r="BH49" s="1031"/>
      <c r="BI49" s="1032"/>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x14ac:dyDescent="0.15">
      <c r="A50" s="214">
        <v>23</v>
      </c>
      <c r="B50" s="1036"/>
      <c r="C50" s="1037"/>
      <c r="D50" s="1037"/>
      <c r="E50" s="1037"/>
      <c r="F50" s="1037"/>
      <c r="G50" s="1037"/>
      <c r="H50" s="1037"/>
      <c r="I50" s="1037"/>
      <c r="J50" s="1037"/>
      <c r="K50" s="1037"/>
      <c r="L50" s="1037"/>
      <c r="M50" s="1037"/>
      <c r="N50" s="1037"/>
      <c r="O50" s="1037"/>
      <c r="P50" s="1038"/>
      <c r="Q50" s="1039"/>
      <c r="R50" s="1022"/>
      <c r="S50" s="1022"/>
      <c r="T50" s="1022"/>
      <c r="U50" s="1022"/>
      <c r="V50" s="1022"/>
      <c r="W50" s="1022"/>
      <c r="X50" s="1022"/>
      <c r="Y50" s="1022"/>
      <c r="Z50" s="1022"/>
      <c r="AA50" s="1022"/>
      <c r="AB50" s="1022"/>
      <c r="AC50" s="1022"/>
      <c r="AD50" s="1022"/>
      <c r="AE50" s="1040"/>
      <c r="AF50" s="1018"/>
      <c r="AG50" s="1019"/>
      <c r="AH50" s="1019"/>
      <c r="AI50" s="1019"/>
      <c r="AJ50" s="1020"/>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1031"/>
      <c r="BF50" s="1031"/>
      <c r="BG50" s="1031"/>
      <c r="BH50" s="1031"/>
      <c r="BI50" s="1032"/>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x14ac:dyDescent="0.15">
      <c r="A51" s="214">
        <v>24</v>
      </c>
      <c r="B51" s="1036"/>
      <c r="C51" s="1037"/>
      <c r="D51" s="1037"/>
      <c r="E51" s="1037"/>
      <c r="F51" s="1037"/>
      <c r="G51" s="1037"/>
      <c r="H51" s="1037"/>
      <c r="I51" s="1037"/>
      <c r="J51" s="1037"/>
      <c r="K51" s="1037"/>
      <c r="L51" s="1037"/>
      <c r="M51" s="1037"/>
      <c r="N51" s="1037"/>
      <c r="O51" s="1037"/>
      <c r="P51" s="1038"/>
      <c r="Q51" s="1039"/>
      <c r="R51" s="1022"/>
      <c r="S51" s="1022"/>
      <c r="T51" s="1022"/>
      <c r="U51" s="1022"/>
      <c r="V51" s="1022"/>
      <c r="W51" s="1022"/>
      <c r="X51" s="1022"/>
      <c r="Y51" s="1022"/>
      <c r="Z51" s="1022"/>
      <c r="AA51" s="1022"/>
      <c r="AB51" s="1022"/>
      <c r="AC51" s="1022"/>
      <c r="AD51" s="1022"/>
      <c r="AE51" s="1040"/>
      <c r="AF51" s="1018"/>
      <c r="AG51" s="1019"/>
      <c r="AH51" s="1019"/>
      <c r="AI51" s="1019"/>
      <c r="AJ51" s="1020"/>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1031"/>
      <c r="BF51" s="1031"/>
      <c r="BG51" s="1031"/>
      <c r="BH51" s="1031"/>
      <c r="BI51" s="1032"/>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x14ac:dyDescent="0.15">
      <c r="A52" s="214">
        <v>25</v>
      </c>
      <c r="B52" s="1036"/>
      <c r="C52" s="1037"/>
      <c r="D52" s="1037"/>
      <c r="E52" s="1037"/>
      <c r="F52" s="1037"/>
      <c r="G52" s="1037"/>
      <c r="H52" s="1037"/>
      <c r="I52" s="1037"/>
      <c r="J52" s="1037"/>
      <c r="K52" s="1037"/>
      <c r="L52" s="1037"/>
      <c r="M52" s="1037"/>
      <c r="N52" s="1037"/>
      <c r="O52" s="1037"/>
      <c r="P52" s="1038"/>
      <c r="Q52" s="1039"/>
      <c r="R52" s="1022"/>
      <c r="S52" s="1022"/>
      <c r="T52" s="1022"/>
      <c r="U52" s="1022"/>
      <c r="V52" s="1022"/>
      <c r="W52" s="1022"/>
      <c r="X52" s="1022"/>
      <c r="Y52" s="1022"/>
      <c r="Z52" s="1022"/>
      <c r="AA52" s="1022"/>
      <c r="AB52" s="1022"/>
      <c r="AC52" s="1022"/>
      <c r="AD52" s="1022"/>
      <c r="AE52" s="1040"/>
      <c r="AF52" s="1018"/>
      <c r="AG52" s="1019"/>
      <c r="AH52" s="1019"/>
      <c r="AI52" s="1019"/>
      <c r="AJ52" s="1020"/>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1031"/>
      <c r="BF52" s="1031"/>
      <c r="BG52" s="1031"/>
      <c r="BH52" s="1031"/>
      <c r="BI52" s="1032"/>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x14ac:dyDescent="0.15">
      <c r="A53" s="214">
        <v>26</v>
      </c>
      <c r="B53" s="1036"/>
      <c r="C53" s="1037"/>
      <c r="D53" s="1037"/>
      <c r="E53" s="1037"/>
      <c r="F53" s="1037"/>
      <c r="G53" s="1037"/>
      <c r="H53" s="1037"/>
      <c r="I53" s="1037"/>
      <c r="J53" s="1037"/>
      <c r="K53" s="1037"/>
      <c r="L53" s="1037"/>
      <c r="M53" s="1037"/>
      <c r="N53" s="1037"/>
      <c r="O53" s="1037"/>
      <c r="P53" s="1038"/>
      <c r="Q53" s="1039"/>
      <c r="R53" s="1022"/>
      <c r="S53" s="1022"/>
      <c r="T53" s="1022"/>
      <c r="U53" s="1022"/>
      <c r="V53" s="1022"/>
      <c r="W53" s="1022"/>
      <c r="X53" s="1022"/>
      <c r="Y53" s="1022"/>
      <c r="Z53" s="1022"/>
      <c r="AA53" s="1022"/>
      <c r="AB53" s="1022"/>
      <c r="AC53" s="1022"/>
      <c r="AD53" s="1022"/>
      <c r="AE53" s="1040"/>
      <c r="AF53" s="1018"/>
      <c r="AG53" s="1019"/>
      <c r="AH53" s="1019"/>
      <c r="AI53" s="1019"/>
      <c r="AJ53" s="1020"/>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1031"/>
      <c r="BF53" s="1031"/>
      <c r="BG53" s="1031"/>
      <c r="BH53" s="1031"/>
      <c r="BI53" s="1032"/>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x14ac:dyDescent="0.15">
      <c r="A54" s="214">
        <v>27</v>
      </c>
      <c r="B54" s="1036"/>
      <c r="C54" s="1037"/>
      <c r="D54" s="1037"/>
      <c r="E54" s="1037"/>
      <c r="F54" s="1037"/>
      <c r="G54" s="1037"/>
      <c r="H54" s="1037"/>
      <c r="I54" s="1037"/>
      <c r="J54" s="1037"/>
      <c r="K54" s="1037"/>
      <c r="L54" s="1037"/>
      <c r="M54" s="1037"/>
      <c r="N54" s="1037"/>
      <c r="O54" s="1037"/>
      <c r="P54" s="1038"/>
      <c r="Q54" s="1039"/>
      <c r="R54" s="1022"/>
      <c r="S54" s="1022"/>
      <c r="T54" s="1022"/>
      <c r="U54" s="1022"/>
      <c r="V54" s="1022"/>
      <c r="W54" s="1022"/>
      <c r="X54" s="1022"/>
      <c r="Y54" s="1022"/>
      <c r="Z54" s="1022"/>
      <c r="AA54" s="1022"/>
      <c r="AB54" s="1022"/>
      <c r="AC54" s="1022"/>
      <c r="AD54" s="1022"/>
      <c r="AE54" s="1040"/>
      <c r="AF54" s="1018"/>
      <c r="AG54" s="1019"/>
      <c r="AH54" s="1019"/>
      <c r="AI54" s="1019"/>
      <c r="AJ54" s="1020"/>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1031"/>
      <c r="BF54" s="1031"/>
      <c r="BG54" s="1031"/>
      <c r="BH54" s="1031"/>
      <c r="BI54" s="1032"/>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x14ac:dyDescent="0.15">
      <c r="A55" s="214">
        <v>28</v>
      </c>
      <c r="B55" s="1036"/>
      <c r="C55" s="1037"/>
      <c r="D55" s="1037"/>
      <c r="E55" s="1037"/>
      <c r="F55" s="1037"/>
      <c r="G55" s="1037"/>
      <c r="H55" s="1037"/>
      <c r="I55" s="1037"/>
      <c r="J55" s="1037"/>
      <c r="K55" s="1037"/>
      <c r="L55" s="1037"/>
      <c r="M55" s="1037"/>
      <c r="N55" s="1037"/>
      <c r="O55" s="1037"/>
      <c r="P55" s="1038"/>
      <c r="Q55" s="1039"/>
      <c r="R55" s="1022"/>
      <c r="S55" s="1022"/>
      <c r="T55" s="1022"/>
      <c r="U55" s="1022"/>
      <c r="V55" s="1022"/>
      <c r="W55" s="1022"/>
      <c r="X55" s="1022"/>
      <c r="Y55" s="1022"/>
      <c r="Z55" s="1022"/>
      <c r="AA55" s="1022"/>
      <c r="AB55" s="1022"/>
      <c r="AC55" s="1022"/>
      <c r="AD55" s="1022"/>
      <c r="AE55" s="1040"/>
      <c r="AF55" s="1018"/>
      <c r="AG55" s="1019"/>
      <c r="AH55" s="1019"/>
      <c r="AI55" s="1019"/>
      <c r="AJ55" s="1020"/>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1031"/>
      <c r="BF55" s="1031"/>
      <c r="BG55" s="1031"/>
      <c r="BH55" s="1031"/>
      <c r="BI55" s="1032"/>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x14ac:dyDescent="0.15">
      <c r="A56" s="214">
        <v>29</v>
      </c>
      <c r="B56" s="1036"/>
      <c r="C56" s="1037"/>
      <c r="D56" s="1037"/>
      <c r="E56" s="1037"/>
      <c r="F56" s="1037"/>
      <c r="G56" s="1037"/>
      <c r="H56" s="1037"/>
      <c r="I56" s="1037"/>
      <c r="J56" s="1037"/>
      <c r="K56" s="1037"/>
      <c r="L56" s="1037"/>
      <c r="M56" s="1037"/>
      <c r="N56" s="1037"/>
      <c r="O56" s="1037"/>
      <c r="P56" s="1038"/>
      <c r="Q56" s="1039"/>
      <c r="R56" s="1022"/>
      <c r="S56" s="1022"/>
      <c r="T56" s="1022"/>
      <c r="U56" s="1022"/>
      <c r="V56" s="1022"/>
      <c r="W56" s="1022"/>
      <c r="X56" s="1022"/>
      <c r="Y56" s="1022"/>
      <c r="Z56" s="1022"/>
      <c r="AA56" s="1022"/>
      <c r="AB56" s="1022"/>
      <c r="AC56" s="1022"/>
      <c r="AD56" s="1022"/>
      <c r="AE56" s="1040"/>
      <c r="AF56" s="1018"/>
      <c r="AG56" s="1019"/>
      <c r="AH56" s="1019"/>
      <c r="AI56" s="1019"/>
      <c r="AJ56" s="1020"/>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1031"/>
      <c r="BF56" s="1031"/>
      <c r="BG56" s="1031"/>
      <c r="BH56" s="1031"/>
      <c r="BI56" s="1032"/>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x14ac:dyDescent="0.15">
      <c r="A57" s="214">
        <v>30</v>
      </c>
      <c r="B57" s="1036"/>
      <c r="C57" s="1037"/>
      <c r="D57" s="1037"/>
      <c r="E57" s="1037"/>
      <c r="F57" s="1037"/>
      <c r="G57" s="1037"/>
      <c r="H57" s="1037"/>
      <c r="I57" s="1037"/>
      <c r="J57" s="1037"/>
      <c r="K57" s="1037"/>
      <c r="L57" s="1037"/>
      <c r="M57" s="1037"/>
      <c r="N57" s="1037"/>
      <c r="O57" s="1037"/>
      <c r="P57" s="1038"/>
      <c r="Q57" s="1039"/>
      <c r="R57" s="1022"/>
      <c r="S57" s="1022"/>
      <c r="T57" s="1022"/>
      <c r="U57" s="1022"/>
      <c r="V57" s="1022"/>
      <c r="W57" s="1022"/>
      <c r="X57" s="1022"/>
      <c r="Y57" s="1022"/>
      <c r="Z57" s="1022"/>
      <c r="AA57" s="1022"/>
      <c r="AB57" s="1022"/>
      <c r="AC57" s="1022"/>
      <c r="AD57" s="1022"/>
      <c r="AE57" s="1040"/>
      <c r="AF57" s="1018"/>
      <c r="AG57" s="1019"/>
      <c r="AH57" s="1019"/>
      <c r="AI57" s="1019"/>
      <c r="AJ57" s="1020"/>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1031"/>
      <c r="BF57" s="1031"/>
      <c r="BG57" s="1031"/>
      <c r="BH57" s="1031"/>
      <c r="BI57" s="1032"/>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x14ac:dyDescent="0.15">
      <c r="A58" s="214">
        <v>31</v>
      </c>
      <c r="B58" s="1036"/>
      <c r="C58" s="1037"/>
      <c r="D58" s="1037"/>
      <c r="E58" s="1037"/>
      <c r="F58" s="1037"/>
      <c r="G58" s="1037"/>
      <c r="H58" s="1037"/>
      <c r="I58" s="1037"/>
      <c r="J58" s="1037"/>
      <c r="K58" s="1037"/>
      <c r="L58" s="1037"/>
      <c r="M58" s="1037"/>
      <c r="N58" s="1037"/>
      <c r="O58" s="1037"/>
      <c r="P58" s="1038"/>
      <c r="Q58" s="1039"/>
      <c r="R58" s="1022"/>
      <c r="S58" s="1022"/>
      <c r="T58" s="1022"/>
      <c r="U58" s="1022"/>
      <c r="V58" s="1022"/>
      <c r="W58" s="1022"/>
      <c r="X58" s="1022"/>
      <c r="Y58" s="1022"/>
      <c r="Z58" s="1022"/>
      <c r="AA58" s="1022"/>
      <c r="AB58" s="1022"/>
      <c r="AC58" s="1022"/>
      <c r="AD58" s="1022"/>
      <c r="AE58" s="1040"/>
      <c r="AF58" s="1018"/>
      <c r="AG58" s="1019"/>
      <c r="AH58" s="1019"/>
      <c r="AI58" s="1019"/>
      <c r="AJ58" s="1020"/>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1031"/>
      <c r="BF58" s="1031"/>
      <c r="BG58" s="1031"/>
      <c r="BH58" s="1031"/>
      <c r="BI58" s="1032"/>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x14ac:dyDescent="0.15">
      <c r="A59" s="214">
        <v>32</v>
      </c>
      <c r="B59" s="1036"/>
      <c r="C59" s="1037"/>
      <c r="D59" s="1037"/>
      <c r="E59" s="1037"/>
      <c r="F59" s="1037"/>
      <c r="G59" s="1037"/>
      <c r="H59" s="1037"/>
      <c r="I59" s="1037"/>
      <c r="J59" s="1037"/>
      <c r="K59" s="1037"/>
      <c r="L59" s="1037"/>
      <c r="M59" s="1037"/>
      <c r="N59" s="1037"/>
      <c r="O59" s="1037"/>
      <c r="P59" s="1038"/>
      <c r="Q59" s="1039"/>
      <c r="R59" s="1022"/>
      <c r="S59" s="1022"/>
      <c r="T59" s="1022"/>
      <c r="U59" s="1022"/>
      <c r="V59" s="1022"/>
      <c r="W59" s="1022"/>
      <c r="X59" s="1022"/>
      <c r="Y59" s="1022"/>
      <c r="Z59" s="1022"/>
      <c r="AA59" s="1022"/>
      <c r="AB59" s="1022"/>
      <c r="AC59" s="1022"/>
      <c r="AD59" s="1022"/>
      <c r="AE59" s="1040"/>
      <c r="AF59" s="1018"/>
      <c r="AG59" s="1019"/>
      <c r="AH59" s="1019"/>
      <c r="AI59" s="1019"/>
      <c r="AJ59" s="1020"/>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1031"/>
      <c r="BF59" s="1031"/>
      <c r="BG59" s="1031"/>
      <c r="BH59" s="1031"/>
      <c r="BI59" s="1032"/>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x14ac:dyDescent="0.15">
      <c r="A60" s="214">
        <v>33</v>
      </c>
      <c r="B60" s="1036"/>
      <c r="C60" s="1037"/>
      <c r="D60" s="1037"/>
      <c r="E60" s="1037"/>
      <c r="F60" s="1037"/>
      <c r="G60" s="1037"/>
      <c r="H60" s="1037"/>
      <c r="I60" s="1037"/>
      <c r="J60" s="1037"/>
      <c r="K60" s="1037"/>
      <c r="L60" s="1037"/>
      <c r="M60" s="1037"/>
      <c r="N60" s="1037"/>
      <c r="O60" s="1037"/>
      <c r="P60" s="1038"/>
      <c r="Q60" s="1039"/>
      <c r="R60" s="1022"/>
      <c r="S60" s="1022"/>
      <c r="T60" s="1022"/>
      <c r="U60" s="1022"/>
      <c r="V60" s="1022"/>
      <c r="W60" s="1022"/>
      <c r="X60" s="1022"/>
      <c r="Y60" s="1022"/>
      <c r="Z60" s="1022"/>
      <c r="AA60" s="1022"/>
      <c r="AB60" s="1022"/>
      <c r="AC60" s="1022"/>
      <c r="AD60" s="1022"/>
      <c r="AE60" s="1040"/>
      <c r="AF60" s="1018"/>
      <c r="AG60" s="1019"/>
      <c r="AH60" s="1019"/>
      <c r="AI60" s="1019"/>
      <c r="AJ60" s="1020"/>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1031"/>
      <c r="BF60" s="1031"/>
      <c r="BG60" s="1031"/>
      <c r="BH60" s="1031"/>
      <c r="BI60" s="1032"/>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x14ac:dyDescent="0.2">
      <c r="A61" s="214">
        <v>34</v>
      </c>
      <c r="B61" s="1036"/>
      <c r="C61" s="1037"/>
      <c r="D61" s="1037"/>
      <c r="E61" s="1037"/>
      <c r="F61" s="1037"/>
      <c r="G61" s="1037"/>
      <c r="H61" s="1037"/>
      <c r="I61" s="1037"/>
      <c r="J61" s="1037"/>
      <c r="K61" s="1037"/>
      <c r="L61" s="1037"/>
      <c r="M61" s="1037"/>
      <c r="N61" s="1037"/>
      <c r="O61" s="1037"/>
      <c r="P61" s="1038"/>
      <c r="Q61" s="1039"/>
      <c r="R61" s="1022"/>
      <c r="S61" s="1022"/>
      <c r="T61" s="1022"/>
      <c r="U61" s="1022"/>
      <c r="V61" s="1022"/>
      <c r="W61" s="1022"/>
      <c r="X61" s="1022"/>
      <c r="Y61" s="1022"/>
      <c r="Z61" s="1022"/>
      <c r="AA61" s="1022"/>
      <c r="AB61" s="1022"/>
      <c r="AC61" s="1022"/>
      <c r="AD61" s="1022"/>
      <c r="AE61" s="1040"/>
      <c r="AF61" s="1018"/>
      <c r="AG61" s="1019"/>
      <c r="AH61" s="1019"/>
      <c r="AI61" s="1019"/>
      <c r="AJ61" s="1020"/>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1031"/>
      <c r="BF61" s="1031"/>
      <c r="BG61" s="1031"/>
      <c r="BH61" s="1031"/>
      <c r="BI61" s="1032"/>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x14ac:dyDescent="0.15">
      <c r="A62" s="214">
        <v>35</v>
      </c>
      <c r="B62" s="1036"/>
      <c r="C62" s="1037"/>
      <c r="D62" s="1037"/>
      <c r="E62" s="1037"/>
      <c r="F62" s="1037"/>
      <c r="G62" s="1037"/>
      <c r="H62" s="1037"/>
      <c r="I62" s="1037"/>
      <c r="J62" s="1037"/>
      <c r="K62" s="1037"/>
      <c r="L62" s="1037"/>
      <c r="M62" s="1037"/>
      <c r="N62" s="1037"/>
      <c r="O62" s="1037"/>
      <c r="P62" s="1038"/>
      <c r="Q62" s="1039"/>
      <c r="R62" s="1022"/>
      <c r="S62" s="1022"/>
      <c r="T62" s="1022"/>
      <c r="U62" s="1022"/>
      <c r="V62" s="1022"/>
      <c r="W62" s="1022"/>
      <c r="X62" s="1022"/>
      <c r="Y62" s="1022"/>
      <c r="Z62" s="1022"/>
      <c r="AA62" s="1022"/>
      <c r="AB62" s="1022"/>
      <c r="AC62" s="1022"/>
      <c r="AD62" s="1022"/>
      <c r="AE62" s="1040"/>
      <c r="AF62" s="1018"/>
      <c r="AG62" s="1019"/>
      <c r="AH62" s="1019"/>
      <c r="AI62" s="1019"/>
      <c r="AJ62" s="1020"/>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1031"/>
      <c r="BF62" s="1031"/>
      <c r="BG62" s="1031"/>
      <c r="BH62" s="1031"/>
      <c r="BI62" s="1032"/>
      <c r="BJ62" s="1033" t="s">
        <v>386</v>
      </c>
      <c r="BK62" s="1034"/>
      <c r="BL62" s="1034"/>
      <c r="BM62" s="1034"/>
      <c r="BN62" s="1035"/>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x14ac:dyDescent="0.2">
      <c r="A63" s="217" t="s">
        <v>365</v>
      </c>
      <c r="B63" s="943" t="s">
        <v>387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7"/>
      <c r="AF63" s="1028">
        <v>610</v>
      </c>
      <c r="AG63" s="958"/>
      <c r="AH63" s="958"/>
      <c r="AI63" s="958"/>
      <c r="AJ63" s="1029"/>
      <c r="AK63" s="1030"/>
      <c r="AL63" s="962"/>
      <c r="AM63" s="962"/>
      <c r="AN63" s="962"/>
      <c r="AO63" s="962"/>
      <c r="AP63" s="958"/>
      <c r="AQ63" s="958"/>
      <c r="AR63" s="958"/>
      <c r="AS63" s="958"/>
      <c r="AT63" s="958"/>
      <c r="AU63" s="958"/>
      <c r="AV63" s="958"/>
      <c r="AW63" s="958"/>
      <c r="AX63" s="958"/>
      <c r="AY63" s="958"/>
      <c r="AZ63" s="1024"/>
      <c r="BA63" s="1024"/>
      <c r="BB63" s="1024"/>
      <c r="BC63" s="1024"/>
      <c r="BD63" s="1024"/>
      <c r="BE63" s="959"/>
      <c r="BF63" s="959"/>
      <c r="BG63" s="959"/>
      <c r="BH63" s="959"/>
      <c r="BI63" s="960"/>
      <c r="BJ63" s="1025" t="s">
        <v>111</v>
      </c>
      <c r="BK63" s="950"/>
      <c r="BL63" s="950"/>
      <c r="BM63" s="950"/>
      <c r="BN63" s="1026"/>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x14ac:dyDescent="0.15">
      <c r="A66" s="994" t="s">
        <v>389</v>
      </c>
      <c r="B66" s="995"/>
      <c r="C66" s="995"/>
      <c r="D66" s="995"/>
      <c r="E66" s="995"/>
      <c r="F66" s="995"/>
      <c r="G66" s="995"/>
      <c r="H66" s="995"/>
      <c r="I66" s="995"/>
      <c r="J66" s="995"/>
      <c r="K66" s="995"/>
      <c r="L66" s="995"/>
      <c r="M66" s="995"/>
      <c r="N66" s="995"/>
      <c r="O66" s="995"/>
      <c r="P66" s="996"/>
      <c r="Q66" s="1000" t="s">
        <v>369</v>
      </c>
      <c r="R66" s="1001"/>
      <c r="S66" s="1001"/>
      <c r="T66" s="1001"/>
      <c r="U66" s="1002"/>
      <c r="V66" s="1000" t="s">
        <v>370</v>
      </c>
      <c r="W66" s="1001"/>
      <c r="X66" s="1001"/>
      <c r="Y66" s="1001"/>
      <c r="Z66" s="1002"/>
      <c r="AA66" s="1000" t="s">
        <v>371</v>
      </c>
      <c r="AB66" s="1001"/>
      <c r="AC66" s="1001"/>
      <c r="AD66" s="1001"/>
      <c r="AE66" s="1002"/>
      <c r="AF66" s="1006" t="s">
        <v>372</v>
      </c>
      <c r="AG66" s="1007"/>
      <c r="AH66" s="1007"/>
      <c r="AI66" s="1007"/>
      <c r="AJ66" s="1008"/>
      <c r="AK66" s="1000" t="s">
        <v>373</v>
      </c>
      <c r="AL66" s="995"/>
      <c r="AM66" s="995"/>
      <c r="AN66" s="995"/>
      <c r="AO66" s="996"/>
      <c r="AP66" s="1000" t="s">
        <v>374</v>
      </c>
      <c r="AQ66" s="1001"/>
      <c r="AR66" s="1001"/>
      <c r="AS66" s="1001"/>
      <c r="AT66" s="1002"/>
      <c r="AU66" s="1000" t="s">
        <v>390</v>
      </c>
      <c r="AV66" s="1001"/>
      <c r="AW66" s="1001"/>
      <c r="AX66" s="1001"/>
      <c r="AY66" s="1002"/>
      <c r="AZ66" s="1000" t="s">
        <v>353</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84" t="s">
        <v>537</v>
      </c>
      <c r="C68" s="985"/>
      <c r="D68" s="985"/>
      <c r="E68" s="985"/>
      <c r="F68" s="985"/>
      <c r="G68" s="985"/>
      <c r="H68" s="985"/>
      <c r="I68" s="985"/>
      <c r="J68" s="985"/>
      <c r="K68" s="985"/>
      <c r="L68" s="985"/>
      <c r="M68" s="985"/>
      <c r="N68" s="985"/>
      <c r="O68" s="985"/>
      <c r="P68" s="986"/>
      <c r="Q68" s="987">
        <v>1550</v>
      </c>
      <c r="R68" s="981"/>
      <c r="S68" s="981"/>
      <c r="T68" s="981"/>
      <c r="U68" s="981"/>
      <c r="V68" s="981">
        <v>1399</v>
      </c>
      <c r="W68" s="981"/>
      <c r="X68" s="981"/>
      <c r="Y68" s="981"/>
      <c r="Z68" s="981"/>
      <c r="AA68" s="981">
        <v>151</v>
      </c>
      <c r="AB68" s="981"/>
      <c r="AC68" s="981"/>
      <c r="AD68" s="981"/>
      <c r="AE68" s="981"/>
      <c r="AF68" s="981">
        <v>19</v>
      </c>
      <c r="AG68" s="981"/>
      <c r="AH68" s="981"/>
      <c r="AI68" s="981"/>
      <c r="AJ68" s="981"/>
      <c r="AK68" s="981"/>
      <c r="AL68" s="981"/>
      <c r="AM68" s="981"/>
      <c r="AN68" s="981"/>
      <c r="AO68" s="981"/>
      <c r="AP68" s="981">
        <v>784</v>
      </c>
      <c r="AQ68" s="981"/>
      <c r="AR68" s="981"/>
      <c r="AS68" s="981"/>
      <c r="AT68" s="981"/>
      <c r="AU68" s="981">
        <v>174</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538</v>
      </c>
      <c r="C69" s="974"/>
      <c r="D69" s="974"/>
      <c r="E69" s="974"/>
      <c r="F69" s="974"/>
      <c r="G69" s="974"/>
      <c r="H69" s="974"/>
      <c r="I69" s="974"/>
      <c r="J69" s="974"/>
      <c r="K69" s="974"/>
      <c r="L69" s="974"/>
      <c r="M69" s="974"/>
      <c r="N69" s="974"/>
      <c r="O69" s="974"/>
      <c r="P69" s="975"/>
      <c r="Q69" s="976">
        <v>40</v>
      </c>
      <c r="R69" s="970"/>
      <c r="S69" s="970"/>
      <c r="T69" s="970"/>
      <c r="U69" s="970"/>
      <c r="V69" s="970">
        <v>28</v>
      </c>
      <c r="W69" s="970"/>
      <c r="X69" s="970"/>
      <c r="Y69" s="970"/>
      <c r="Z69" s="970"/>
      <c r="AA69" s="970">
        <v>12</v>
      </c>
      <c r="AB69" s="970"/>
      <c r="AC69" s="970"/>
      <c r="AD69" s="970"/>
      <c r="AE69" s="970"/>
      <c r="AF69" s="970">
        <v>12</v>
      </c>
      <c r="AG69" s="970"/>
      <c r="AH69" s="970"/>
      <c r="AI69" s="970"/>
      <c r="AJ69" s="970"/>
      <c r="AK69" s="970"/>
      <c r="AL69" s="970"/>
      <c r="AM69" s="970"/>
      <c r="AN69" s="970"/>
      <c r="AO69" s="970"/>
      <c r="AP69" s="970"/>
      <c r="AQ69" s="970"/>
      <c r="AR69" s="970"/>
      <c r="AS69" s="970"/>
      <c r="AT69" s="970"/>
      <c r="AU69" s="970"/>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539</v>
      </c>
      <c r="C70" s="974"/>
      <c r="D70" s="974"/>
      <c r="E70" s="974"/>
      <c r="F70" s="974"/>
      <c r="G70" s="974"/>
      <c r="H70" s="974"/>
      <c r="I70" s="974"/>
      <c r="J70" s="974"/>
      <c r="K70" s="974"/>
      <c r="L70" s="974"/>
      <c r="M70" s="974"/>
      <c r="N70" s="974"/>
      <c r="O70" s="974"/>
      <c r="P70" s="975"/>
      <c r="Q70" s="976">
        <v>12817</v>
      </c>
      <c r="R70" s="970"/>
      <c r="S70" s="970"/>
      <c r="T70" s="970"/>
      <c r="U70" s="970"/>
      <c r="V70" s="970">
        <v>10223</v>
      </c>
      <c r="W70" s="970"/>
      <c r="X70" s="970"/>
      <c r="Y70" s="970"/>
      <c r="Z70" s="970"/>
      <c r="AA70" s="970">
        <v>2594</v>
      </c>
      <c r="AB70" s="970"/>
      <c r="AC70" s="970"/>
      <c r="AD70" s="970"/>
      <c r="AE70" s="970"/>
      <c r="AF70" s="970">
        <v>2594</v>
      </c>
      <c r="AG70" s="970"/>
      <c r="AH70" s="970"/>
      <c r="AI70" s="970"/>
      <c r="AJ70" s="970"/>
      <c r="AK70" s="970">
        <v>1</v>
      </c>
      <c r="AL70" s="970"/>
      <c r="AM70" s="970"/>
      <c r="AN70" s="970"/>
      <c r="AO70" s="970"/>
      <c r="AP70" s="970"/>
      <c r="AQ70" s="970"/>
      <c r="AR70" s="970"/>
      <c r="AS70" s="970"/>
      <c r="AT70" s="970"/>
      <c r="AU70" s="970"/>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73" t="s">
        <v>540</v>
      </c>
      <c r="C71" s="974"/>
      <c r="D71" s="974"/>
      <c r="E71" s="974"/>
      <c r="F71" s="974"/>
      <c r="G71" s="974"/>
      <c r="H71" s="974"/>
      <c r="I71" s="974"/>
      <c r="J71" s="974"/>
      <c r="K71" s="974"/>
      <c r="L71" s="974"/>
      <c r="M71" s="974"/>
      <c r="N71" s="974"/>
      <c r="O71" s="974"/>
      <c r="P71" s="975"/>
      <c r="Q71" s="976">
        <v>47</v>
      </c>
      <c r="R71" s="970"/>
      <c r="S71" s="970"/>
      <c r="T71" s="970"/>
      <c r="U71" s="970"/>
      <c r="V71" s="970">
        <v>38</v>
      </c>
      <c r="W71" s="970"/>
      <c r="X71" s="970"/>
      <c r="Y71" s="970"/>
      <c r="Z71" s="970"/>
      <c r="AA71" s="970">
        <v>9</v>
      </c>
      <c r="AB71" s="970"/>
      <c r="AC71" s="970"/>
      <c r="AD71" s="970"/>
      <c r="AE71" s="970"/>
      <c r="AF71" s="970">
        <v>9</v>
      </c>
      <c r="AG71" s="970"/>
      <c r="AH71" s="970"/>
      <c r="AI71" s="970"/>
      <c r="AJ71" s="970"/>
      <c r="AK71" s="970"/>
      <c r="AL71" s="970"/>
      <c r="AM71" s="970"/>
      <c r="AN71" s="970"/>
      <c r="AO71" s="970"/>
      <c r="AP71" s="970"/>
      <c r="AQ71" s="970"/>
      <c r="AR71" s="970"/>
      <c r="AS71" s="970"/>
      <c r="AT71" s="970"/>
      <c r="AU71" s="970"/>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541</v>
      </c>
      <c r="C72" s="974"/>
      <c r="D72" s="974"/>
      <c r="E72" s="974"/>
      <c r="F72" s="974"/>
      <c r="G72" s="974"/>
      <c r="H72" s="974"/>
      <c r="I72" s="974"/>
      <c r="J72" s="974"/>
      <c r="K72" s="974"/>
      <c r="L72" s="974"/>
      <c r="M72" s="974"/>
      <c r="N72" s="974"/>
      <c r="O72" s="974"/>
      <c r="P72" s="975"/>
      <c r="Q72" s="976">
        <v>18</v>
      </c>
      <c r="R72" s="970"/>
      <c r="S72" s="970"/>
      <c r="T72" s="970"/>
      <c r="U72" s="970"/>
      <c r="V72" s="970">
        <v>9</v>
      </c>
      <c r="W72" s="970"/>
      <c r="X72" s="970"/>
      <c r="Y72" s="970"/>
      <c r="Z72" s="970"/>
      <c r="AA72" s="970">
        <v>9</v>
      </c>
      <c r="AB72" s="970"/>
      <c r="AC72" s="970"/>
      <c r="AD72" s="970"/>
      <c r="AE72" s="970"/>
      <c r="AF72" s="970">
        <v>9</v>
      </c>
      <c r="AG72" s="970"/>
      <c r="AH72" s="970"/>
      <c r="AI72" s="970"/>
      <c r="AJ72" s="970"/>
      <c r="AK72" s="970"/>
      <c r="AL72" s="970"/>
      <c r="AM72" s="970"/>
      <c r="AN72" s="970"/>
      <c r="AO72" s="970"/>
      <c r="AP72" s="970"/>
      <c r="AQ72" s="970"/>
      <c r="AR72" s="970"/>
      <c r="AS72" s="970"/>
      <c r="AT72" s="970"/>
      <c r="AU72" s="970"/>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542</v>
      </c>
      <c r="C73" s="974"/>
      <c r="D73" s="974"/>
      <c r="E73" s="974"/>
      <c r="F73" s="974"/>
      <c r="G73" s="974"/>
      <c r="H73" s="974"/>
      <c r="I73" s="974"/>
      <c r="J73" s="974"/>
      <c r="K73" s="974"/>
      <c r="L73" s="974"/>
      <c r="M73" s="974"/>
      <c r="N73" s="974"/>
      <c r="O73" s="974"/>
      <c r="P73" s="975"/>
      <c r="Q73" s="976">
        <v>2</v>
      </c>
      <c r="R73" s="970"/>
      <c r="S73" s="970"/>
      <c r="T73" s="970"/>
      <c r="U73" s="970"/>
      <c r="V73" s="970">
        <v>1</v>
      </c>
      <c r="W73" s="970"/>
      <c r="X73" s="970"/>
      <c r="Y73" s="970"/>
      <c r="Z73" s="970"/>
      <c r="AA73" s="970">
        <v>1</v>
      </c>
      <c r="AB73" s="970"/>
      <c r="AC73" s="970"/>
      <c r="AD73" s="970"/>
      <c r="AE73" s="970"/>
      <c r="AF73" s="970">
        <v>1</v>
      </c>
      <c r="AG73" s="970"/>
      <c r="AH73" s="970"/>
      <c r="AI73" s="970"/>
      <c r="AJ73" s="970"/>
      <c r="AK73" s="970"/>
      <c r="AL73" s="970"/>
      <c r="AM73" s="970"/>
      <c r="AN73" s="970"/>
      <c r="AO73" s="970"/>
      <c r="AP73" s="970"/>
      <c r="AQ73" s="970"/>
      <c r="AR73" s="970"/>
      <c r="AS73" s="970"/>
      <c r="AT73" s="970"/>
      <c r="AU73" s="970"/>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t="s">
        <v>543</v>
      </c>
      <c r="C74" s="974"/>
      <c r="D74" s="974"/>
      <c r="E74" s="974"/>
      <c r="F74" s="974"/>
      <c r="G74" s="974"/>
      <c r="H74" s="974"/>
      <c r="I74" s="974"/>
      <c r="J74" s="974"/>
      <c r="K74" s="974"/>
      <c r="L74" s="974"/>
      <c r="M74" s="974"/>
      <c r="N74" s="974"/>
      <c r="O74" s="974"/>
      <c r="P74" s="975"/>
      <c r="Q74" s="976">
        <v>3</v>
      </c>
      <c r="R74" s="970"/>
      <c r="S74" s="970"/>
      <c r="T74" s="970"/>
      <c r="U74" s="970"/>
      <c r="V74" s="970">
        <v>2</v>
      </c>
      <c r="W74" s="970"/>
      <c r="X74" s="970"/>
      <c r="Y74" s="970"/>
      <c r="Z74" s="970"/>
      <c r="AA74" s="970">
        <v>1</v>
      </c>
      <c r="AB74" s="970"/>
      <c r="AC74" s="970"/>
      <c r="AD74" s="970"/>
      <c r="AE74" s="970"/>
      <c r="AF74" s="970">
        <v>1</v>
      </c>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t="s">
        <v>544</v>
      </c>
      <c r="C75" s="974"/>
      <c r="D75" s="974"/>
      <c r="E75" s="974"/>
      <c r="F75" s="974"/>
      <c r="G75" s="974"/>
      <c r="H75" s="974"/>
      <c r="I75" s="974"/>
      <c r="J75" s="974"/>
      <c r="K75" s="974"/>
      <c r="L75" s="974"/>
      <c r="M75" s="974"/>
      <c r="N75" s="974"/>
      <c r="O75" s="974"/>
      <c r="P75" s="975"/>
      <c r="Q75" s="977">
        <v>286</v>
      </c>
      <c r="R75" s="978"/>
      <c r="S75" s="978"/>
      <c r="T75" s="978"/>
      <c r="U75" s="979"/>
      <c r="V75" s="980">
        <v>271</v>
      </c>
      <c r="W75" s="978"/>
      <c r="X75" s="978"/>
      <c r="Y75" s="978"/>
      <c r="Z75" s="979"/>
      <c r="AA75" s="980">
        <v>15</v>
      </c>
      <c r="AB75" s="978"/>
      <c r="AC75" s="978"/>
      <c r="AD75" s="978"/>
      <c r="AE75" s="979"/>
      <c r="AF75" s="980">
        <v>15</v>
      </c>
      <c r="AG75" s="978"/>
      <c r="AH75" s="978"/>
      <c r="AI75" s="978"/>
      <c r="AJ75" s="979"/>
      <c r="AK75" s="980">
        <v>125</v>
      </c>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t="s">
        <v>545</v>
      </c>
      <c r="C76" s="974"/>
      <c r="D76" s="974"/>
      <c r="E76" s="974"/>
      <c r="F76" s="974"/>
      <c r="G76" s="974"/>
      <c r="H76" s="974"/>
      <c r="I76" s="974"/>
      <c r="J76" s="974"/>
      <c r="K76" s="974"/>
      <c r="L76" s="974"/>
      <c r="M76" s="974"/>
      <c r="N76" s="974"/>
      <c r="O76" s="974"/>
      <c r="P76" s="975"/>
      <c r="Q76" s="977">
        <v>227410</v>
      </c>
      <c r="R76" s="978"/>
      <c r="S76" s="978"/>
      <c r="T76" s="978"/>
      <c r="U76" s="979"/>
      <c r="V76" s="980">
        <v>219970</v>
      </c>
      <c r="W76" s="978"/>
      <c r="X76" s="978"/>
      <c r="Y76" s="978"/>
      <c r="Z76" s="979"/>
      <c r="AA76" s="980">
        <v>7440</v>
      </c>
      <c r="AB76" s="978"/>
      <c r="AC76" s="978"/>
      <c r="AD76" s="978"/>
      <c r="AE76" s="979"/>
      <c r="AF76" s="980">
        <v>7440</v>
      </c>
      <c r="AG76" s="978"/>
      <c r="AH76" s="978"/>
      <c r="AI76" s="978"/>
      <c r="AJ76" s="979"/>
      <c r="AK76" s="980">
        <v>71</v>
      </c>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365</v>
      </c>
      <c r="B88" s="943" t="s">
        <v>391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43" t="s">
        <v>392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399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400</v>
      </c>
      <c r="AB109" s="893"/>
      <c r="AC109" s="893"/>
      <c r="AD109" s="893"/>
      <c r="AE109" s="894"/>
      <c r="AF109" s="895" t="s">
        <v>285</v>
      </c>
      <c r="AG109" s="893"/>
      <c r="AH109" s="893"/>
      <c r="AI109" s="893"/>
      <c r="AJ109" s="894"/>
      <c r="AK109" s="895" t="s">
        <v>284</v>
      </c>
      <c r="AL109" s="893"/>
      <c r="AM109" s="893"/>
      <c r="AN109" s="893"/>
      <c r="AO109" s="894"/>
      <c r="AP109" s="895" t="s">
        <v>401</v>
      </c>
      <c r="AQ109" s="893"/>
      <c r="AR109" s="893"/>
      <c r="AS109" s="893"/>
      <c r="AT109" s="924"/>
      <c r="AU109" s="892" t="s">
        <v>399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400</v>
      </c>
      <c r="BR109" s="893"/>
      <c r="BS109" s="893"/>
      <c r="BT109" s="893"/>
      <c r="BU109" s="894"/>
      <c r="BV109" s="895" t="s">
        <v>285</v>
      </c>
      <c r="BW109" s="893"/>
      <c r="BX109" s="893"/>
      <c r="BY109" s="893"/>
      <c r="BZ109" s="894"/>
      <c r="CA109" s="895" t="s">
        <v>284</v>
      </c>
      <c r="CB109" s="893"/>
      <c r="CC109" s="893"/>
      <c r="CD109" s="893"/>
      <c r="CE109" s="894"/>
      <c r="CF109" s="931" t="s">
        <v>401</v>
      </c>
      <c r="CG109" s="931"/>
      <c r="CH109" s="931"/>
      <c r="CI109" s="931"/>
      <c r="CJ109" s="931"/>
      <c r="CK109" s="895" t="s">
        <v>402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400</v>
      </c>
      <c r="DH109" s="893"/>
      <c r="DI109" s="893"/>
      <c r="DJ109" s="893"/>
      <c r="DK109" s="894"/>
      <c r="DL109" s="895" t="s">
        <v>285</v>
      </c>
      <c r="DM109" s="893"/>
      <c r="DN109" s="893"/>
      <c r="DO109" s="893"/>
      <c r="DP109" s="894"/>
      <c r="DQ109" s="895" t="s">
        <v>284</v>
      </c>
      <c r="DR109" s="893"/>
      <c r="DS109" s="893"/>
      <c r="DT109" s="893"/>
      <c r="DU109" s="894"/>
      <c r="DV109" s="895" t="s">
        <v>401</v>
      </c>
      <c r="DW109" s="893"/>
      <c r="DX109" s="893"/>
      <c r="DY109" s="893"/>
      <c r="DZ109" s="924"/>
    </row>
    <row r="110" spans="1:131" s="199" customFormat="1" ht="26.25" customHeight="1" x14ac:dyDescent="0.15">
      <c r="A110" s="795" t="s">
        <v>403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709260</v>
      </c>
      <c r="AB110" s="886"/>
      <c r="AC110" s="886"/>
      <c r="AD110" s="886"/>
      <c r="AE110" s="887"/>
      <c r="AF110" s="888">
        <v>688368</v>
      </c>
      <c r="AG110" s="886"/>
      <c r="AH110" s="886"/>
      <c r="AI110" s="886"/>
      <c r="AJ110" s="887"/>
      <c r="AK110" s="888">
        <v>677007</v>
      </c>
      <c r="AL110" s="886"/>
      <c r="AM110" s="886"/>
      <c r="AN110" s="886"/>
      <c r="AO110" s="887"/>
      <c r="AP110" s="889">
        <v>21.3</v>
      </c>
      <c r="AQ110" s="890"/>
      <c r="AR110" s="890"/>
      <c r="AS110" s="890"/>
      <c r="AT110" s="891"/>
      <c r="AU110" s="925" t="s">
        <v>61</v>
      </c>
      <c r="AV110" s="926"/>
      <c r="AW110" s="926"/>
      <c r="AX110" s="926"/>
      <c r="AY110" s="926"/>
      <c r="AZ110" s="851" t="s">
        <v>404</v>
      </c>
      <c r="BA110" s="796"/>
      <c r="BB110" s="796"/>
      <c r="BC110" s="796"/>
      <c r="BD110" s="796"/>
      <c r="BE110" s="796"/>
      <c r="BF110" s="796"/>
      <c r="BG110" s="796"/>
      <c r="BH110" s="796"/>
      <c r="BI110" s="796"/>
      <c r="BJ110" s="796"/>
      <c r="BK110" s="796"/>
      <c r="BL110" s="796"/>
      <c r="BM110" s="796"/>
      <c r="BN110" s="796"/>
      <c r="BO110" s="796"/>
      <c r="BP110" s="797"/>
      <c r="BQ110" s="852">
        <v>6545760</v>
      </c>
      <c r="BR110" s="833"/>
      <c r="BS110" s="833"/>
      <c r="BT110" s="833"/>
      <c r="BU110" s="833"/>
      <c r="BV110" s="833">
        <v>6373164</v>
      </c>
      <c r="BW110" s="833"/>
      <c r="BX110" s="833"/>
      <c r="BY110" s="833"/>
      <c r="BZ110" s="833"/>
      <c r="CA110" s="833">
        <v>6164219</v>
      </c>
      <c r="CB110" s="833"/>
      <c r="CC110" s="833"/>
      <c r="CD110" s="833"/>
      <c r="CE110" s="833"/>
      <c r="CF110" s="857">
        <v>194</v>
      </c>
      <c r="CG110" s="858"/>
      <c r="CH110" s="858"/>
      <c r="CI110" s="858"/>
      <c r="CJ110" s="858"/>
      <c r="CK110" s="921" t="s">
        <v>405</v>
      </c>
      <c r="CL110" s="807"/>
      <c r="CM110" s="882" t="s">
        <v>406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407</v>
      </c>
      <c r="DH110" s="833"/>
      <c r="DI110" s="833"/>
      <c r="DJ110" s="833"/>
      <c r="DK110" s="833"/>
      <c r="DL110" s="833" t="s">
        <v>407</v>
      </c>
      <c r="DM110" s="833"/>
      <c r="DN110" s="833"/>
      <c r="DO110" s="833"/>
      <c r="DP110" s="833"/>
      <c r="DQ110" s="833" t="s">
        <v>407</v>
      </c>
      <c r="DR110" s="833"/>
      <c r="DS110" s="833"/>
      <c r="DT110" s="833"/>
      <c r="DU110" s="833"/>
      <c r="DV110" s="834" t="s">
        <v>407</v>
      </c>
      <c r="DW110" s="834"/>
      <c r="DX110" s="834"/>
      <c r="DY110" s="834"/>
      <c r="DZ110" s="835"/>
    </row>
    <row r="111" spans="1:131" s="199" customFormat="1" ht="26.25" customHeight="1" x14ac:dyDescent="0.15">
      <c r="A111" s="762" t="s">
        <v>408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409</v>
      </c>
      <c r="AB111" s="914"/>
      <c r="AC111" s="914"/>
      <c r="AD111" s="914"/>
      <c r="AE111" s="915"/>
      <c r="AF111" s="916" t="s">
        <v>409</v>
      </c>
      <c r="AG111" s="914"/>
      <c r="AH111" s="914"/>
      <c r="AI111" s="914"/>
      <c r="AJ111" s="915"/>
      <c r="AK111" s="916" t="s">
        <v>409</v>
      </c>
      <c r="AL111" s="914"/>
      <c r="AM111" s="914"/>
      <c r="AN111" s="914"/>
      <c r="AO111" s="915"/>
      <c r="AP111" s="917" t="s">
        <v>409</v>
      </c>
      <c r="AQ111" s="918"/>
      <c r="AR111" s="918"/>
      <c r="AS111" s="918"/>
      <c r="AT111" s="919"/>
      <c r="AU111" s="927"/>
      <c r="AV111" s="928"/>
      <c r="AW111" s="928"/>
      <c r="AX111" s="928"/>
      <c r="AY111" s="928"/>
      <c r="AZ111" s="803" t="s">
        <v>410</v>
      </c>
      <c r="BA111" s="738"/>
      <c r="BB111" s="738"/>
      <c r="BC111" s="738"/>
      <c r="BD111" s="738"/>
      <c r="BE111" s="738"/>
      <c r="BF111" s="738"/>
      <c r="BG111" s="738"/>
      <c r="BH111" s="738"/>
      <c r="BI111" s="738"/>
      <c r="BJ111" s="738"/>
      <c r="BK111" s="738"/>
      <c r="BL111" s="738"/>
      <c r="BM111" s="738"/>
      <c r="BN111" s="738"/>
      <c r="BO111" s="738"/>
      <c r="BP111" s="739"/>
      <c r="BQ111" s="804" t="s">
        <v>409</v>
      </c>
      <c r="BR111" s="805"/>
      <c r="BS111" s="805"/>
      <c r="BT111" s="805"/>
      <c r="BU111" s="805"/>
      <c r="BV111" s="805" t="s">
        <v>409</v>
      </c>
      <c r="BW111" s="805"/>
      <c r="BX111" s="805"/>
      <c r="BY111" s="805"/>
      <c r="BZ111" s="805"/>
      <c r="CA111" s="805" t="s">
        <v>409</v>
      </c>
      <c r="CB111" s="805"/>
      <c r="CC111" s="805"/>
      <c r="CD111" s="805"/>
      <c r="CE111" s="805"/>
      <c r="CF111" s="866" t="s">
        <v>409</v>
      </c>
      <c r="CG111" s="867"/>
      <c r="CH111" s="867"/>
      <c r="CI111" s="867"/>
      <c r="CJ111" s="867"/>
      <c r="CK111" s="922"/>
      <c r="CL111" s="809"/>
      <c r="CM111" s="812" t="s">
        <v>411</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409</v>
      </c>
      <c r="DH111" s="805"/>
      <c r="DI111" s="805"/>
      <c r="DJ111" s="805"/>
      <c r="DK111" s="805"/>
      <c r="DL111" s="805" t="s">
        <v>409</v>
      </c>
      <c r="DM111" s="805"/>
      <c r="DN111" s="805"/>
      <c r="DO111" s="805"/>
      <c r="DP111" s="805"/>
      <c r="DQ111" s="805" t="s">
        <v>409</v>
      </c>
      <c r="DR111" s="805"/>
      <c r="DS111" s="805"/>
      <c r="DT111" s="805"/>
      <c r="DU111" s="805"/>
      <c r="DV111" s="782" t="s">
        <v>409</v>
      </c>
      <c r="DW111" s="782"/>
      <c r="DX111" s="782"/>
      <c r="DY111" s="782"/>
      <c r="DZ111" s="783"/>
    </row>
    <row r="112" spans="1:131" s="199" customFormat="1" ht="26.25" customHeight="1" x14ac:dyDescent="0.15">
      <c r="A112" s="907" t="s">
        <v>412</v>
      </c>
      <c r="B112" s="908"/>
      <c r="C112" s="738" t="s">
        <v>413</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409</v>
      </c>
      <c r="AB112" s="768"/>
      <c r="AC112" s="768"/>
      <c r="AD112" s="768"/>
      <c r="AE112" s="769"/>
      <c r="AF112" s="770" t="s">
        <v>409</v>
      </c>
      <c r="AG112" s="768"/>
      <c r="AH112" s="768"/>
      <c r="AI112" s="768"/>
      <c r="AJ112" s="769"/>
      <c r="AK112" s="770" t="s">
        <v>409</v>
      </c>
      <c r="AL112" s="768"/>
      <c r="AM112" s="768"/>
      <c r="AN112" s="768"/>
      <c r="AO112" s="769"/>
      <c r="AP112" s="815" t="s">
        <v>409</v>
      </c>
      <c r="AQ112" s="816"/>
      <c r="AR112" s="816"/>
      <c r="AS112" s="816"/>
      <c r="AT112" s="817"/>
      <c r="AU112" s="927"/>
      <c r="AV112" s="928"/>
      <c r="AW112" s="928"/>
      <c r="AX112" s="928"/>
      <c r="AY112" s="928"/>
      <c r="AZ112" s="803" t="s">
        <v>414</v>
      </c>
      <c r="BA112" s="738"/>
      <c r="BB112" s="738"/>
      <c r="BC112" s="738"/>
      <c r="BD112" s="738"/>
      <c r="BE112" s="738"/>
      <c r="BF112" s="738"/>
      <c r="BG112" s="738"/>
      <c r="BH112" s="738"/>
      <c r="BI112" s="738"/>
      <c r="BJ112" s="738"/>
      <c r="BK112" s="738"/>
      <c r="BL112" s="738"/>
      <c r="BM112" s="738"/>
      <c r="BN112" s="738"/>
      <c r="BO112" s="738"/>
      <c r="BP112" s="739"/>
      <c r="BQ112" s="804">
        <v>2934553</v>
      </c>
      <c r="BR112" s="805"/>
      <c r="BS112" s="805"/>
      <c r="BT112" s="805"/>
      <c r="BU112" s="805"/>
      <c r="BV112" s="805">
        <v>2682932</v>
      </c>
      <c r="BW112" s="805"/>
      <c r="BX112" s="805"/>
      <c r="BY112" s="805"/>
      <c r="BZ112" s="805"/>
      <c r="CA112" s="805">
        <v>2612569</v>
      </c>
      <c r="CB112" s="805"/>
      <c r="CC112" s="805"/>
      <c r="CD112" s="805"/>
      <c r="CE112" s="805"/>
      <c r="CF112" s="866">
        <v>82.2</v>
      </c>
      <c r="CG112" s="867"/>
      <c r="CH112" s="867"/>
      <c r="CI112" s="867"/>
      <c r="CJ112" s="867"/>
      <c r="CK112" s="922"/>
      <c r="CL112" s="809"/>
      <c r="CM112" s="812" t="s">
        <v>415</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409</v>
      </c>
      <c r="DH112" s="805"/>
      <c r="DI112" s="805"/>
      <c r="DJ112" s="805"/>
      <c r="DK112" s="805"/>
      <c r="DL112" s="805" t="s">
        <v>409</v>
      </c>
      <c r="DM112" s="805"/>
      <c r="DN112" s="805"/>
      <c r="DO112" s="805"/>
      <c r="DP112" s="805"/>
      <c r="DQ112" s="805" t="s">
        <v>409</v>
      </c>
      <c r="DR112" s="805"/>
      <c r="DS112" s="805"/>
      <c r="DT112" s="805"/>
      <c r="DU112" s="805"/>
      <c r="DV112" s="782" t="s">
        <v>409</v>
      </c>
      <c r="DW112" s="782"/>
      <c r="DX112" s="782"/>
      <c r="DY112" s="782"/>
      <c r="DZ112" s="783"/>
    </row>
    <row r="113" spans="1:130" s="199" customFormat="1" ht="26.25" customHeight="1" x14ac:dyDescent="0.15">
      <c r="A113" s="909"/>
      <c r="B113" s="910"/>
      <c r="C113" s="738" t="s">
        <v>416</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142282</v>
      </c>
      <c r="AB113" s="914"/>
      <c r="AC113" s="914"/>
      <c r="AD113" s="914"/>
      <c r="AE113" s="915"/>
      <c r="AF113" s="916">
        <v>147870</v>
      </c>
      <c r="AG113" s="914"/>
      <c r="AH113" s="914"/>
      <c r="AI113" s="914"/>
      <c r="AJ113" s="915"/>
      <c r="AK113" s="916">
        <v>149114</v>
      </c>
      <c r="AL113" s="914"/>
      <c r="AM113" s="914"/>
      <c r="AN113" s="914"/>
      <c r="AO113" s="915"/>
      <c r="AP113" s="917">
        <v>4.7</v>
      </c>
      <c r="AQ113" s="918"/>
      <c r="AR113" s="918"/>
      <c r="AS113" s="918"/>
      <c r="AT113" s="919"/>
      <c r="AU113" s="927"/>
      <c r="AV113" s="928"/>
      <c r="AW113" s="928"/>
      <c r="AX113" s="928"/>
      <c r="AY113" s="928"/>
      <c r="AZ113" s="803" t="s">
        <v>417</v>
      </c>
      <c r="BA113" s="738"/>
      <c r="BB113" s="738"/>
      <c r="BC113" s="738"/>
      <c r="BD113" s="738"/>
      <c r="BE113" s="738"/>
      <c r="BF113" s="738"/>
      <c r="BG113" s="738"/>
      <c r="BH113" s="738"/>
      <c r="BI113" s="738"/>
      <c r="BJ113" s="738"/>
      <c r="BK113" s="738"/>
      <c r="BL113" s="738"/>
      <c r="BM113" s="738"/>
      <c r="BN113" s="738"/>
      <c r="BO113" s="738"/>
      <c r="BP113" s="739"/>
      <c r="BQ113" s="804">
        <v>115564</v>
      </c>
      <c r="BR113" s="805"/>
      <c r="BS113" s="805"/>
      <c r="BT113" s="805"/>
      <c r="BU113" s="805"/>
      <c r="BV113" s="805">
        <v>30221</v>
      </c>
      <c r="BW113" s="805"/>
      <c r="BX113" s="805"/>
      <c r="BY113" s="805"/>
      <c r="BZ113" s="805"/>
      <c r="CA113" s="805">
        <v>173857</v>
      </c>
      <c r="CB113" s="805"/>
      <c r="CC113" s="805"/>
      <c r="CD113" s="805"/>
      <c r="CE113" s="805"/>
      <c r="CF113" s="866">
        <v>5.5</v>
      </c>
      <c r="CG113" s="867"/>
      <c r="CH113" s="867"/>
      <c r="CI113" s="867"/>
      <c r="CJ113" s="867"/>
      <c r="CK113" s="922"/>
      <c r="CL113" s="809"/>
      <c r="CM113" s="812" t="s">
        <v>418</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409</v>
      </c>
      <c r="DH113" s="768"/>
      <c r="DI113" s="768"/>
      <c r="DJ113" s="768"/>
      <c r="DK113" s="769"/>
      <c r="DL113" s="770" t="s">
        <v>409</v>
      </c>
      <c r="DM113" s="768"/>
      <c r="DN113" s="768"/>
      <c r="DO113" s="768"/>
      <c r="DP113" s="769"/>
      <c r="DQ113" s="770" t="s">
        <v>409</v>
      </c>
      <c r="DR113" s="768"/>
      <c r="DS113" s="768"/>
      <c r="DT113" s="768"/>
      <c r="DU113" s="769"/>
      <c r="DV113" s="815" t="s">
        <v>409</v>
      </c>
      <c r="DW113" s="816"/>
      <c r="DX113" s="816"/>
      <c r="DY113" s="816"/>
      <c r="DZ113" s="817"/>
    </row>
    <row r="114" spans="1:130" s="199" customFormat="1" ht="26.25" customHeight="1" x14ac:dyDescent="0.15">
      <c r="A114" s="909"/>
      <c r="B114" s="910"/>
      <c r="C114" s="738" t="s">
        <v>419</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34646</v>
      </c>
      <c r="AB114" s="768"/>
      <c r="AC114" s="768"/>
      <c r="AD114" s="768"/>
      <c r="AE114" s="769"/>
      <c r="AF114" s="770">
        <v>35295</v>
      </c>
      <c r="AG114" s="768"/>
      <c r="AH114" s="768"/>
      <c r="AI114" s="768"/>
      <c r="AJ114" s="769"/>
      <c r="AK114" s="770" t="s">
        <v>409</v>
      </c>
      <c r="AL114" s="768"/>
      <c r="AM114" s="768"/>
      <c r="AN114" s="768"/>
      <c r="AO114" s="769"/>
      <c r="AP114" s="815" t="s">
        <v>409</v>
      </c>
      <c r="AQ114" s="816"/>
      <c r="AR114" s="816"/>
      <c r="AS114" s="816"/>
      <c r="AT114" s="817"/>
      <c r="AU114" s="927"/>
      <c r="AV114" s="928"/>
      <c r="AW114" s="928"/>
      <c r="AX114" s="928"/>
      <c r="AY114" s="928"/>
      <c r="AZ114" s="803" t="s">
        <v>420</v>
      </c>
      <c r="BA114" s="738"/>
      <c r="BB114" s="738"/>
      <c r="BC114" s="738"/>
      <c r="BD114" s="738"/>
      <c r="BE114" s="738"/>
      <c r="BF114" s="738"/>
      <c r="BG114" s="738"/>
      <c r="BH114" s="738"/>
      <c r="BI114" s="738"/>
      <c r="BJ114" s="738"/>
      <c r="BK114" s="738"/>
      <c r="BL114" s="738"/>
      <c r="BM114" s="738"/>
      <c r="BN114" s="738"/>
      <c r="BO114" s="738"/>
      <c r="BP114" s="739"/>
      <c r="BQ114" s="804">
        <v>598200</v>
      </c>
      <c r="BR114" s="805"/>
      <c r="BS114" s="805"/>
      <c r="BT114" s="805"/>
      <c r="BU114" s="805"/>
      <c r="BV114" s="805">
        <v>576287</v>
      </c>
      <c r="BW114" s="805"/>
      <c r="BX114" s="805"/>
      <c r="BY114" s="805"/>
      <c r="BZ114" s="805"/>
      <c r="CA114" s="805">
        <v>571300</v>
      </c>
      <c r="CB114" s="805"/>
      <c r="CC114" s="805"/>
      <c r="CD114" s="805"/>
      <c r="CE114" s="805"/>
      <c r="CF114" s="866">
        <v>18</v>
      </c>
      <c r="CG114" s="867"/>
      <c r="CH114" s="867"/>
      <c r="CI114" s="867"/>
      <c r="CJ114" s="867"/>
      <c r="CK114" s="922"/>
      <c r="CL114" s="809"/>
      <c r="CM114" s="812" t="s">
        <v>421</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409</v>
      </c>
      <c r="DH114" s="768"/>
      <c r="DI114" s="768"/>
      <c r="DJ114" s="768"/>
      <c r="DK114" s="769"/>
      <c r="DL114" s="770" t="s">
        <v>409</v>
      </c>
      <c r="DM114" s="768"/>
      <c r="DN114" s="768"/>
      <c r="DO114" s="768"/>
      <c r="DP114" s="769"/>
      <c r="DQ114" s="770" t="s">
        <v>409</v>
      </c>
      <c r="DR114" s="768"/>
      <c r="DS114" s="768"/>
      <c r="DT114" s="768"/>
      <c r="DU114" s="769"/>
      <c r="DV114" s="815" t="s">
        <v>409</v>
      </c>
      <c r="DW114" s="816"/>
      <c r="DX114" s="816"/>
      <c r="DY114" s="816"/>
      <c r="DZ114" s="817"/>
    </row>
    <row r="115" spans="1:130" s="199" customFormat="1" ht="26.25" customHeight="1" x14ac:dyDescent="0.15">
      <c r="A115" s="909"/>
      <c r="B115" s="910"/>
      <c r="C115" s="738" t="s">
        <v>422</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409</v>
      </c>
      <c r="AB115" s="914"/>
      <c r="AC115" s="914"/>
      <c r="AD115" s="914"/>
      <c r="AE115" s="915"/>
      <c r="AF115" s="916" t="s">
        <v>409</v>
      </c>
      <c r="AG115" s="914"/>
      <c r="AH115" s="914"/>
      <c r="AI115" s="914"/>
      <c r="AJ115" s="915"/>
      <c r="AK115" s="916" t="s">
        <v>409</v>
      </c>
      <c r="AL115" s="914"/>
      <c r="AM115" s="914"/>
      <c r="AN115" s="914"/>
      <c r="AO115" s="915"/>
      <c r="AP115" s="917" t="s">
        <v>409</v>
      </c>
      <c r="AQ115" s="918"/>
      <c r="AR115" s="918"/>
      <c r="AS115" s="918"/>
      <c r="AT115" s="919"/>
      <c r="AU115" s="927"/>
      <c r="AV115" s="928"/>
      <c r="AW115" s="928"/>
      <c r="AX115" s="928"/>
      <c r="AY115" s="928"/>
      <c r="AZ115" s="803" t="s">
        <v>423</v>
      </c>
      <c r="BA115" s="738"/>
      <c r="BB115" s="738"/>
      <c r="BC115" s="738"/>
      <c r="BD115" s="738"/>
      <c r="BE115" s="738"/>
      <c r="BF115" s="738"/>
      <c r="BG115" s="738"/>
      <c r="BH115" s="738"/>
      <c r="BI115" s="738"/>
      <c r="BJ115" s="738"/>
      <c r="BK115" s="738"/>
      <c r="BL115" s="738"/>
      <c r="BM115" s="738"/>
      <c r="BN115" s="738"/>
      <c r="BO115" s="738"/>
      <c r="BP115" s="739"/>
      <c r="BQ115" s="804">
        <v>6790</v>
      </c>
      <c r="BR115" s="805"/>
      <c r="BS115" s="805"/>
      <c r="BT115" s="805"/>
      <c r="BU115" s="805"/>
      <c r="BV115" s="805">
        <v>6431</v>
      </c>
      <c r="BW115" s="805"/>
      <c r="BX115" s="805"/>
      <c r="BY115" s="805"/>
      <c r="BZ115" s="805"/>
      <c r="CA115" s="805">
        <v>6062</v>
      </c>
      <c r="CB115" s="805"/>
      <c r="CC115" s="805"/>
      <c r="CD115" s="805"/>
      <c r="CE115" s="805"/>
      <c r="CF115" s="866">
        <v>0.2</v>
      </c>
      <c r="CG115" s="867"/>
      <c r="CH115" s="867"/>
      <c r="CI115" s="867"/>
      <c r="CJ115" s="867"/>
      <c r="CK115" s="922"/>
      <c r="CL115" s="809"/>
      <c r="CM115" s="803" t="s">
        <v>424</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409</v>
      </c>
      <c r="DH115" s="768"/>
      <c r="DI115" s="768"/>
      <c r="DJ115" s="768"/>
      <c r="DK115" s="769"/>
      <c r="DL115" s="770" t="s">
        <v>409</v>
      </c>
      <c r="DM115" s="768"/>
      <c r="DN115" s="768"/>
      <c r="DO115" s="768"/>
      <c r="DP115" s="769"/>
      <c r="DQ115" s="770" t="s">
        <v>409</v>
      </c>
      <c r="DR115" s="768"/>
      <c r="DS115" s="768"/>
      <c r="DT115" s="768"/>
      <c r="DU115" s="769"/>
      <c r="DV115" s="815" t="s">
        <v>409</v>
      </c>
      <c r="DW115" s="816"/>
      <c r="DX115" s="816"/>
      <c r="DY115" s="816"/>
      <c r="DZ115" s="817"/>
    </row>
    <row r="116" spans="1:130" s="199" customFormat="1" ht="26.25" customHeight="1" x14ac:dyDescent="0.15">
      <c r="A116" s="911"/>
      <c r="B116" s="912"/>
      <c r="C116" s="871" t="s">
        <v>425</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409</v>
      </c>
      <c r="AB116" s="768"/>
      <c r="AC116" s="768"/>
      <c r="AD116" s="768"/>
      <c r="AE116" s="769"/>
      <c r="AF116" s="770" t="s">
        <v>409</v>
      </c>
      <c r="AG116" s="768"/>
      <c r="AH116" s="768"/>
      <c r="AI116" s="768"/>
      <c r="AJ116" s="769"/>
      <c r="AK116" s="770" t="s">
        <v>409</v>
      </c>
      <c r="AL116" s="768"/>
      <c r="AM116" s="768"/>
      <c r="AN116" s="768"/>
      <c r="AO116" s="769"/>
      <c r="AP116" s="815" t="s">
        <v>409</v>
      </c>
      <c r="AQ116" s="816"/>
      <c r="AR116" s="816"/>
      <c r="AS116" s="816"/>
      <c r="AT116" s="817"/>
      <c r="AU116" s="927"/>
      <c r="AV116" s="928"/>
      <c r="AW116" s="928"/>
      <c r="AX116" s="928"/>
      <c r="AY116" s="928"/>
      <c r="AZ116" s="854" t="s">
        <v>426</v>
      </c>
      <c r="BA116" s="855"/>
      <c r="BB116" s="855"/>
      <c r="BC116" s="855"/>
      <c r="BD116" s="855"/>
      <c r="BE116" s="855"/>
      <c r="BF116" s="855"/>
      <c r="BG116" s="855"/>
      <c r="BH116" s="855"/>
      <c r="BI116" s="855"/>
      <c r="BJ116" s="855"/>
      <c r="BK116" s="855"/>
      <c r="BL116" s="855"/>
      <c r="BM116" s="855"/>
      <c r="BN116" s="855"/>
      <c r="BO116" s="855"/>
      <c r="BP116" s="856"/>
      <c r="BQ116" s="804" t="s">
        <v>409</v>
      </c>
      <c r="BR116" s="805"/>
      <c r="BS116" s="805"/>
      <c r="BT116" s="805"/>
      <c r="BU116" s="805"/>
      <c r="BV116" s="805" t="s">
        <v>409</v>
      </c>
      <c r="BW116" s="805"/>
      <c r="BX116" s="805"/>
      <c r="BY116" s="805"/>
      <c r="BZ116" s="805"/>
      <c r="CA116" s="805" t="s">
        <v>409</v>
      </c>
      <c r="CB116" s="805"/>
      <c r="CC116" s="805"/>
      <c r="CD116" s="805"/>
      <c r="CE116" s="805"/>
      <c r="CF116" s="866" t="s">
        <v>409</v>
      </c>
      <c r="CG116" s="867"/>
      <c r="CH116" s="867"/>
      <c r="CI116" s="867"/>
      <c r="CJ116" s="867"/>
      <c r="CK116" s="922"/>
      <c r="CL116" s="809"/>
      <c r="CM116" s="812" t="s">
        <v>427</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409</v>
      </c>
      <c r="DH116" s="768"/>
      <c r="DI116" s="768"/>
      <c r="DJ116" s="768"/>
      <c r="DK116" s="769"/>
      <c r="DL116" s="770" t="s">
        <v>409</v>
      </c>
      <c r="DM116" s="768"/>
      <c r="DN116" s="768"/>
      <c r="DO116" s="768"/>
      <c r="DP116" s="769"/>
      <c r="DQ116" s="770" t="s">
        <v>409</v>
      </c>
      <c r="DR116" s="768"/>
      <c r="DS116" s="768"/>
      <c r="DT116" s="768"/>
      <c r="DU116" s="769"/>
      <c r="DV116" s="815" t="s">
        <v>409</v>
      </c>
      <c r="DW116" s="816"/>
      <c r="DX116" s="816"/>
      <c r="DY116" s="816"/>
      <c r="DZ116" s="817"/>
    </row>
    <row r="117" spans="1:130" s="199" customFormat="1" ht="26.25" customHeight="1" x14ac:dyDescent="0.15">
      <c r="A117" s="892" t="s">
        <v>168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428</v>
      </c>
      <c r="Z117" s="894"/>
      <c r="AA117" s="899">
        <v>886188</v>
      </c>
      <c r="AB117" s="900"/>
      <c r="AC117" s="900"/>
      <c r="AD117" s="900"/>
      <c r="AE117" s="901"/>
      <c r="AF117" s="902">
        <v>871533</v>
      </c>
      <c r="AG117" s="900"/>
      <c r="AH117" s="900"/>
      <c r="AI117" s="900"/>
      <c r="AJ117" s="901"/>
      <c r="AK117" s="902">
        <v>826121</v>
      </c>
      <c r="AL117" s="900"/>
      <c r="AM117" s="900"/>
      <c r="AN117" s="900"/>
      <c r="AO117" s="901"/>
      <c r="AP117" s="903"/>
      <c r="AQ117" s="904"/>
      <c r="AR117" s="904"/>
      <c r="AS117" s="904"/>
      <c r="AT117" s="905"/>
      <c r="AU117" s="927"/>
      <c r="AV117" s="928"/>
      <c r="AW117" s="928"/>
      <c r="AX117" s="928"/>
      <c r="AY117" s="928"/>
      <c r="AZ117" s="854" t="s">
        <v>429</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430</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x14ac:dyDescent="0.15">
      <c r="A118" s="892" t="s">
        <v>402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400</v>
      </c>
      <c r="AB118" s="893"/>
      <c r="AC118" s="893"/>
      <c r="AD118" s="893"/>
      <c r="AE118" s="894"/>
      <c r="AF118" s="895" t="s">
        <v>285</v>
      </c>
      <c r="AG118" s="893"/>
      <c r="AH118" s="893"/>
      <c r="AI118" s="893"/>
      <c r="AJ118" s="894"/>
      <c r="AK118" s="895" t="s">
        <v>284</v>
      </c>
      <c r="AL118" s="893"/>
      <c r="AM118" s="893"/>
      <c r="AN118" s="893"/>
      <c r="AO118" s="894"/>
      <c r="AP118" s="896" t="s">
        <v>401</v>
      </c>
      <c r="AQ118" s="897"/>
      <c r="AR118" s="897"/>
      <c r="AS118" s="897"/>
      <c r="AT118" s="898"/>
      <c r="AU118" s="927"/>
      <c r="AV118" s="928"/>
      <c r="AW118" s="928"/>
      <c r="AX118" s="928"/>
      <c r="AY118" s="928"/>
      <c r="AZ118" s="870" t="s">
        <v>431</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432</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x14ac:dyDescent="0.15">
      <c r="A119" s="806" t="s">
        <v>405</v>
      </c>
      <c r="B119" s="807"/>
      <c r="C119" s="882" t="s">
        <v>406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168</v>
      </c>
      <c r="BA119" s="230"/>
      <c r="BB119" s="230"/>
      <c r="BC119" s="230"/>
      <c r="BD119" s="230"/>
      <c r="BE119" s="230"/>
      <c r="BF119" s="230"/>
      <c r="BG119" s="230"/>
      <c r="BH119" s="230"/>
      <c r="BI119" s="230"/>
      <c r="BJ119" s="230"/>
      <c r="BK119" s="230"/>
      <c r="BL119" s="230"/>
      <c r="BM119" s="230"/>
      <c r="BN119" s="230"/>
      <c r="BO119" s="868" t="s">
        <v>433</v>
      </c>
      <c r="BP119" s="869"/>
      <c r="BQ119" s="873">
        <v>10200867</v>
      </c>
      <c r="BR119" s="836"/>
      <c r="BS119" s="836"/>
      <c r="BT119" s="836"/>
      <c r="BU119" s="836"/>
      <c r="BV119" s="836">
        <v>9669035</v>
      </c>
      <c r="BW119" s="836"/>
      <c r="BX119" s="836"/>
      <c r="BY119" s="836"/>
      <c r="BZ119" s="836"/>
      <c r="CA119" s="836">
        <v>9528007</v>
      </c>
      <c r="CB119" s="836"/>
      <c r="CC119" s="836"/>
      <c r="CD119" s="836"/>
      <c r="CE119" s="836"/>
      <c r="CF119" s="734"/>
      <c r="CG119" s="735"/>
      <c r="CH119" s="735"/>
      <c r="CI119" s="735"/>
      <c r="CJ119" s="825"/>
      <c r="CK119" s="923"/>
      <c r="CL119" s="811"/>
      <c r="CM119" s="829" t="s">
        <v>434</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x14ac:dyDescent="0.15">
      <c r="A120" s="808"/>
      <c r="B120" s="809"/>
      <c r="C120" s="812" t="s">
        <v>411</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435</v>
      </c>
      <c r="AV120" s="875"/>
      <c r="AW120" s="875"/>
      <c r="AX120" s="875"/>
      <c r="AY120" s="876"/>
      <c r="AZ120" s="851" t="s">
        <v>436</v>
      </c>
      <c r="BA120" s="796"/>
      <c r="BB120" s="796"/>
      <c r="BC120" s="796"/>
      <c r="BD120" s="796"/>
      <c r="BE120" s="796"/>
      <c r="BF120" s="796"/>
      <c r="BG120" s="796"/>
      <c r="BH120" s="796"/>
      <c r="BI120" s="796"/>
      <c r="BJ120" s="796"/>
      <c r="BK120" s="796"/>
      <c r="BL120" s="796"/>
      <c r="BM120" s="796"/>
      <c r="BN120" s="796"/>
      <c r="BO120" s="796"/>
      <c r="BP120" s="797"/>
      <c r="BQ120" s="852">
        <v>3165128</v>
      </c>
      <c r="BR120" s="833"/>
      <c r="BS120" s="833"/>
      <c r="BT120" s="833"/>
      <c r="BU120" s="833"/>
      <c r="BV120" s="833">
        <v>3292164</v>
      </c>
      <c r="BW120" s="833"/>
      <c r="BX120" s="833"/>
      <c r="BY120" s="833"/>
      <c r="BZ120" s="833"/>
      <c r="CA120" s="833">
        <v>3384644</v>
      </c>
      <c r="CB120" s="833"/>
      <c r="CC120" s="833"/>
      <c r="CD120" s="833"/>
      <c r="CE120" s="833"/>
      <c r="CF120" s="857">
        <v>106.5</v>
      </c>
      <c r="CG120" s="858"/>
      <c r="CH120" s="858"/>
      <c r="CI120" s="858"/>
      <c r="CJ120" s="858"/>
      <c r="CK120" s="859" t="s">
        <v>437</v>
      </c>
      <c r="CL120" s="843"/>
      <c r="CM120" s="843"/>
      <c r="CN120" s="843"/>
      <c r="CO120" s="844"/>
      <c r="CP120" s="863" t="s">
        <v>383</v>
      </c>
      <c r="CQ120" s="864"/>
      <c r="CR120" s="864"/>
      <c r="CS120" s="864"/>
      <c r="CT120" s="864"/>
      <c r="CU120" s="864"/>
      <c r="CV120" s="864"/>
      <c r="CW120" s="864"/>
      <c r="CX120" s="864"/>
      <c r="CY120" s="864"/>
      <c r="CZ120" s="864"/>
      <c r="DA120" s="864"/>
      <c r="DB120" s="864"/>
      <c r="DC120" s="864"/>
      <c r="DD120" s="864"/>
      <c r="DE120" s="864"/>
      <c r="DF120" s="865"/>
      <c r="DG120" s="852">
        <v>2490761</v>
      </c>
      <c r="DH120" s="833"/>
      <c r="DI120" s="833"/>
      <c r="DJ120" s="833"/>
      <c r="DK120" s="833"/>
      <c r="DL120" s="833">
        <v>2389889</v>
      </c>
      <c r="DM120" s="833"/>
      <c r="DN120" s="833"/>
      <c r="DO120" s="833"/>
      <c r="DP120" s="833"/>
      <c r="DQ120" s="833">
        <v>2363394</v>
      </c>
      <c r="DR120" s="833"/>
      <c r="DS120" s="833"/>
      <c r="DT120" s="833"/>
      <c r="DU120" s="833"/>
      <c r="DV120" s="834">
        <v>74.400000000000006</v>
      </c>
      <c r="DW120" s="834"/>
      <c r="DX120" s="834"/>
      <c r="DY120" s="834"/>
      <c r="DZ120" s="835"/>
    </row>
    <row r="121" spans="1:130" s="199" customFormat="1" ht="26.25" customHeight="1" x14ac:dyDescent="0.15">
      <c r="A121" s="808"/>
      <c r="B121" s="809"/>
      <c r="C121" s="854" t="s">
        <v>438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439</v>
      </c>
      <c r="BA121" s="738"/>
      <c r="BB121" s="738"/>
      <c r="BC121" s="738"/>
      <c r="BD121" s="738"/>
      <c r="BE121" s="738"/>
      <c r="BF121" s="738"/>
      <c r="BG121" s="738"/>
      <c r="BH121" s="738"/>
      <c r="BI121" s="738"/>
      <c r="BJ121" s="738"/>
      <c r="BK121" s="738"/>
      <c r="BL121" s="738"/>
      <c r="BM121" s="738"/>
      <c r="BN121" s="738"/>
      <c r="BO121" s="738"/>
      <c r="BP121" s="739"/>
      <c r="BQ121" s="804">
        <v>1234274</v>
      </c>
      <c r="BR121" s="805"/>
      <c r="BS121" s="805"/>
      <c r="BT121" s="805"/>
      <c r="BU121" s="805"/>
      <c r="BV121" s="805">
        <v>1222147</v>
      </c>
      <c r="BW121" s="805"/>
      <c r="BX121" s="805"/>
      <c r="BY121" s="805"/>
      <c r="BZ121" s="805"/>
      <c r="CA121" s="805">
        <v>1191865</v>
      </c>
      <c r="CB121" s="805"/>
      <c r="CC121" s="805"/>
      <c r="CD121" s="805"/>
      <c r="CE121" s="805"/>
      <c r="CF121" s="866">
        <v>37.5</v>
      </c>
      <c r="CG121" s="867"/>
      <c r="CH121" s="867"/>
      <c r="CI121" s="867"/>
      <c r="CJ121" s="867"/>
      <c r="CK121" s="860"/>
      <c r="CL121" s="846"/>
      <c r="CM121" s="846"/>
      <c r="CN121" s="846"/>
      <c r="CO121" s="847"/>
      <c r="CP121" s="826" t="s">
        <v>385</v>
      </c>
      <c r="CQ121" s="827"/>
      <c r="CR121" s="827"/>
      <c r="CS121" s="827"/>
      <c r="CT121" s="827"/>
      <c r="CU121" s="827"/>
      <c r="CV121" s="827"/>
      <c r="CW121" s="827"/>
      <c r="CX121" s="827"/>
      <c r="CY121" s="827"/>
      <c r="CZ121" s="827"/>
      <c r="DA121" s="827"/>
      <c r="DB121" s="827"/>
      <c r="DC121" s="827"/>
      <c r="DD121" s="827"/>
      <c r="DE121" s="827"/>
      <c r="DF121" s="828"/>
      <c r="DG121" s="804">
        <v>443792</v>
      </c>
      <c r="DH121" s="805"/>
      <c r="DI121" s="805"/>
      <c r="DJ121" s="805"/>
      <c r="DK121" s="805"/>
      <c r="DL121" s="805">
        <v>293043</v>
      </c>
      <c r="DM121" s="805"/>
      <c r="DN121" s="805"/>
      <c r="DO121" s="805"/>
      <c r="DP121" s="805"/>
      <c r="DQ121" s="805">
        <v>249175</v>
      </c>
      <c r="DR121" s="805"/>
      <c r="DS121" s="805"/>
      <c r="DT121" s="805"/>
      <c r="DU121" s="805"/>
      <c r="DV121" s="782">
        <v>7.8</v>
      </c>
      <c r="DW121" s="782"/>
      <c r="DX121" s="782"/>
      <c r="DY121" s="782"/>
      <c r="DZ121" s="783"/>
    </row>
    <row r="122" spans="1:130" s="199" customFormat="1" ht="26.25" customHeight="1" x14ac:dyDescent="0.15">
      <c r="A122" s="808"/>
      <c r="B122" s="809"/>
      <c r="C122" s="812" t="s">
        <v>421</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440</v>
      </c>
      <c r="BA122" s="871"/>
      <c r="BB122" s="871"/>
      <c r="BC122" s="871"/>
      <c r="BD122" s="871"/>
      <c r="BE122" s="871"/>
      <c r="BF122" s="871"/>
      <c r="BG122" s="871"/>
      <c r="BH122" s="871"/>
      <c r="BI122" s="871"/>
      <c r="BJ122" s="871"/>
      <c r="BK122" s="871"/>
      <c r="BL122" s="871"/>
      <c r="BM122" s="871"/>
      <c r="BN122" s="871"/>
      <c r="BO122" s="871"/>
      <c r="BP122" s="872"/>
      <c r="BQ122" s="873">
        <v>5065525</v>
      </c>
      <c r="BR122" s="836"/>
      <c r="BS122" s="836"/>
      <c r="BT122" s="836"/>
      <c r="BU122" s="836"/>
      <c r="BV122" s="836">
        <v>4968033</v>
      </c>
      <c r="BW122" s="836"/>
      <c r="BX122" s="836"/>
      <c r="BY122" s="836"/>
      <c r="BZ122" s="836"/>
      <c r="CA122" s="836">
        <v>5121581</v>
      </c>
      <c r="CB122" s="836"/>
      <c r="CC122" s="836"/>
      <c r="CD122" s="836"/>
      <c r="CE122" s="836"/>
      <c r="CF122" s="837">
        <v>161.19999999999999</v>
      </c>
      <c r="CG122" s="838"/>
      <c r="CH122" s="838"/>
      <c r="CI122" s="838"/>
      <c r="CJ122" s="838"/>
      <c r="CK122" s="860"/>
      <c r="CL122" s="846"/>
      <c r="CM122" s="846"/>
      <c r="CN122" s="846"/>
      <c r="CO122" s="847"/>
      <c r="CP122" s="826" t="s">
        <v>378</v>
      </c>
      <c r="CQ122" s="827"/>
      <c r="CR122" s="827"/>
      <c r="CS122" s="827"/>
      <c r="CT122" s="827"/>
      <c r="CU122" s="827"/>
      <c r="CV122" s="827"/>
      <c r="CW122" s="827"/>
      <c r="CX122" s="827"/>
      <c r="CY122" s="827"/>
      <c r="CZ122" s="827"/>
      <c r="DA122" s="827"/>
      <c r="DB122" s="827"/>
      <c r="DC122" s="827"/>
      <c r="DD122" s="827"/>
      <c r="DE122" s="827"/>
      <c r="DF122" s="828"/>
      <c r="DG122" s="804" t="s">
        <v>111</v>
      </c>
      <c r="DH122" s="805"/>
      <c r="DI122" s="805"/>
      <c r="DJ122" s="805"/>
      <c r="DK122" s="805"/>
      <c r="DL122" s="805" t="s">
        <v>111</v>
      </c>
      <c r="DM122" s="805"/>
      <c r="DN122" s="805"/>
      <c r="DO122" s="805"/>
      <c r="DP122" s="805"/>
      <c r="DQ122" s="805" t="s">
        <v>111</v>
      </c>
      <c r="DR122" s="805"/>
      <c r="DS122" s="805"/>
      <c r="DT122" s="805"/>
      <c r="DU122" s="805"/>
      <c r="DV122" s="782" t="s">
        <v>111</v>
      </c>
      <c r="DW122" s="782"/>
      <c r="DX122" s="782"/>
      <c r="DY122" s="782"/>
      <c r="DZ122" s="783"/>
    </row>
    <row r="123" spans="1:130" s="199" customFormat="1" ht="26.25" customHeight="1" x14ac:dyDescent="0.15">
      <c r="A123" s="808"/>
      <c r="B123" s="809"/>
      <c r="C123" s="812" t="s">
        <v>427</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111</v>
      </c>
      <c r="AB123" s="768"/>
      <c r="AC123" s="768"/>
      <c r="AD123" s="768"/>
      <c r="AE123" s="769"/>
      <c r="AF123" s="770" t="s">
        <v>111</v>
      </c>
      <c r="AG123" s="768"/>
      <c r="AH123" s="768"/>
      <c r="AI123" s="768"/>
      <c r="AJ123" s="769"/>
      <c r="AK123" s="770" t="s">
        <v>111</v>
      </c>
      <c r="AL123" s="768"/>
      <c r="AM123" s="768"/>
      <c r="AN123" s="768"/>
      <c r="AO123" s="769"/>
      <c r="AP123" s="815" t="s">
        <v>111</v>
      </c>
      <c r="AQ123" s="816"/>
      <c r="AR123" s="816"/>
      <c r="AS123" s="816"/>
      <c r="AT123" s="817"/>
      <c r="AU123" s="880"/>
      <c r="AV123" s="881"/>
      <c r="AW123" s="881"/>
      <c r="AX123" s="881"/>
      <c r="AY123" s="881"/>
      <c r="AZ123" s="230" t="s">
        <v>168</v>
      </c>
      <c r="BA123" s="230"/>
      <c r="BB123" s="230"/>
      <c r="BC123" s="230"/>
      <c r="BD123" s="230"/>
      <c r="BE123" s="230"/>
      <c r="BF123" s="230"/>
      <c r="BG123" s="230"/>
      <c r="BH123" s="230"/>
      <c r="BI123" s="230"/>
      <c r="BJ123" s="230"/>
      <c r="BK123" s="230"/>
      <c r="BL123" s="230"/>
      <c r="BM123" s="230"/>
      <c r="BN123" s="230"/>
      <c r="BO123" s="868" t="s">
        <v>441</v>
      </c>
      <c r="BP123" s="869"/>
      <c r="BQ123" s="823">
        <v>9464927</v>
      </c>
      <c r="BR123" s="824"/>
      <c r="BS123" s="824"/>
      <c r="BT123" s="824"/>
      <c r="BU123" s="824"/>
      <c r="BV123" s="824">
        <v>9482344</v>
      </c>
      <c r="BW123" s="824"/>
      <c r="BX123" s="824"/>
      <c r="BY123" s="824"/>
      <c r="BZ123" s="824"/>
      <c r="CA123" s="824">
        <v>9698090</v>
      </c>
      <c r="CB123" s="824"/>
      <c r="CC123" s="824"/>
      <c r="CD123" s="824"/>
      <c r="CE123" s="824"/>
      <c r="CF123" s="734"/>
      <c r="CG123" s="735"/>
      <c r="CH123" s="735"/>
      <c r="CI123" s="735"/>
      <c r="CJ123" s="825"/>
      <c r="CK123" s="860"/>
      <c r="CL123" s="846"/>
      <c r="CM123" s="846"/>
      <c r="CN123" s="846"/>
      <c r="CO123" s="847"/>
      <c r="CP123" s="826" t="s">
        <v>379</v>
      </c>
      <c r="CQ123" s="827"/>
      <c r="CR123" s="827"/>
      <c r="CS123" s="827"/>
      <c r="CT123" s="827"/>
      <c r="CU123" s="827"/>
      <c r="CV123" s="827"/>
      <c r="CW123" s="827"/>
      <c r="CX123" s="827"/>
      <c r="CY123" s="827"/>
      <c r="CZ123" s="827"/>
      <c r="DA123" s="827"/>
      <c r="DB123" s="827"/>
      <c r="DC123" s="827"/>
      <c r="DD123" s="827"/>
      <c r="DE123" s="827"/>
      <c r="DF123" s="828"/>
      <c r="DG123" s="767" t="s">
        <v>111</v>
      </c>
      <c r="DH123" s="768"/>
      <c r="DI123" s="768"/>
      <c r="DJ123" s="768"/>
      <c r="DK123" s="769"/>
      <c r="DL123" s="770" t="s">
        <v>111</v>
      </c>
      <c r="DM123" s="768"/>
      <c r="DN123" s="768"/>
      <c r="DO123" s="768"/>
      <c r="DP123" s="769"/>
      <c r="DQ123" s="770" t="s">
        <v>111</v>
      </c>
      <c r="DR123" s="768"/>
      <c r="DS123" s="768"/>
      <c r="DT123" s="768"/>
      <c r="DU123" s="769"/>
      <c r="DV123" s="815" t="s">
        <v>111</v>
      </c>
      <c r="DW123" s="816"/>
      <c r="DX123" s="816"/>
      <c r="DY123" s="816"/>
      <c r="DZ123" s="817"/>
    </row>
    <row r="124" spans="1:130" s="199" customFormat="1" ht="26.25" customHeight="1" thickBot="1" x14ac:dyDescent="0.2">
      <c r="A124" s="808"/>
      <c r="B124" s="809"/>
      <c r="C124" s="812" t="s">
        <v>430</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442</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23.8</v>
      </c>
      <c r="BR124" s="822"/>
      <c r="BS124" s="822"/>
      <c r="BT124" s="822"/>
      <c r="BU124" s="822"/>
      <c r="BV124" s="822">
        <v>5.8</v>
      </c>
      <c r="BW124" s="822"/>
      <c r="BX124" s="822"/>
      <c r="BY124" s="822"/>
      <c r="BZ124" s="822"/>
      <c r="CA124" s="822" t="s">
        <v>111</v>
      </c>
      <c r="CB124" s="822"/>
      <c r="CC124" s="822"/>
      <c r="CD124" s="822"/>
      <c r="CE124" s="822"/>
      <c r="CF124" s="712"/>
      <c r="CG124" s="713"/>
      <c r="CH124" s="713"/>
      <c r="CI124" s="713"/>
      <c r="CJ124" s="853"/>
      <c r="CK124" s="861"/>
      <c r="CL124" s="861"/>
      <c r="CM124" s="861"/>
      <c r="CN124" s="861"/>
      <c r="CO124" s="862"/>
      <c r="CP124" s="826" t="s">
        <v>443</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x14ac:dyDescent="0.15">
      <c r="A125" s="808"/>
      <c r="B125" s="809"/>
      <c r="C125" s="812" t="s">
        <v>432</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444</v>
      </c>
      <c r="CL125" s="843"/>
      <c r="CM125" s="843"/>
      <c r="CN125" s="843"/>
      <c r="CO125" s="844"/>
      <c r="CP125" s="851" t="s">
        <v>445</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x14ac:dyDescent="0.2">
      <c r="A126" s="808"/>
      <c r="B126" s="809"/>
      <c r="C126" s="812" t="s">
        <v>434</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446</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x14ac:dyDescent="0.15">
      <c r="A127" s="810"/>
      <c r="B127" s="811"/>
      <c r="C127" s="829" t="s">
        <v>447</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448</v>
      </c>
      <c r="AY127" s="800"/>
      <c r="AZ127" s="800"/>
      <c r="BA127" s="800"/>
      <c r="BB127" s="800"/>
      <c r="BC127" s="800"/>
      <c r="BD127" s="800"/>
      <c r="BE127" s="801"/>
      <c r="BF127" s="799" t="s">
        <v>449</v>
      </c>
      <c r="BG127" s="800"/>
      <c r="BH127" s="800"/>
      <c r="BI127" s="800"/>
      <c r="BJ127" s="800"/>
      <c r="BK127" s="800"/>
      <c r="BL127" s="801"/>
      <c r="BM127" s="799" t="s">
        <v>450</v>
      </c>
      <c r="BN127" s="800"/>
      <c r="BO127" s="800"/>
      <c r="BP127" s="800"/>
      <c r="BQ127" s="800"/>
      <c r="BR127" s="800"/>
      <c r="BS127" s="801"/>
      <c r="BT127" s="799" t="s">
        <v>451</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452</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x14ac:dyDescent="0.2">
      <c r="A128" s="784" t="s">
        <v>453</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454</v>
      </c>
      <c r="X128" s="786"/>
      <c r="Y128" s="786"/>
      <c r="Z128" s="787"/>
      <c r="AA128" s="788">
        <v>39484</v>
      </c>
      <c r="AB128" s="789"/>
      <c r="AC128" s="789"/>
      <c r="AD128" s="789"/>
      <c r="AE128" s="790"/>
      <c r="AF128" s="791">
        <v>45616</v>
      </c>
      <c r="AG128" s="789"/>
      <c r="AH128" s="789"/>
      <c r="AI128" s="789"/>
      <c r="AJ128" s="790"/>
      <c r="AK128" s="791">
        <v>61669</v>
      </c>
      <c r="AL128" s="789"/>
      <c r="AM128" s="789"/>
      <c r="AN128" s="789"/>
      <c r="AO128" s="790"/>
      <c r="AP128" s="792"/>
      <c r="AQ128" s="793"/>
      <c r="AR128" s="793"/>
      <c r="AS128" s="793"/>
      <c r="AT128" s="794"/>
      <c r="AU128" s="235"/>
      <c r="AV128" s="235"/>
      <c r="AW128" s="235"/>
      <c r="AX128" s="795" t="s">
        <v>455</v>
      </c>
      <c r="AY128" s="796"/>
      <c r="AZ128" s="796"/>
      <c r="BA128" s="796"/>
      <c r="BB128" s="796"/>
      <c r="BC128" s="796"/>
      <c r="BD128" s="796"/>
      <c r="BE128" s="797"/>
      <c r="BF128" s="774" t="s">
        <v>409</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456</v>
      </c>
      <c r="CQ128" s="716"/>
      <c r="CR128" s="716"/>
      <c r="CS128" s="716"/>
      <c r="CT128" s="716"/>
      <c r="CU128" s="716"/>
      <c r="CV128" s="716"/>
      <c r="CW128" s="716"/>
      <c r="CX128" s="716"/>
      <c r="CY128" s="716"/>
      <c r="CZ128" s="716"/>
      <c r="DA128" s="716"/>
      <c r="DB128" s="716"/>
      <c r="DC128" s="716"/>
      <c r="DD128" s="716"/>
      <c r="DE128" s="716"/>
      <c r="DF128" s="717"/>
      <c r="DG128" s="778">
        <v>6790</v>
      </c>
      <c r="DH128" s="779"/>
      <c r="DI128" s="779"/>
      <c r="DJ128" s="779"/>
      <c r="DK128" s="779"/>
      <c r="DL128" s="779">
        <v>6431</v>
      </c>
      <c r="DM128" s="779"/>
      <c r="DN128" s="779"/>
      <c r="DO128" s="779"/>
      <c r="DP128" s="779"/>
      <c r="DQ128" s="779">
        <v>6062</v>
      </c>
      <c r="DR128" s="779"/>
      <c r="DS128" s="779"/>
      <c r="DT128" s="779"/>
      <c r="DU128" s="779"/>
      <c r="DV128" s="780">
        <v>0.2</v>
      </c>
      <c r="DW128" s="780"/>
      <c r="DX128" s="780"/>
      <c r="DY128" s="780"/>
      <c r="DZ128" s="781"/>
    </row>
    <row r="129" spans="1:131" s="199" customFormat="1" ht="26.25" customHeight="1" x14ac:dyDescent="0.15">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457</v>
      </c>
      <c r="X129" s="765"/>
      <c r="Y129" s="765"/>
      <c r="Z129" s="766"/>
      <c r="AA129" s="767">
        <v>3534202</v>
      </c>
      <c r="AB129" s="768"/>
      <c r="AC129" s="768"/>
      <c r="AD129" s="768"/>
      <c r="AE129" s="769"/>
      <c r="AF129" s="770">
        <v>3601095</v>
      </c>
      <c r="AG129" s="768"/>
      <c r="AH129" s="768"/>
      <c r="AI129" s="768"/>
      <c r="AJ129" s="769"/>
      <c r="AK129" s="770">
        <v>3601087</v>
      </c>
      <c r="AL129" s="768"/>
      <c r="AM129" s="768"/>
      <c r="AN129" s="768"/>
      <c r="AO129" s="769"/>
      <c r="AP129" s="771"/>
      <c r="AQ129" s="772"/>
      <c r="AR129" s="772"/>
      <c r="AS129" s="772"/>
      <c r="AT129" s="773"/>
      <c r="AU129" s="237"/>
      <c r="AV129" s="237"/>
      <c r="AW129" s="237"/>
      <c r="AX129" s="737" t="s">
        <v>458</v>
      </c>
      <c r="AY129" s="738"/>
      <c r="AZ129" s="738"/>
      <c r="BA129" s="738"/>
      <c r="BB129" s="738"/>
      <c r="BC129" s="738"/>
      <c r="BD129" s="738"/>
      <c r="BE129" s="739"/>
      <c r="BF129" s="757" t="s">
        <v>111</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459</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460</v>
      </c>
      <c r="X130" s="765"/>
      <c r="Y130" s="765"/>
      <c r="Z130" s="766"/>
      <c r="AA130" s="767">
        <v>448854</v>
      </c>
      <c r="AB130" s="768"/>
      <c r="AC130" s="768"/>
      <c r="AD130" s="768"/>
      <c r="AE130" s="769"/>
      <c r="AF130" s="770">
        <v>430189</v>
      </c>
      <c r="AG130" s="768"/>
      <c r="AH130" s="768"/>
      <c r="AI130" s="768"/>
      <c r="AJ130" s="769"/>
      <c r="AK130" s="770">
        <v>423620</v>
      </c>
      <c r="AL130" s="768"/>
      <c r="AM130" s="768"/>
      <c r="AN130" s="768"/>
      <c r="AO130" s="769"/>
      <c r="AP130" s="771"/>
      <c r="AQ130" s="772"/>
      <c r="AR130" s="772"/>
      <c r="AS130" s="772"/>
      <c r="AT130" s="773"/>
      <c r="AU130" s="237"/>
      <c r="AV130" s="237"/>
      <c r="AW130" s="237"/>
      <c r="AX130" s="737" t="s">
        <v>461</v>
      </c>
      <c r="AY130" s="738"/>
      <c r="AZ130" s="738"/>
      <c r="BA130" s="738"/>
      <c r="BB130" s="738"/>
      <c r="BC130" s="738"/>
      <c r="BD130" s="738"/>
      <c r="BE130" s="739"/>
      <c r="BF130" s="740">
        <v>12</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462</v>
      </c>
      <c r="X131" s="748"/>
      <c r="Y131" s="748"/>
      <c r="Z131" s="749"/>
      <c r="AA131" s="750">
        <v>3085348</v>
      </c>
      <c r="AB131" s="751"/>
      <c r="AC131" s="751"/>
      <c r="AD131" s="751"/>
      <c r="AE131" s="752"/>
      <c r="AF131" s="753">
        <v>3170906</v>
      </c>
      <c r="AG131" s="751"/>
      <c r="AH131" s="751"/>
      <c r="AI131" s="751"/>
      <c r="AJ131" s="752"/>
      <c r="AK131" s="753">
        <v>3177467</v>
      </c>
      <c r="AL131" s="751"/>
      <c r="AM131" s="751"/>
      <c r="AN131" s="751"/>
      <c r="AO131" s="752"/>
      <c r="AP131" s="754"/>
      <c r="AQ131" s="755"/>
      <c r="AR131" s="755"/>
      <c r="AS131" s="755"/>
      <c r="AT131" s="756"/>
      <c r="AU131" s="237"/>
      <c r="AV131" s="237"/>
      <c r="AW131" s="237"/>
      <c r="AX131" s="715" t="s">
        <v>463</v>
      </c>
      <c r="AY131" s="716"/>
      <c r="AZ131" s="716"/>
      <c r="BA131" s="716"/>
      <c r="BB131" s="716"/>
      <c r="BC131" s="716"/>
      <c r="BD131" s="716"/>
      <c r="BE131" s="717"/>
      <c r="BF131" s="718" t="s">
        <v>407</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464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465</v>
      </c>
      <c r="W132" s="728"/>
      <c r="X132" s="728"/>
      <c r="Y132" s="728"/>
      <c r="Z132" s="729"/>
      <c r="AA132" s="730">
        <v>12.894817700000001</v>
      </c>
      <c r="AB132" s="731"/>
      <c r="AC132" s="731"/>
      <c r="AD132" s="731"/>
      <c r="AE132" s="732"/>
      <c r="AF132" s="733">
        <v>12.47996629</v>
      </c>
      <c r="AG132" s="731"/>
      <c r="AH132" s="731"/>
      <c r="AI132" s="731"/>
      <c r="AJ132" s="732"/>
      <c r="AK132" s="733">
        <v>10.72653154</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466</v>
      </c>
      <c r="W133" s="707"/>
      <c r="X133" s="707"/>
      <c r="Y133" s="707"/>
      <c r="Z133" s="708"/>
      <c r="AA133" s="709">
        <v>13.4</v>
      </c>
      <c r="AB133" s="710"/>
      <c r="AC133" s="710"/>
      <c r="AD133" s="710"/>
      <c r="AE133" s="711"/>
      <c r="AF133" s="709">
        <v>13</v>
      </c>
      <c r="AG133" s="710"/>
      <c r="AH133" s="710"/>
      <c r="AI133" s="710"/>
      <c r="AJ133" s="711"/>
      <c r="AK133" s="709">
        <v>12</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J40"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C37" zoomScale="70" zoomScaleNormal="7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zoomScale="85" zoomScaleSheetLayoutView="85" workbookViewId="0">
      <selection activeCell="L9" sqref="L9"/>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22" t="s">
        <v>469</v>
      </c>
      <c r="L7" s="256"/>
      <c r="M7" s="257" t="s">
        <v>470</v>
      </c>
      <c r="N7" s="258"/>
    </row>
    <row r="8" spans="1:16" x14ac:dyDescent="0.15">
      <c r="A8" s="250"/>
      <c r="B8" s="246"/>
      <c r="C8" s="246"/>
      <c r="D8" s="246"/>
      <c r="E8" s="246"/>
      <c r="F8" s="246"/>
      <c r="G8" s="259"/>
      <c r="H8" s="260"/>
      <c r="I8" s="260"/>
      <c r="J8" s="261"/>
      <c r="K8" s="1123"/>
      <c r="L8" s="262" t="s">
        <v>471</v>
      </c>
      <c r="M8" s="263" t="s">
        <v>472</v>
      </c>
      <c r="N8" s="264" t="s">
        <v>473</v>
      </c>
    </row>
    <row r="9" spans="1:16" x14ac:dyDescent="0.15">
      <c r="A9" s="250"/>
      <c r="B9" s="246"/>
      <c r="C9" s="246"/>
      <c r="D9" s="246"/>
      <c r="E9" s="246"/>
      <c r="F9" s="246"/>
      <c r="G9" s="1136" t="s">
        <v>474</v>
      </c>
      <c r="H9" s="1137"/>
      <c r="I9" s="1137"/>
      <c r="J9" s="1138"/>
      <c r="K9" s="265">
        <v>660595</v>
      </c>
      <c r="L9" s="266">
        <v>44075</v>
      </c>
      <c r="M9" s="267">
        <v>85150</v>
      </c>
      <c r="N9" s="268">
        <v>-48.2</v>
      </c>
    </row>
    <row r="10" spans="1:16" x14ac:dyDescent="0.15">
      <c r="A10" s="250"/>
      <c r="B10" s="246"/>
      <c r="C10" s="246"/>
      <c r="D10" s="246"/>
      <c r="E10" s="246"/>
      <c r="F10" s="246"/>
      <c r="G10" s="1136" t="s">
        <v>475</v>
      </c>
      <c r="H10" s="1137"/>
      <c r="I10" s="1137"/>
      <c r="J10" s="1138"/>
      <c r="K10" s="269">
        <v>82294</v>
      </c>
      <c r="L10" s="270">
        <v>5491</v>
      </c>
      <c r="M10" s="271">
        <v>9032</v>
      </c>
      <c r="N10" s="272">
        <v>-39.200000000000003</v>
      </c>
    </row>
    <row r="11" spans="1:16" ht="13.5" customHeight="1" x14ac:dyDescent="0.15">
      <c r="A11" s="250"/>
      <c r="B11" s="246"/>
      <c r="C11" s="246"/>
      <c r="D11" s="246"/>
      <c r="E11" s="246"/>
      <c r="F11" s="246"/>
      <c r="G11" s="1136" t="s">
        <v>476</v>
      </c>
      <c r="H11" s="1137"/>
      <c r="I11" s="1137"/>
      <c r="J11" s="1138"/>
      <c r="K11" s="269">
        <v>49357</v>
      </c>
      <c r="L11" s="270">
        <v>3293</v>
      </c>
      <c r="M11" s="271">
        <v>13711</v>
      </c>
      <c r="N11" s="272">
        <v>-76</v>
      </c>
    </row>
    <row r="12" spans="1:16" ht="13.5" customHeight="1" x14ac:dyDescent="0.15">
      <c r="A12" s="250"/>
      <c r="B12" s="246"/>
      <c r="C12" s="246"/>
      <c r="D12" s="246"/>
      <c r="E12" s="246"/>
      <c r="F12" s="246"/>
      <c r="G12" s="1136" t="s">
        <v>477</v>
      </c>
      <c r="H12" s="1137"/>
      <c r="I12" s="1137"/>
      <c r="J12" s="1138"/>
      <c r="K12" s="269" t="s">
        <v>478</v>
      </c>
      <c r="L12" s="270" t="s">
        <v>478</v>
      </c>
      <c r="M12" s="271">
        <v>641</v>
      </c>
      <c r="N12" s="272" t="s">
        <v>478</v>
      </c>
    </row>
    <row r="13" spans="1:16" ht="13.5" customHeight="1" x14ac:dyDescent="0.15">
      <c r="A13" s="250"/>
      <c r="B13" s="246"/>
      <c r="C13" s="246"/>
      <c r="D13" s="246"/>
      <c r="E13" s="246"/>
      <c r="F13" s="246"/>
      <c r="G13" s="1136" t="s">
        <v>479</v>
      </c>
      <c r="H13" s="1137"/>
      <c r="I13" s="1137"/>
      <c r="J13" s="1138"/>
      <c r="K13" s="269" t="s">
        <v>478</v>
      </c>
      <c r="L13" s="270" t="s">
        <v>478</v>
      </c>
      <c r="M13" s="271" t="s">
        <v>478</v>
      </c>
      <c r="N13" s="272" t="s">
        <v>478</v>
      </c>
    </row>
    <row r="14" spans="1:16" ht="13.5" customHeight="1" x14ac:dyDescent="0.15">
      <c r="A14" s="250"/>
      <c r="B14" s="246"/>
      <c r="C14" s="246"/>
      <c r="D14" s="246"/>
      <c r="E14" s="246"/>
      <c r="F14" s="246"/>
      <c r="G14" s="1136" t="s">
        <v>480</v>
      </c>
      <c r="H14" s="1137"/>
      <c r="I14" s="1137"/>
      <c r="J14" s="1138"/>
      <c r="K14" s="269">
        <v>41878</v>
      </c>
      <c r="L14" s="270">
        <v>2794</v>
      </c>
      <c r="M14" s="271">
        <v>4184</v>
      </c>
      <c r="N14" s="272">
        <v>-33.200000000000003</v>
      </c>
    </row>
    <row r="15" spans="1:16" ht="13.5" customHeight="1" x14ac:dyDescent="0.15">
      <c r="A15" s="250"/>
      <c r="B15" s="246"/>
      <c r="C15" s="246"/>
      <c r="D15" s="246"/>
      <c r="E15" s="246"/>
      <c r="F15" s="246"/>
      <c r="G15" s="1136" t="s">
        <v>481</v>
      </c>
      <c r="H15" s="1137"/>
      <c r="I15" s="1137"/>
      <c r="J15" s="1138"/>
      <c r="K15" s="269">
        <v>22003</v>
      </c>
      <c r="L15" s="270">
        <v>1468</v>
      </c>
      <c r="M15" s="271">
        <v>2000</v>
      </c>
      <c r="N15" s="272">
        <v>-26.6</v>
      </c>
    </row>
    <row r="16" spans="1:16" x14ac:dyDescent="0.15">
      <c r="A16" s="250"/>
      <c r="B16" s="246"/>
      <c r="C16" s="246"/>
      <c r="D16" s="246"/>
      <c r="E16" s="246"/>
      <c r="F16" s="246"/>
      <c r="G16" s="1139" t="s">
        <v>482</v>
      </c>
      <c r="H16" s="1140"/>
      <c r="I16" s="1140"/>
      <c r="J16" s="1141"/>
      <c r="K16" s="270">
        <v>-56613</v>
      </c>
      <c r="L16" s="270">
        <v>-3777</v>
      </c>
      <c r="M16" s="271">
        <v>-8546</v>
      </c>
      <c r="N16" s="272">
        <v>-55.8</v>
      </c>
    </row>
    <row r="17" spans="1:16" x14ac:dyDescent="0.15">
      <c r="A17" s="250"/>
      <c r="B17" s="246"/>
      <c r="C17" s="246"/>
      <c r="D17" s="246"/>
      <c r="E17" s="246"/>
      <c r="F17" s="246"/>
      <c r="G17" s="1139" t="s">
        <v>168</v>
      </c>
      <c r="H17" s="1140"/>
      <c r="I17" s="1140"/>
      <c r="J17" s="1141"/>
      <c r="K17" s="270">
        <v>799514</v>
      </c>
      <c r="L17" s="270">
        <v>53344</v>
      </c>
      <c r="M17" s="271">
        <v>106172</v>
      </c>
      <c r="N17" s="272">
        <v>-49.8</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33" t="s">
        <v>487</v>
      </c>
      <c r="H21" s="1134"/>
      <c r="I21" s="1134"/>
      <c r="J21" s="1135"/>
      <c r="K21" s="282">
        <v>5.67</v>
      </c>
      <c r="L21" s="283">
        <v>10.19</v>
      </c>
      <c r="M21" s="284">
        <v>-4.5199999999999996</v>
      </c>
      <c r="N21" s="251"/>
      <c r="O21" s="285"/>
      <c r="P21" s="281"/>
    </row>
    <row r="22" spans="1:16" s="286" customFormat="1" x14ac:dyDescent="0.15">
      <c r="A22" s="281"/>
      <c r="B22" s="251"/>
      <c r="C22" s="251"/>
      <c r="D22" s="251"/>
      <c r="E22" s="251"/>
      <c r="F22" s="251"/>
      <c r="G22" s="1133" t="s">
        <v>488</v>
      </c>
      <c r="H22" s="1134"/>
      <c r="I22" s="1134"/>
      <c r="J22" s="1135"/>
      <c r="K22" s="287">
        <v>97.4</v>
      </c>
      <c r="L22" s="288">
        <v>96.4</v>
      </c>
      <c r="M22" s="289">
        <v>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22" t="s">
        <v>469</v>
      </c>
      <c r="L30" s="256"/>
      <c r="M30" s="257" t="s">
        <v>470</v>
      </c>
      <c r="N30" s="258"/>
    </row>
    <row r="31" spans="1:16" x14ac:dyDescent="0.15">
      <c r="A31" s="250"/>
      <c r="B31" s="246"/>
      <c r="C31" s="246"/>
      <c r="D31" s="246"/>
      <c r="E31" s="246"/>
      <c r="F31" s="246"/>
      <c r="G31" s="259"/>
      <c r="H31" s="260"/>
      <c r="I31" s="260"/>
      <c r="J31" s="261"/>
      <c r="K31" s="1123"/>
      <c r="L31" s="262" t="s">
        <v>471</v>
      </c>
      <c r="M31" s="263" t="s">
        <v>472</v>
      </c>
      <c r="N31" s="264" t="s">
        <v>473</v>
      </c>
    </row>
    <row r="32" spans="1:16" ht="27" customHeight="1" x14ac:dyDescent="0.15">
      <c r="A32" s="250"/>
      <c r="B32" s="246"/>
      <c r="C32" s="246"/>
      <c r="D32" s="246"/>
      <c r="E32" s="246"/>
      <c r="F32" s="246"/>
      <c r="G32" s="1124" t="s">
        <v>492</v>
      </c>
      <c r="H32" s="1125"/>
      <c r="I32" s="1125"/>
      <c r="J32" s="1126"/>
      <c r="K32" s="296">
        <v>677007</v>
      </c>
      <c r="L32" s="296">
        <v>45170</v>
      </c>
      <c r="M32" s="297">
        <v>58921</v>
      </c>
      <c r="N32" s="298">
        <v>-23.3</v>
      </c>
    </row>
    <row r="33" spans="1:16" ht="13.5" customHeight="1" x14ac:dyDescent="0.15">
      <c r="A33" s="250"/>
      <c r="B33" s="246"/>
      <c r="C33" s="246"/>
      <c r="D33" s="246"/>
      <c r="E33" s="246"/>
      <c r="F33" s="246"/>
      <c r="G33" s="1124" t="s">
        <v>493</v>
      </c>
      <c r="H33" s="1125"/>
      <c r="I33" s="1125"/>
      <c r="J33" s="1126"/>
      <c r="K33" s="296" t="s">
        <v>478</v>
      </c>
      <c r="L33" s="296" t="s">
        <v>478</v>
      </c>
      <c r="M33" s="297" t="s">
        <v>478</v>
      </c>
      <c r="N33" s="298" t="s">
        <v>478</v>
      </c>
    </row>
    <row r="34" spans="1:16" ht="27" customHeight="1" x14ac:dyDescent="0.15">
      <c r="A34" s="250"/>
      <c r="B34" s="246"/>
      <c r="C34" s="246"/>
      <c r="D34" s="246"/>
      <c r="E34" s="246"/>
      <c r="F34" s="246"/>
      <c r="G34" s="1124" t="s">
        <v>494</v>
      </c>
      <c r="H34" s="1125"/>
      <c r="I34" s="1125"/>
      <c r="J34" s="1126"/>
      <c r="K34" s="296" t="s">
        <v>478</v>
      </c>
      <c r="L34" s="296" t="s">
        <v>478</v>
      </c>
      <c r="M34" s="297">
        <v>1</v>
      </c>
      <c r="N34" s="298" t="s">
        <v>478</v>
      </c>
    </row>
    <row r="35" spans="1:16" ht="27" customHeight="1" x14ac:dyDescent="0.15">
      <c r="A35" s="250"/>
      <c r="B35" s="246"/>
      <c r="C35" s="246"/>
      <c r="D35" s="246"/>
      <c r="E35" s="246"/>
      <c r="F35" s="246"/>
      <c r="G35" s="1124" t="s">
        <v>495</v>
      </c>
      <c r="H35" s="1125"/>
      <c r="I35" s="1125"/>
      <c r="J35" s="1126"/>
      <c r="K35" s="296">
        <v>149114</v>
      </c>
      <c r="L35" s="296">
        <v>9949</v>
      </c>
      <c r="M35" s="297">
        <v>21946</v>
      </c>
      <c r="N35" s="298">
        <v>-54.7</v>
      </c>
    </row>
    <row r="36" spans="1:16" ht="27" customHeight="1" x14ac:dyDescent="0.15">
      <c r="A36" s="250"/>
      <c r="B36" s="246"/>
      <c r="C36" s="246"/>
      <c r="D36" s="246"/>
      <c r="E36" s="246"/>
      <c r="F36" s="246"/>
      <c r="G36" s="1124" t="s">
        <v>496</v>
      </c>
      <c r="H36" s="1125"/>
      <c r="I36" s="1125"/>
      <c r="J36" s="1126"/>
      <c r="K36" s="296" t="s">
        <v>478</v>
      </c>
      <c r="L36" s="296" t="s">
        <v>478</v>
      </c>
      <c r="M36" s="297">
        <v>3467</v>
      </c>
      <c r="N36" s="298" t="s">
        <v>478</v>
      </c>
    </row>
    <row r="37" spans="1:16" ht="13.5" customHeight="1" x14ac:dyDescent="0.15">
      <c r="A37" s="250"/>
      <c r="B37" s="246"/>
      <c r="C37" s="246"/>
      <c r="D37" s="246"/>
      <c r="E37" s="246"/>
      <c r="F37" s="246"/>
      <c r="G37" s="1124" t="s">
        <v>497</v>
      </c>
      <c r="H37" s="1125"/>
      <c r="I37" s="1125"/>
      <c r="J37" s="1126"/>
      <c r="K37" s="296" t="s">
        <v>478</v>
      </c>
      <c r="L37" s="296" t="s">
        <v>478</v>
      </c>
      <c r="M37" s="297">
        <v>1242</v>
      </c>
      <c r="N37" s="298" t="s">
        <v>478</v>
      </c>
    </row>
    <row r="38" spans="1:16" ht="27" customHeight="1" x14ac:dyDescent="0.15">
      <c r="A38" s="250"/>
      <c r="B38" s="246"/>
      <c r="C38" s="246"/>
      <c r="D38" s="246"/>
      <c r="E38" s="246"/>
      <c r="F38" s="246"/>
      <c r="G38" s="1127" t="s">
        <v>498</v>
      </c>
      <c r="H38" s="1128"/>
      <c r="I38" s="1128"/>
      <c r="J38" s="1129"/>
      <c r="K38" s="299" t="s">
        <v>478</v>
      </c>
      <c r="L38" s="299" t="s">
        <v>478</v>
      </c>
      <c r="M38" s="300">
        <v>1</v>
      </c>
      <c r="N38" s="301" t="s">
        <v>478</v>
      </c>
      <c r="O38" s="295"/>
    </row>
    <row r="39" spans="1:16" x14ac:dyDescent="0.15">
      <c r="A39" s="250"/>
      <c r="B39" s="246"/>
      <c r="C39" s="246"/>
      <c r="D39" s="246"/>
      <c r="E39" s="246"/>
      <c r="F39" s="246"/>
      <c r="G39" s="1127" t="s">
        <v>499</v>
      </c>
      <c r="H39" s="1128"/>
      <c r="I39" s="1128"/>
      <c r="J39" s="1129"/>
      <c r="K39" s="302">
        <v>-61669</v>
      </c>
      <c r="L39" s="302">
        <v>-4115</v>
      </c>
      <c r="M39" s="303">
        <v>-1780</v>
      </c>
      <c r="N39" s="304">
        <v>131.19999999999999</v>
      </c>
      <c r="O39" s="295"/>
    </row>
    <row r="40" spans="1:16" ht="27" customHeight="1" x14ac:dyDescent="0.15">
      <c r="A40" s="250"/>
      <c r="B40" s="246"/>
      <c r="C40" s="246"/>
      <c r="D40" s="246"/>
      <c r="E40" s="246"/>
      <c r="F40" s="246"/>
      <c r="G40" s="1124" t="s">
        <v>500</v>
      </c>
      <c r="H40" s="1125"/>
      <c r="I40" s="1125"/>
      <c r="J40" s="1126"/>
      <c r="K40" s="302">
        <v>-423620</v>
      </c>
      <c r="L40" s="302">
        <v>-28264</v>
      </c>
      <c r="M40" s="303">
        <v>-57269</v>
      </c>
      <c r="N40" s="304">
        <v>-50.6</v>
      </c>
      <c r="O40" s="295"/>
    </row>
    <row r="41" spans="1:16" x14ac:dyDescent="0.15">
      <c r="A41" s="250"/>
      <c r="B41" s="246"/>
      <c r="C41" s="246"/>
      <c r="D41" s="246"/>
      <c r="E41" s="246"/>
      <c r="F41" s="246"/>
      <c r="G41" s="1130" t="s">
        <v>279</v>
      </c>
      <c r="H41" s="1131"/>
      <c r="I41" s="1131"/>
      <c r="J41" s="1132"/>
      <c r="K41" s="296">
        <v>340832</v>
      </c>
      <c r="L41" s="302">
        <v>22740</v>
      </c>
      <c r="M41" s="303">
        <v>26530</v>
      </c>
      <c r="N41" s="304">
        <v>-14.3</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17" t="s">
        <v>469</v>
      </c>
      <c r="J49" s="1119" t="s">
        <v>504</v>
      </c>
      <c r="K49" s="1120"/>
      <c r="L49" s="1120"/>
      <c r="M49" s="1120"/>
      <c r="N49" s="1121"/>
    </row>
    <row r="50" spans="1:14" x14ac:dyDescent="0.15">
      <c r="A50" s="250"/>
      <c r="B50" s="246"/>
      <c r="C50" s="246"/>
      <c r="D50" s="246"/>
      <c r="E50" s="246"/>
      <c r="F50" s="246"/>
      <c r="G50" s="314"/>
      <c r="H50" s="315"/>
      <c r="I50" s="1118"/>
      <c r="J50" s="316" t="s">
        <v>505</v>
      </c>
      <c r="K50" s="317" t="s">
        <v>506</v>
      </c>
      <c r="L50" s="318" t="s">
        <v>507</v>
      </c>
      <c r="M50" s="319" t="s">
        <v>508</v>
      </c>
      <c r="N50" s="320" t="s">
        <v>509</v>
      </c>
    </row>
    <row r="51" spans="1:14" x14ac:dyDescent="0.15">
      <c r="A51" s="250"/>
      <c r="B51" s="246"/>
      <c r="C51" s="246"/>
      <c r="D51" s="246"/>
      <c r="E51" s="246"/>
      <c r="F51" s="246"/>
      <c r="G51" s="312" t="s">
        <v>510</v>
      </c>
      <c r="H51" s="313"/>
      <c r="I51" s="321">
        <v>1147533</v>
      </c>
      <c r="J51" s="322">
        <v>75233</v>
      </c>
      <c r="K51" s="323">
        <v>52.4</v>
      </c>
      <c r="L51" s="324">
        <v>69806</v>
      </c>
      <c r="M51" s="325">
        <v>13.4</v>
      </c>
      <c r="N51" s="326">
        <v>39</v>
      </c>
    </row>
    <row r="52" spans="1:14" x14ac:dyDescent="0.15">
      <c r="A52" s="250"/>
      <c r="B52" s="246"/>
      <c r="C52" s="246"/>
      <c r="D52" s="246"/>
      <c r="E52" s="246"/>
      <c r="F52" s="246"/>
      <c r="G52" s="327"/>
      <c r="H52" s="328" t="s">
        <v>511</v>
      </c>
      <c r="I52" s="329">
        <v>513328</v>
      </c>
      <c r="J52" s="330">
        <v>33654</v>
      </c>
      <c r="K52" s="331">
        <v>37.799999999999997</v>
      </c>
      <c r="L52" s="332">
        <v>32823</v>
      </c>
      <c r="M52" s="333">
        <v>1</v>
      </c>
      <c r="N52" s="334">
        <v>36.799999999999997</v>
      </c>
    </row>
    <row r="53" spans="1:14" x14ac:dyDescent="0.15">
      <c r="A53" s="250"/>
      <c r="B53" s="246"/>
      <c r="C53" s="246"/>
      <c r="D53" s="246"/>
      <c r="E53" s="246"/>
      <c r="F53" s="246"/>
      <c r="G53" s="312" t="s">
        <v>512</v>
      </c>
      <c r="H53" s="313"/>
      <c r="I53" s="321">
        <v>971258</v>
      </c>
      <c r="J53" s="322">
        <v>63768</v>
      </c>
      <c r="K53" s="323">
        <v>-15.2</v>
      </c>
      <c r="L53" s="324">
        <v>74444</v>
      </c>
      <c r="M53" s="325">
        <v>6.6</v>
      </c>
      <c r="N53" s="326">
        <v>-21.8</v>
      </c>
    </row>
    <row r="54" spans="1:14" x14ac:dyDescent="0.15">
      <c r="A54" s="250"/>
      <c r="B54" s="246"/>
      <c r="C54" s="246"/>
      <c r="D54" s="246"/>
      <c r="E54" s="246"/>
      <c r="F54" s="246"/>
      <c r="G54" s="327"/>
      <c r="H54" s="328" t="s">
        <v>511</v>
      </c>
      <c r="I54" s="329">
        <v>271806</v>
      </c>
      <c r="J54" s="330">
        <v>17846</v>
      </c>
      <c r="K54" s="331">
        <v>-47</v>
      </c>
      <c r="L54" s="332">
        <v>34175</v>
      </c>
      <c r="M54" s="333">
        <v>4.0999999999999996</v>
      </c>
      <c r="N54" s="334">
        <v>-51.1</v>
      </c>
    </row>
    <row r="55" spans="1:14" x14ac:dyDescent="0.15">
      <c r="A55" s="250"/>
      <c r="B55" s="246"/>
      <c r="C55" s="246"/>
      <c r="D55" s="246"/>
      <c r="E55" s="246"/>
      <c r="F55" s="246"/>
      <c r="G55" s="312" t="s">
        <v>513</v>
      </c>
      <c r="H55" s="313"/>
      <c r="I55" s="321">
        <v>1513878</v>
      </c>
      <c r="J55" s="322">
        <v>99900</v>
      </c>
      <c r="K55" s="323">
        <v>56.7</v>
      </c>
      <c r="L55" s="324">
        <v>85205</v>
      </c>
      <c r="M55" s="325">
        <v>14.5</v>
      </c>
      <c r="N55" s="326">
        <v>42.2</v>
      </c>
    </row>
    <row r="56" spans="1:14" x14ac:dyDescent="0.15">
      <c r="A56" s="250"/>
      <c r="B56" s="246"/>
      <c r="C56" s="246"/>
      <c r="D56" s="246"/>
      <c r="E56" s="246"/>
      <c r="F56" s="246"/>
      <c r="G56" s="327"/>
      <c r="H56" s="328" t="s">
        <v>511</v>
      </c>
      <c r="I56" s="329">
        <v>582450</v>
      </c>
      <c r="J56" s="330">
        <v>38435</v>
      </c>
      <c r="K56" s="331">
        <v>115.4</v>
      </c>
      <c r="L56" s="332">
        <v>38847</v>
      </c>
      <c r="M56" s="333">
        <v>13.7</v>
      </c>
      <c r="N56" s="334">
        <v>101.7</v>
      </c>
    </row>
    <row r="57" spans="1:14" x14ac:dyDescent="0.15">
      <c r="A57" s="250"/>
      <c r="B57" s="246"/>
      <c r="C57" s="246"/>
      <c r="D57" s="246"/>
      <c r="E57" s="246"/>
      <c r="F57" s="246"/>
      <c r="G57" s="312" t="s">
        <v>514</v>
      </c>
      <c r="H57" s="313"/>
      <c r="I57" s="321">
        <v>769511</v>
      </c>
      <c r="J57" s="322">
        <v>50870</v>
      </c>
      <c r="K57" s="323">
        <v>-49.1</v>
      </c>
      <c r="L57" s="324">
        <v>106092</v>
      </c>
      <c r="M57" s="325">
        <v>24.5</v>
      </c>
      <c r="N57" s="326">
        <v>-73.599999999999994</v>
      </c>
    </row>
    <row r="58" spans="1:14" x14ac:dyDescent="0.15">
      <c r="A58" s="250"/>
      <c r="B58" s="246"/>
      <c r="C58" s="246"/>
      <c r="D58" s="246"/>
      <c r="E58" s="246"/>
      <c r="F58" s="246"/>
      <c r="G58" s="327"/>
      <c r="H58" s="328" t="s">
        <v>511</v>
      </c>
      <c r="I58" s="329">
        <v>428865</v>
      </c>
      <c r="J58" s="330">
        <v>28351</v>
      </c>
      <c r="K58" s="331">
        <v>-26.2</v>
      </c>
      <c r="L58" s="332">
        <v>44299</v>
      </c>
      <c r="M58" s="333">
        <v>14</v>
      </c>
      <c r="N58" s="334">
        <v>-40.200000000000003</v>
      </c>
    </row>
    <row r="59" spans="1:14" x14ac:dyDescent="0.15">
      <c r="A59" s="250"/>
      <c r="B59" s="246"/>
      <c r="C59" s="246"/>
      <c r="D59" s="246"/>
      <c r="E59" s="246"/>
      <c r="F59" s="246"/>
      <c r="G59" s="312" t="s">
        <v>515</v>
      </c>
      <c r="H59" s="313"/>
      <c r="I59" s="321">
        <v>683879</v>
      </c>
      <c r="J59" s="322">
        <v>45628</v>
      </c>
      <c r="K59" s="323">
        <v>-10.3</v>
      </c>
      <c r="L59" s="324">
        <v>78903</v>
      </c>
      <c r="M59" s="325">
        <v>-25.6</v>
      </c>
      <c r="N59" s="326">
        <v>15.3</v>
      </c>
    </row>
    <row r="60" spans="1:14" x14ac:dyDescent="0.15">
      <c r="A60" s="250"/>
      <c r="B60" s="246"/>
      <c r="C60" s="246"/>
      <c r="D60" s="246"/>
      <c r="E60" s="246"/>
      <c r="F60" s="246"/>
      <c r="G60" s="327"/>
      <c r="H60" s="328" t="s">
        <v>511</v>
      </c>
      <c r="I60" s="335">
        <v>372737</v>
      </c>
      <c r="J60" s="330">
        <v>24869</v>
      </c>
      <c r="K60" s="331">
        <v>-12.3</v>
      </c>
      <c r="L60" s="332">
        <v>49201</v>
      </c>
      <c r="M60" s="333">
        <v>11.1</v>
      </c>
      <c r="N60" s="334">
        <v>-23.4</v>
      </c>
    </row>
    <row r="61" spans="1:14" x14ac:dyDescent="0.15">
      <c r="A61" s="250"/>
      <c r="B61" s="246"/>
      <c r="C61" s="246"/>
      <c r="D61" s="246"/>
      <c r="E61" s="246"/>
      <c r="F61" s="246"/>
      <c r="G61" s="312" t="s">
        <v>516</v>
      </c>
      <c r="H61" s="336"/>
      <c r="I61" s="337">
        <v>1017212</v>
      </c>
      <c r="J61" s="338">
        <v>67080</v>
      </c>
      <c r="K61" s="339">
        <v>6.9</v>
      </c>
      <c r="L61" s="340">
        <v>82890</v>
      </c>
      <c r="M61" s="341">
        <v>6.7</v>
      </c>
      <c r="N61" s="326">
        <v>0.2</v>
      </c>
    </row>
    <row r="62" spans="1:14" x14ac:dyDescent="0.15">
      <c r="A62" s="250"/>
      <c r="B62" s="246"/>
      <c r="C62" s="246"/>
      <c r="D62" s="246"/>
      <c r="E62" s="246"/>
      <c r="F62" s="246"/>
      <c r="G62" s="327"/>
      <c r="H62" s="328" t="s">
        <v>511</v>
      </c>
      <c r="I62" s="329">
        <v>433837</v>
      </c>
      <c r="J62" s="330">
        <v>28631</v>
      </c>
      <c r="K62" s="331">
        <v>13.5</v>
      </c>
      <c r="L62" s="332">
        <v>39869</v>
      </c>
      <c r="M62" s="333">
        <v>8.8000000000000007</v>
      </c>
      <c r="N62" s="334">
        <v>4.7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70" zoomScaleNormal="7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5" zoomScale="70" zoomScaleNormal="70" zoomScaleSheetLayoutView="55" workbookViewId="0">
      <selection activeCell="AC75" sqref="AC75"/>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42" t="s">
        <v>3</v>
      </c>
      <c r="D47" s="1142"/>
      <c r="E47" s="1143"/>
      <c r="F47" s="11">
        <v>16.95</v>
      </c>
      <c r="G47" s="12">
        <v>16.559999999999999</v>
      </c>
      <c r="H47" s="12">
        <v>16.510000000000002</v>
      </c>
      <c r="I47" s="12">
        <v>16.25</v>
      </c>
      <c r="J47" s="13">
        <v>16.29</v>
      </c>
    </row>
    <row r="48" spans="2:10" ht="57.75" customHeight="1" x14ac:dyDescent="0.15">
      <c r="B48" s="14"/>
      <c r="C48" s="1144" t="s">
        <v>4</v>
      </c>
      <c r="D48" s="1144"/>
      <c r="E48" s="1145"/>
      <c r="F48" s="15">
        <v>3.32</v>
      </c>
      <c r="G48" s="16">
        <v>2.37</v>
      </c>
      <c r="H48" s="16">
        <v>2.83</v>
      </c>
      <c r="I48" s="16">
        <v>3.08</v>
      </c>
      <c r="J48" s="17">
        <v>2.14</v>
      </c>
    </row>
    <row r="49" spans="2:10" ht="57.75" customHeight="1" thickBot="1" x14ac:dyDescent="0.2">
      <c r="B49" s="18"/>
      <c r="C49" s="1146" t="s">
        <v>5</v>
      </c>
      <c r="D49" s="1146"/>
      <c r="E49" s="1147"/>
      <c r="F49" s="19" t="s">
        <v>523</v>
      </c>
      <c r="G49" s="20" t="s">
        <v>524</v>
      </c>
      <c r="H49" s="20">
        <v>0.51</v>
      </c>
      <c r="I49" s="20">
        <v>0.39</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2018-03-12T23:59:52Z</cp:lastPrinted>
  <dcterms:created xsi:type="dcterms:W3CDTF">2018-01-24T06:27:23Z</dcterms:created>
  <dcterms:modified xsi:type="dcterms:W3CDTF">2018-11-19T06:08:56Z</dcterms:modified>
  <cp:category/>
</cp:coreProperties>
</file>