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02-水道業務係\調査回答\経営比較分析票の分析\H29 経営比較分析\29年度　07 松浦市\H29分析回答　 経営比較分析表\"/>
    </mc:Choice>
  </mc:AlternateContent>
  <workbookProtection workbookAlgorithmName="SHA-512" workbookHashValue="xzHdWgjZC+IDyYfhPAD4nP9ft6QpPID7wlaqI4Zbm2E4FZGKOmkOxn18cZMSI9OyseN9ZOvF4tyQdW/kfzD3Yw==" workbookSaltValue="ffnulc7kDGXwFFYHfd/dQg==" workbookSpinCount="100000" lockStructure="1"/>
  <bookViews>
    <workbookView xWindow="0" yWindow="0" windowWidth="28800" windowHeight="13740"/>
  </bookViews>
  <sheets>
    <sheet name="法適用_水道事業" sheetId="4" r:id="rId1"/>
    <sheet name="データ" sheetId="5" state="hidden" r:id="rId2"/>
  </sheets>
  <calcPr calcId="15251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<sst xmlns="http://schemas.openxmlformats.org/spreadsheetml/2006/main" count="232" uniqueCount="120">
  <si>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</si>
  <si>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</si>
  <si>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</si>
  <si>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</si>
  <si>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</si>
  <si>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</si>
  <si>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</si>
  <si>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</si>
  <si>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</si>
  <si>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</si>
  <si>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</si>
  <si>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</si>
  <si>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</si>
  <si>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</si>
  <si>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</si>
  <si>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</si>
  <si>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</si>
  <si>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</si>
  <si>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</si>
  <si>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</si>
  <si>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</si>
  <si>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</si>
  <si>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</si>
  <si>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</si>
  <si>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</si>
  <si>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</si>
  <si>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</si>
  <si>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</si>
  <si>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</si>
  <si>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</si>
  <si>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</si>
  <si>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</si>
  <si>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</si>
  <si>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</si>
  <si>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</si>
  <si>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</si>
  <si>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</si>
  <si>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</si>
  <si>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</si>
  <si>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</si>
  <si>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</si>
  <si>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</si>
  <si>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</si>
  <si>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</si>
  <si>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</si>
  <si>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</si>
  <si>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</si>
  <si>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</si>
  <si>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</si>
  <si>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</si>
  <si>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</si>
  <si>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</si>
  <si>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</si>
  <si>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</si>
  <si>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</si>
  <si>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</si>
  <si>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</si>
  <si>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</si>
  <si>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</si>
  <si>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</si>
  <si>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</si>
  <si>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</si>
  <si>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</si>
  <si>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</si>
  <si>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</si>
  <si>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</si>
  <si>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</si>
  <si>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</si>
  <si>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</si>
  <si>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</si>
  <si>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</si>
  <si>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</si>
  <si>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</si>
  <si>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</si>
  <si>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</si>
  <si>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</si>
  <si>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</si>
  <si>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</si>
  <si>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</si>
  <si>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</si>
  <si>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</si>
  <si>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</si>
  <si>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</si>
  <si>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</si>
  <si>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</si>
  <si>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</si>
  <si>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</si>
  <si>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</si>
  <si>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</si>
  <si>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</si>
  <si>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</si>
  <si>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</si>
  <si>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</si>
  <si>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</si>
  <si>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</si>
  <si>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</si>
  <si>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</si>
  <si>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</si>
  <si>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</si>
  <si>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</si>
  <si>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</si>
  <si>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</si>
  <si>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</si>
  <si>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</si>
  <si>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</si>
  <si>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</si>
  <si>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</si>
  <si>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</si>
  <si>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</si>
  <si>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</si>
  <si>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</si>
  <si>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</si>
  <si>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</si>
  <si>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</si>
  <si>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</si>
  <si>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</si>
  <si>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</si>
  <si>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①当該年度は単年度での経常収支比率が100％を割っている。理由として次年度の簡水統合に向けた準備事業の費用と料金ｼｽﾃﾑの更新による一時的な支出が重なったことが主要因である。
②当該年度の累積欠損金の発生は無し。次年度の簡水統合後の変化を注視する。
③現在、流動比率は100％を超え過去年度の平均程度であるが、今後計画的な施設更新を行う事を考慮に入れて現在の水準を維持する努力が必要である。
④近年、施設更新を進めていないため比率は順調に低下している。今後についても計画的な施設更新を行い企業債返済額の比率を肥大化させないように注意が必要である。
⑤当該年度は①の記載のとおり一時的な支出（経常費用）が大きくなり料金回収率が100％を下回ったが、次年度以降は簡水統合の影響による変動が見込まれるので注視する。
⑥①に記載した理由で当該年度給水原価は増加している。次年度以降も簡水統合の影響によりさらに変動が見込まれるため注視する。
⑦施設利用率はほぼ例年通りの値であり、遊休施設が無く類似団体平均より高い現施設の利用を維持している。
⑧有収率は近年で最も高い数値となった。以降も率を落とさないように、通過水量等の把握に努める。</t>
    <rPh sb="1" eb="3">
      <t>トウガイ</t>
    </rPh>
    <rPh sb="3" eb="4">
      <t>ネン</t>
    </rPh>
    <rPh sb="4" eb="5">
      <t>ド</t>
    </rPh>
    <rPh sb="6" eb="9">
      <t>タンネンド</t>
    </rPh>
    <rPh sb="11" eb="13">
      <t>ケイジョウ</t>
    </rPh>
    <rPh sb="13" eb="15">
      <t>シュウシ</t>
    </rPh>
    <rPh sb="15" eb="17">
      <t>ヒリツ</t>
    </rPh>
    <rPh sb="23" eb="24">
      <t>ワ</t>
    </rPh>
    <rPh sb="29" eb="31">
      <t>リユウ</t>
    </rPh>
    <rPh sb="34" eb="37">
      <t>ジネンド</t>
    </rPh>
    <rPh sb="38" eb="40">
      <t>カンスイ</t>
    </rPh>
    <rPh sb="40" eb="42">
      <t>トウゴウ</t>
    </rPh>
    <rPh sb="43" eb="44">
      <t>ム</t>
    </rPh>
    <rPh sb="46" eb="48">
      <t>ジュンビ</t>
    </rPh>
    <rPh sb="48" eb="50">
      <t>ジギョウ</t>
    </rPh>
    <rPh sb="51" eb="53">
      <t>ヒヨウ</t>
    </rPh>
    <rPh sb="54" eb="56">
      <t>リョウキン</t>
    </rPh>
    <rPh sb="61" eb="63">
      <t>コウシン</t>
    </rPh>
    <rPh sb="66" eb="69">
      <t>イチジテキ</t>
    </rPh>
    <rPh sb="70" eb="72">
      <t>シシュツ</t>
    </rPh>
    <rPh sb="73" eb="74">
      <t>カサ</t>
    </rPh>
    <rPh sb="80" eb="83">
      <t>シュヨウイン</t>
    </rPh>
    <rPh sb="89" eb="91">
      <t>トウガイ</t>
    </rPh>
    <rPh sb="91" eb="93">
      <t>ネンド</t>
    </rPh>
    <rPh sb="94" eb="96">
      <t>ルイセキ</t>
    </rPh>
    <rPh sb="96" eb="99">
      <t>ケッソンキン</t>
    </rPh>
    <rPh sb="100" eb="102">
      <t>ハッセイ</t>
    </rPh>
    <rPh sb="103" eb="104">
      <t>ナ</t>
    </rPh>
    <rPh sb="106" eb="109">
      <t>ジネンド</t>
    </rPh>
    <rPh sb="110" eb="112">
      <t>カンスイ</t>
    </rPh>
    <rPh sb="112" eb="114">
      <t>トウゴウ</t>
    </rPh>
    <rPh sb="114" eb="115">
      <t>ゴ</t>
    </rPh>
    <rPh sb="116" eb="118">
      <t>ヘンカ</t>
    </rPh>
    <rPh sb="119" eb="121">
      <t>チュウシ</t>
    </rPh>
    <rPh sb="126" eb="128">
      <t>ゲンザイ</t>
    </rPh>
    <rPh sb="129" eb="131">
      <t>リュウドウ</t>
    </rPh>
    <rPh sb="131" eb="133">
      <t>ヒリツ</t>
    </rPh>
    <rPh sb="139" eb="140">
      <t>コ</t>
    </rPh>
    <rPh sb="141" eb="143">
      <t>カコ</t>
    </rPh>
    <rPh sb="143" eb="144">
      <t>ネン</t>
    </rPh>
    <rPh sb="144" eb="145">
      <t>ド</t>
    </rPh>
    <rPh sb="146" eb="148">
      <t>ヘイキン</t>
    </rPh>
    <rPh sb="148" eb="150">
      <t>テイド</t>
    </rPh>
    <rPh sb="155" eb="157">
      <t>コンゴ</t>
    </rPh>
    <rPh sb="157" eb="160">
      <t>ケイカクテキ</t>
    </rPh>
    <rPh sb="161" eb="163">
      <t>シセツ</t>
    </rPh>
    <rPh sb="163" eb="165">
      <t>コウシン</t>
    </rPh>
    <rPh sb="166" eb="167">
      <t>オコナ</t>
    </rPh>
    <rPh sb="168" eb="169">
      <t>コト</t>
    </rPh>
    <rPh sb="170" eb="172">
      <t>コウリョ</t>
    </rPh>
    <rPh sb="173" eb="174">
      <t>イ</t>
    </rPh>
    <rPh sb="176" eb="178">
      <t>ゲンザイ</t>
    </rPh>
    <rPh sb="179" eb="181">
      <t>スイジュン</t>
    </rPh>
    <rPh sb="182" eb="184">
      <t>イジ</t>
    </rPh>
    <rPh sb="186" eb="188">
      <t>ドリョク</t>
    </rPh>
    <rPh sb="189" eb="191">
      <t>ヒツヨウ</t>
    </rPh>
    <rPh sb="197" eb="199">
      <t>キンネン</t>
    </rPh>
    <rPh sb="200" eb="202">
      <t>シセツ</t>
    </rPh>
    <rPh sb="202" eb="204">
      <t>コウシン</t>
    </rPh>
    <rPh sb="205" eb="206">
      <t>スス</t>
    </rPh>
    <rPh sb="213" eb="215">
      <t>ヒリツ</t>
    </rPh>
    <rPh sb="216" eb="218">
      <t>ジュンチョウ</t>
    </rPh>
    <rPh sb="219" eb="221">
      <t>テイカ</t>
    </rPh>
    <rPh sb="226" eb="228">
      <t>コンゴ</t>
    </rPh>
    <rPh sb="233" eb="236">
      <t>ケイカクテキ</t>
    </rPh>
    <rPh sb="237" eb="239">
      <t>シセツ</t>
    </rPh>
    <rPh sb="239" eb="241">
      <t>コウシン</t>
    </rPh>
    <rPh sb="242" eb="243">
      <t>オコナ</t>
    </rPh>
    <rPh sb="244" eb="246">
      <t>キギョウ</t>
    </rPh>
    <rPh sb="246" eb="247">
      <t>サイ</t>
    </rPh>
    <rPh sb="247" eb="249">
      <t>ヘンサイ</t>
    </rPh>
    <rPh sb="249" eb="250">
      <t>ガク</t>
    </rPh>
    <rPh sb="251" eb="253">
      <t>ヒリツ</t>
    </rPh>
    <rPh sb="254" eb="257">
      <t>ヒダイカ</t>
    </rPh>
    <rPh sb="264" eb="266">
      <t>チュウイ</t>
    </rPh>
    <rPh sb="267" eb="269">
      <t>ヒツヨウ</t>
    </rPh>
    <rPh sb="275" eb="277">
      <t>トウガイ</t>
    </rPh>
    <rPh sb="277" eb="279">
      <t>ネンド</t>
    </rPh>
    <rPh sb="282" eb="284">
      <t>キサイ</t>
    </rPh>
    <rPh sb="288" eb="291">
      <t>イチジテキ</t>
    </rPh>
    <rPh sb="292" eb="294">
      <t>シシュツ</t>
    </rPh>
    <rPh sb="295" eb="297">
      <t>ケイジョウ</t>
    </rPh>
    <rPh sb="297" eb="299">
      <t>ヒヨウ</t>
    </rPh>
    <rPh sb="301" eb="302">
      <t>オオ</t>
    </rPh>
    <rPh sb="306" eb="308">
      <t>リョウキン</t>
    </rPh>
    <rPh sb="308" eb="310">
      <t>カイシュウ</t>
    </rPh>
    <rPh sb="310" eb="311">
      <t>リツ</t>
    </rPh>
    <rPh sb="317" eb="319">
      <t>シタマワ</t>
    </rPh>
    <rPh sb="323" eb="326">
      <t>ジネンド</t>
    </rPh>
    <rPh sb="326" eb="328">
      <t>イコウ</t>
    </rPh>
    <rPh sb="329" eb="331">
      <t>カンスイ</t>
    </rPh>
    <rPh sb="331" eb="333">
      <t>トウゴウ</t>
    </rPh>
    <rPh sb="334" eb="336">
      <t>エイキョウ</t>
    </rPh>
    <rPh sb="339" eb="341">
      <t>ヘンドウ</t>
    </rPh>
    <rPh sb="342" eb="344">
      <t>ミコ</t>
    </rPh>
    <rPh sb="349" eb="351">
      <t>チュウシ</t>
    </rPh>
    <rPh sb="358" eb="360">
      <t>キサイ</t>
    </rPh>
    <rPh sb="362" eb="364">
      <t>リユウ</t>
    </rPh>
    <rPh sb="365" eb="367">
      <t>トウガイ</t>
    </rPh>
    <rPh sb="367" eb="369">
      <t>ネンド</t>
    </rPh>
    <rPh sb="369" eb="371">
      <t>キュウスイ</t>
    </rPh>
    <rPh sb="371" eb="373">
      <t>ゲンカ</t>
    </rPh>
    <rPh sb="374" eb="376">
      <t>ゾウカ</t>
    </rPh>
    <rPh sb="381" eb="384">
      <t>ジネンド</t>
    </rPh>
    <rPh sb="384" eb="386">
      <t>イコウ</t>
    </rPh>
    <rPh sb="387" eb="389">
      <t>カンスイ</t>
    </rPh>
    <rPh sb="389" eb="391">
      <t>トウゴウ</t>
    </rPh>
    <rPh sb="392" eb="394">
      <t>エイキョウ</t>
    </rPh>
    <rPh sb="400" eb="402">
      <t>ヘンドウ</t>
    </rPh>
    <rPh sb="403" eb="405">
      <t>ミコ</t>
    </rPh>
    <rPh sb="410" eb="412">
      <t>チュウシ</t>
    </rPh>
    <rPh sb="417" eb="419">
      <t>シセツ</t>
    </rPh>
    <rPh sb="419" eb="422">
      <t>リヨウリツ</t>
    </rPh>
    <rPh sb="425" eb="427">
      <t>レイネン</t>
    </rPh>
    <rPh sb="427" eb="428">
      <t>ドオ</t>
    </rPh>
    <rPh sb="430" eb="431">
      <t>アタイ</t>
    </rPh>
    <rPh sb="435" eb="437">
      <t>ユウキュウ</t>
    </rPh>
    <rPh sb="437" eb="439">
      <t>シセツ</t>
    </rPh>
    <rPh sb="440" eb="441">
      <t>ナ</t>
    </rPh>
    <rPh sb="442" eb="444">
      <t>ルイジ</t>
    </rPh>
    <rPh sb="444" eb="446">
      <t>ダンタイ</t>
    </rPh>
    <rPh sb="446" eb="448">
      <t>ヘイキン</t>
    </rPh>
    <rPh sb="450" eb="451">
      <t>タカ</t>
    </rPh>
    <rPh sb="452" eb="453">
      <t>ゲン</t>
    </rPh>
    <rPh sb="453" eb="455">
      <t>シセツ</t>
    </rPh>
    <rPh sb="456" eb="458">
      <t>リヨウ</t>
    </rPh>
    <rPh sb="459" eb="461">
      <t>イジ</t>
    </rPh>
    <rPh sb="468" eb="471">
      <t>ユウシュウリツ</t>
    </rPh>
    <rPh sb="472" eb="474">
      <t>キンネン</t>
    </rPh>
    <rPh sb="475" eb="476">
      <t>モット</t>
    </rPh>
    <rPh sb="477" eb="478">
      <t>タカ</t>
    </rPh>
    <rPh sb="479" eb="481">
      <t>スウチ</t>
    </rPh>
    <rPh sb="486" eb="488">
      <t>イコウ</t>
    </rPh>
    <rPh sb="489" eb="490">
      <t>リツ</t>
    </rPh>
    <rPh sb="491" eb="492">
      <t>オ</t>
    </rPh>
    <rPh sb="500" eb="502">
      <t>ツウカ</t>
    </rPh>
    <rPh sb="502" eb="504">
      <t>スイリョウ</t>
    </rPh>
    <rPh sb="504" eb="505">
      <t>トウ</t>
    </rPh>
    <rPh sb="506" eb="508">
      <t>ハアク</t>
    </rPh>
    <rPh sb="509" eb="510">
      <t>ツト</t>
    </rPh>
    <phoneticPr fontId="4"/>
  </si>
  <si>
    <t>①減価償却率は50％を超え管路を含めた施設全体の経年化がすすんでいる。類似団体平均よりも高めの結果となっており、計画的な施設更新が必要とされる。
②平成29年度で耐用年数を超えた管が無く経年化率は変わらなかった。以降の大規模な耐用年数超過の前に管路の計画的な更新が必要である。
③当該年度の管路更新は無く、計画的な管路更新が必要である。</t>
    <rPh sb="1" eb="3">
      <t>ゲンカ</t>
    </rPh>
    <rPh sb="3" eb="5">
      <t>ショウキャク</t>
    </rPh>
    <rPh sb="5" eb="6">
      <t>リツ</t>
    </rPh>
    <rPh sb="11" eb="12">
      <t>コ</t>
    </rPh>
    <rPh sb="13" eb="15">
      <t>カンロ</t>
    </rPh>
    <rPh sb="16" eb="17">
      <t>フク</t>
    </rPh>
    <rPh sb="19" eb="21">
      <t>シセツ</t>
    </rPh>
    <rPh sb="21" eb="23">
      <t>ゼンタイ</t>
    </rPh>
    <rPh sb="24" eb="27">
      <t>ケイネンカ</t>
    </rPh>
    <rPh sb="35" eb="37">
      <t>ルイジ</t>
    </rPh>
    <rPh sb="37" eb="39">
      <t>ダンタイ</t>
    </rPh>
    <rPh sb="39" eb="41">
      <t>ヘイキン</t>
    </rPh>
    <rPh sb="44" eb="45">
      <t>タカ</t>
    </rPh>
    <rPh sb="47" eb="49">
      <t>ケッカ</t>
    </rPh>
    <rPh sb="56" eb="59">
      <t>ケイカクテキ</t>
    </rPh>
    <rPh sb="60" eb="62">
      <t>シセツ</t>
    </rPh>
    <rPh sb="62" eb="64">
      <t>コウシン</t>
    </rPh>
    <rPh sb="65" eb="67">
      <t>ヒツヨウ</t>
    </rPh>
    <rPh sb="74" eb="76">
      <t>ヘイセイ</t>
    </rPh>
    <rPh sb="78" eb="79">
      <t>ネン</t>
    </rPh>
    <rPh sb="79" eb="80">
      <t>ド</t>
    </rPh>
    <rPh sb="81" eb="83">
      <t>タイヨウ</t>
    </rPh>
    <rPh sb="83" eb="85">
      <t>ネンスウ</t>
    </rPh>
    <rPh sb="86" eb="87">
      <t>コ</t>
    </rPh>
    <rPh sb="89" eb="90">
      <t>カン</t>
    </rPh>
    <rPh sb="91" eb="92">
      <t>ナ</t>
    </rPh>
    <rPh sb="93" eb="96">
      <t>ケイネンカ</t>
    </rPh>
    <rPh sb="96" eb="97">
      <t>リツ</t>
    </rPh>
    <rPh sb="98" eb="99">
      <t>カ</t>
    </rPh>
    <rPh sb="106" eb="108">
      <t>イコウ</t>
    </rPh>
    <rPh sb="109" eb="112">
      <t>ダイキボ</t>
    </rPh>
    <rPh sb="113" eb="115">
      <t>タイヨウ</t>
    </rPh>
    <rPh sb="115" eb="117">
      <t>ネンスウ</t>
    </rPh>
    <rPh sb="117" eb="119">
      <t>チョウカ</t>
    </rPh>
    <rPh sb="120" eb="121">
      <t>マエ</t>
    </rPh>
    <rPh sb="122" eb="124">
      <t>カンロ</t>
    </rPh>
    <rPh sb="125" eb="128">
      <t>ケイカクテキ</t>
    </rPh>
    <rPh sb="129" eb="131">
      <t>コウシン</t>
    </rPh>
    <rPh sb="132" eb="134">
      <t>ヒツヨウ</t>
    </rPh>
    <rPh sb="140" eb="142">
      <t>トウガイ</t>
    </rPh>
    <rPh sb="142" eb="144">
      <t>ネンド</t>
    </rPh>
    <rPh sb="145" eb="147">
      <t>カンロ</t>
    </rPh>
    <rPh sb="147" eb="149">
      <t>コウシン</t>
    </rPh>
    <rPh sb="150" eb="151">
      <t>ナ</t>
    </rPh>
    <rPh sb="153" eb="156">
      <t>ケイカクテキ</t>
    </rPh>
    <rPh sb="157" eb="159">
      <t>カンロ</t>
    </rPh>
    <rPh sb="159" eb="161">
      <t>コウシン</t>
    </rPh>
    <rPh sb="162" eb="164">
      <t>ヒツヨウ</t>
    </rPh>
    <phoneticPr fontId="4"/>
  </si>
  <si>
    <t>　当該年度の全体的な分析として、次年度からの簡水統合に向けた準備と料金システム更新による費用の増加が各項目に影響した。
　今後は、施設更新・長寿命化の必要性等を考慮しつつ経営戦略等に基づき経営の効率性、透明性の向上や経営基盤の強化を図る。</t>
    <rPh sb="1" eb="3">
      <t>トウガイ</t>
    </rPh>
    <rPh sb="3" eb="5">
      <t>ネンド</t>
    </rPh>
    <rPh sb="6" eb="9">
      <t>ゼンタイテキ</t>
    </rPh>
    <rPh sb="10" eb="12">
      <t>ブンセキ</t>
    </rPh>
    <rPh sb="16" eb="19">
      <t>ジネンド</t>
    </rPh>
    <rPh sb="22" eb="24">
      <t>カンスイ</t>
    </rPh>
    <rPh sb="24" eb="26">
      <t>トウゴウ</t>
    </rPh>
    <rPh sb="27" eb="28">
      <t>ム</t>
    </rPh>
    <rPh sb="30" eb="32">
      <t>ジュンビ</t>
    </rPh>
    <rPh sb="33" eb="35">
      <t>リョウキン</t>
    </rPh>
    <rPh sb="39" eb="41">
      <t>コウシン</t>
    </rPh>
    <rPh sb="44" eb="46">
      <t>ヒヨウ</t>
    </rPh>
    <rPh sb="47" eb="49">
      <t>ゾウカ</t>
    </rPh>
    <rPh sb="50" eb="53">
      <t>カクコウモク</t>
    </rPh>
    <rPh sb="54" eb="56">
      <t>エイキョウ</t>
    </rPh>
    <rPh sb="61" eb="63">
      <t>コンゴ</t>
    </rPh>
    <rPh sb="65" eb="67">
      <t>シセツ</t>
    </rPh>
    <rPh sb="67" eb="69">
      <t>コウシン</t>
    </rPh>
    <rPh sb="70" eb="71">
      <t>チョウ</t>
    </rPh>
    <rPh sb="71" eb="74">
      <t>ジュミョウカ</t>
    </rPh>
    <rPh sb="75" eb="78">
      <t>ヒツヨウセイ</t>
    </rPh>
    <rPh sb="78" eb="79">
      <t>トウ</t>
    </rPh>
    <rPh sb="80" eb="82">
      <t>コウリョ</t>
    </rPh>
    <rPh sb="85" eb="87">
      <t>ケイエイ</t>
    </rPh>
    <rPh sb="87" eb="89">
      <t>センリャク</t>
    </rPh>
    <rPh sb="89" eb="90">
      <t>トウ</t>
    </rPh>
    <rPh sb="91" eb="92">
      <t>モト</t>
    </rPh>
    <rPh sb="94" eb="96">
      <t>ケイエイ</t>
    </rPh>
    <rPh sb="97" eb="100">
      <t>コウリツセイ</t>
    </rPh>
    <rPh sb="101" eb="104">
      <t>トウメイセイ</t>
    </rPh>
    <rPh sb="105" eb="107">
      <t>コウジョウ</t>
    </rPh>
    <rPh sb="108" eb="110">
      <t>ケイエイ</t>
    </rPh>
    <rPh sb="110" eb="112">
      <t>キバン</t>
    </rPh>
    <rPh sb="113" eb="115">
      <t>キョウカ</t>
    </rPh>
    <rPh sb="116" eb="11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</si>
</sst>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0.21</c:v>
                </c:pt>
                <c:pt idx="1">
                  <c:v>0.17</c:v>
                </c:pt>
                <c:pt idx="2" formatCode="#,##0.00;&quot;△&quot;#,##0.00">
                  <c:v>0</c:v>
                </c:pt>
                <c:pt idx="3">
                  <c:v>0.21</c:v>
                </c:pt>
                <c:pt idx="4" formatCode="#,##0.00;&quot;△&quot;#,##0.00">
                  <c:v>0</c:v>
                </c:pt>
              </c:numCache>
            </c:numRef>
          </c:val>
          <c:extLst xmlns:c16r2="http://schemas.microsoft.com/office/drawing/2015/06/chart">
            <c:ext xmlns:c16="http://schemas.microsoft.com/office/drawing/2014/chart" uri="{C3380CC4-5D6E-409C-BE32-E72D297353CC}">
              <c16:uniqueId val="{00000000-D810-4F3D-A238-91882608B060}"/>
            </c:ext>
          </c:extLst>
        </c:ser>
        <c:dLbls>
          <c:showLegendKey val="0"/>
          <c:showVal val="0"/>
          <c:showCatName val="0"/>
          <c:showSerName val="0"/>
          <c:showPercent val="0"/>
          <c:showBubbleSize val="0"/>
        </c:dLbls>
        <c:gapWidth val="150"/>
        <c:axId val="421124992"/>
        <c:axId val="42112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D810-4F3D-A238-91882608B060}"/>
            </c:ext>
          </c:extLst>
        </c:ser>
        <c:dLbls>
          <c:showLegendKey val="0"/>
          <c:showVal val="0"/>
          <c:showCatName val="0"/>
          <c:showSerName val="0"/>
          <c:showPercent val="0"/>
          <c:showBubbleSize val="0"/>
        </c:dLbls>
        <c:marker val="1"/>
        <c:smooth val="0"/>
        <c:axId val="421124992"/>
        <c:axId val="421128128"/>
      </c:lineChart>
      <c:dateAx>
        <c:axId val="421124992"/>
        <c:scaling>
          <c:orientation val="minMax"/>
        </c:scaling>
        <c:delete val="1"/>
        <c:axPos val="b"/>
        <c:numFmt formatCode="ge" sourceLinked="1"/>
        <c:majorTickMark val="none"/>
        <c:minorTickMark val="none"/>
        <c:tickLblPos val="none"/>
        <c:crossAx val="421128128"/>
        <c:crosses val="autoZero"/>
        <c:auto val="1"/>
        <c:lblOffset val="100"/>
        <c:baseTimeUnit val="years"/>
      </c:dateAx>
      <c:valAx>
        <c:axId val="4211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67.39</c:v>
                </c:pt>
                <c:pt idx="1">
                  <c:v>70.489999999999995</c:v>
                </c:pt>
                <c:pt idx="2">
                  <c:v>67.94</c:v>
                </c:pt>
                <c:pt idx="3">
                  <c:v>68.22</c:v>
                </c:pt>
                <c:pt idx="4">
                  <c:v>69.48</c:v>
                </c:pt>
              </c:numCache>
            </c:numRef>
          </c:val>
          <c:extLst xmlns:c16r2="http://schemas.microsoft.com/office/drawing/2015/06/chart">
            <c:ext xmlns:c16="http://schemas.microsoft.com/office/drawing/2014/chart" uri="{C3380CC4-5D6E-409C-BE32-E72D297353CC}">
              <c16:uniqueId val="{00000000-7F1D-4C43-B721-A192991034B0}"/>
            </c:ext>
          </c:extLst>
        </c:ser>
        <c:dLbls>
          <c:showLegendKey val="0"/>
          <c:showVal val="0"/>
          <c:showCatName val="0"/>
          <c:showSerName val="0"/>
          <c:showPercent val="0"/>
          <c:showBubbleSize val="0"/>
        </c:dLbls>
        <c:gapWidth val="150"/>
        <c:axId val="422397112"/>
        <c:axId val="42239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7F1D-4C43-B721-A192991034B0}"/>
            </c:ext>
          </c:extLst>
        </c:ser>
        <c:dLbls>
          <c:showLegendKey val="0"/>
          <c:showVal val="0"/>
          <c:showCatName val="0"/>
          <c:showSerName val="0"/>
          <c:showPercent val="0"/>
          <c:showBubbleSize val="0"/>
        </c:dLbls>
        <c:marker val="1"/>
        <c:smooth val="0"/>
        <c:axId val="422397112"/>
        <c:axId val="422397504"/>
      </c:lineChart>
      <c:dateAx>
        <c:axId val="422397112"/>
        <c:scaling>
          <c:orientation val="minMax"/>
        </c:scaling>
        <c:delete val="1"/>
        <c:axPos val="b"/>
        <c:numFmt formatCode="ge" sourceLinked="1"/>
        <c:majorTickMark val="none"/>
        <c:minorTickMark val="none"/>
        <c:tickLblPos val="none"/>
        <c:crossAx val="422397504"/>
        <c:crosses val="autoZero"/>
        <c:auto val="1"/>
        <c:lblOffset val="100"/>
        <c:baseTimeUnit val="years"/>
      </c:dateAx>
      <c:valAx>
        <c:axId val="4223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39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86.38</c:v>
                </c:pt>
                <c:pt idx="1">
                  <c:v>83.24</c:v>
                </c:pt>
                <c:pt idx="2">
                  <c:v>87.89</c:v>
                </c:pt>
                <c:pt idx="3">
                  <c:v>86.8</c:v>
                </c:pt>
                <c:pt idx="4">
                  <c:v>89.36</c:v>
                </c:pt>
              </c:numCache>
            </c:numRef>
          </c:val>
          <c:extLst xmlns:c16r2="http://schemas.microsoft.com/office/drawing/2015/06/chart">
            <c:ext xmlns:c16="http://schemas.microsoft.com/office/drawing/2014/chart" uri="{C3380CC4-5D6E-409C-BE32-E72D297353CC}">
              <c16:uniqueId val="{00000000-EDB2-4365-8F63-A674B9AA7144}"/>
            </c:ext>
          </c:extLst>
        </c:ser>
        <c:dLbls>
          <c:showLegendKey val="0"/>
          <c:showVal val="0"/>
          <c:showCatName val="0"/>
          <c:showSerName val="0"/>
          <c:showPercent val="0"/>
          <c:showBubbleSize val="0"/>
        </c:dLbls>
        <c:gapWidth val="150"/>
        <c:axId val="422399464"/>
        <c:axId val="42239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EDB2-4365-8F63-A674B9AA7144}"/>
            </c:ext>
          </c:extLst>
        </c:ser>
        <c:dLbls>
          <c:showLegendKey val="0"/>
          <c:showVal val="0"/>
          <c:showCatName val="0"/>
          <c:showSerName val="0"/>
          <c:showPercent val="0"/>
          <c:showBubbleSize val="0"/>
        </c:dLbls>
        <c:marker val="1"/>
        <c:smooth val="0"/>
        <c:axId val="422399464"/>
        <c:axId val="422399856"/>
      </c:lineChart>
      <c:dateAx>
        <c:axId val="422399464"/>
        <c:scaling>
          <c:orientation val="minMax"/>
        </c:scaling>
        <c:delete val="1"/>
        <c:axPos val="b"/>
        <c:numFmt formatCode="ge" sourceLinked="1"/>
        <c:majorTickMark val="none"/>
        <c:minorTickMark val="none"/>
        <c:tickLblPos val="none"/>
        <c:crossAx val="422399856"/>
        <c:crosses val="autoZero"/>
        <c:auto val="1"/>
        <c:lblOffset val="100"/>
        <c:baseTimeUnit val="years"/>
      </c:dateAx>
      <c:valAx>
        <c:axId val="42239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39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100.34</c:v>
                </c:pt>
                <c:pt idx="1">
                  <c:v>110.4</c:v>
                </c:pt>
                <c:pt idx="2">
                  <c:v>113.4</c:v>
                </c:pt>
                <c:pt idx="3">
                  <c:v>120.02</c:v>
                </c:pt>
                <c:pt idx="4">
                  <c:v>94.32</c:v>
                </c:pt>
              </c:numCache>
            </c:numRef>
          </c:val>
          <c:extLst xmlns:c16r2="http://schemas.microsoft.com/office/drawing/2015/06/chart">
            <c:ext xmlns:c16="http://schemas.microsoft.com/office/drawing/2014/chart" uri="{C3380CC4-5D6E-409C-BE32-E72D297353CC}">
              <c16:uniqueId val="{00000000-6139-481A-9ADB-52467F475230}"/>
            </c:ext>
          </c:extLst>
        </c:ser>
        <c:dLbls>
          <c:showLegendKey val="0"/>
          <c:showVal val="0"/>
          <c:showCatName val="0"/>
          <c:showSerName val="0"/>
          <c:showPercent val="0"/>
          <c:showBubbleSize val="0"/>
        </c:dLbls>
        <c:gapWidth val="150"/>
        <c:axId val="421125776"/>
        <c:axId val="42112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6139-481A-9ADB-52467F475230}"/>
            </c:ext>
          </c:extLst>
        </c:ser>
        <c:dLbls>
          <c:showLegendKey val="0"/>
          <c:showVal val="0"/>
          <c:showCatName val="0"/>
          <c:showSerName val="0"/>
          <c:showPercent val="0"/>
          <c:showBubbleSize val="0"/>
        </c:dLbls>
        <c:marker val="1"/>
        <c:smooth val="0"/>
        <c:axId val="421125776"/>
        <c:axId val="421127736"/>
      </c:lineChart>
      <c:dateAx>
        <c:axId val="421125776"/>
        <c:scaling>
          <c:orientation val="minMax"/>
        </c:scaling>
        <c:delete val="1"/>
        <c:axPos val="b"/>
        <c:numFmt formatCode="ge" sourceLinked="1"/>
        <c:majorTickMark val="none"/>
        <c:minorTickMark val="none"/>
        <c:tickLblPos val="none"/>
        <c:crossAx val="421127736"/>
        <c:crosses val="autoZero"/>
        <c:auto val="1"/>
        <c:lblOffset val="100"/>
        <c:baseTimeUnit val="years"/>
      </c:dateAx>
      <c:valAx>
        <c:axId val="421127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12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51.74</c:v>
                </c:pt>
                <c:pt idx="1">
                  <c:v>54.67</c:v>
                </c:pt>
                <c:pt idx="2">
                  <c:v>56.5</c:v>
                </c:pt>
                <c:pt idx="3">
                  <c:v>58.11</c:v>
                </c:pt>
                <c:pt idx="4">
                  <c:v>59.66</c:v>
                </c:pt>
              </c:numCache>
            </c:numRef>
          </c:val>
          <c:extLst xmlns:c16r2="http://schemas.microsoft.com/office/drawing/2015/06/chart">
            <c:ext xmlns:c16="http://schemas.microsoft.com/office/drawing/2014/chart" uri="{C3380CC4-5D6E-409C-BE32-E72D297353CC}">
              <c16:uniqueId val="{00000000-9E0C-4EC9-8502-A200757696A9}"/>
            </c:ext>
          </c:extLst>
        </c:ser>
        <c:dLbls>
          <c:showLegendKey val="0"/>
          <c:showVal val="0"/>
          <c:showCatName val="0"/>
          <c:showSerName val="0"/>
          <c:showPercent val="0"/>
          <c:showBubbleSize val="0"/>
        </c:dLbls>
        <c:gapWidth val="150"/>
        <c:axId val="421120288"/>
        <c:axId val="42113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9E0C-4EC9-8502-A200757696A9}"/>
            </c:ext>
          </c:extLst>
        </c:ser>
        <c:dLbls>
          <c:showLegendKey val="0"/>
          <c:showVal val="0"/>
          <c:showCatName val="0"/>
          <c:showSerName val="0"/>
          <c:showPercent val="0"/>
          <c:showBubbleSize val="0"/>
        </c:dLbls>
        <c:marker val="1"/>
        <c:smooth val="0"/>
        <c:axId val="421120288"/>
        <c:axId val="421135184"/>
      </c:lineChart>
      <c:dateAx>
        <c:axId val="421120288"/>
        <c:scaling>
          <c:orientation val="minMax"/>
        </c:scaling>
        <c:delete val="1"/>
        <c:axPos val="b"/>
        <c:numFmt formatCode="ge" sourceLinked="1"/>
        <c:majorTickMark val="none"/>
        <c:minorTickMark val="none"/>
        <c:tickLblPos val="none"/>
        <c:crossAx val="421135184"/>
        <c:crosses val="autoZero"/>
        <c:auto val="1"/>
        <c:lblOffset val="100"/>
        <c:baseTimeUnit val="years"/>
      </c:dateAx>
      <c:valAx>
        <c:axId val="42113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7.53</c:v>
                </c:pt>
                <c:pt idx="1">
                  <c:v>7.79</c:v>
                </c:pt>
                <c:pt idx="2">
                  <c:v>8.48</c:v>
                </c:pt>
                <c:pt idx="3">
                  <c:v>8.48</c:v>
                </c:pt>
                <c:pt idx="4">
                  <c:v>8.48</c:v>
                </c:pt>
              </c:numCache>
            </c:numRef>
          </c:val>
          <c:extLst xmlns:c16r2="http://schemas.microsoft.com/office/drawing/2015/06/chart">
            <c:ext xmlns:c16="http://schemas.microsoft.com/office/drawing/2014/chart" uri="{C3380CC4-5D6E-409C-BE32-E72D297353CC}">
              <c16:uniqueId val="{00000000-A582-453F-81A8-7AD5062B8915}"/>
            </c:ext>
          </c:extLst>
        </c:ser>
        <c:dLbls>
          <c:showLegendKey val="0"/>
          <c:showVal val="0"/>
          <c:showCatName val="0"/>
          <c:showSerName val="0"/>
          <c:showPercent val="0"/>
          <c:showBubbleSize val="0"/>
        </c:dLbls>
        <c:gapWidth val="150"/>
        <c:axId val="421133616"/>
        <c:axId val="42113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A582-453F-81A8-7AD5062B8915}"/>
            </c:ext>
          </c:extLst>
        </c:ser>
        <c:dLbls>
          <c:showLegendKey val="0"/>
          <c:showVal val="0"/>
          <c:showCatName val="0"/>
          <c:showSerName val="0"/>
          <c:showPercent val="0"/>
          <c:showBubbleSize val="0"/>
        </c:dLbls>
        <c:marker val="1"/>
        <c:smooth val="0"/>
        <c:axId val="421133616"/>
        <c:axId val="421132832"/>
      </c:lineChart>
      <c:dateAx>
        <c:axId val="421133616"/>
        <c:scaling>
          <c:orientation val="minMax"/>
        </c:scaling>
        <c:delete val="1"/>
        <c:axPos val="b"/>
        <c:numFmt formatCode="ge" sourceLinked="1"/>
        <c:majorTickMark val="none"/>
        <c:minorTickMark val="none"/>
        <c:tickLblPos val="none"/>
        <c:crossAx val="421132832"/>
        <c:crosses val="autoZero"/>
        <c:auto val="1"/>
        <c:lblOffset val="100"/>
        <c:baseTimeUnit val="years"/>
      </c:dateAx>
      <c:valAx>
        <c:axId val="42113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3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138-467E-9826-7017BB4FD480}"/>
            </c:ext>
          </c:extLst>
        </c:ser>
        <c:dLbls>
          <c:showLegendKey val="0"/>
          <c:showVal val="0"/>
          <c:showCatName val="0"/>
          <c:showSerName val="0"/>
          <c:showPercent val="0"/>
          <c:showBubbleSize val="0"/>
        </c:dLbls>
        <c:gapWidth val="150"/>
        <c:axId val="421130088"/>
        <c:axId val="42113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138-467E-9826-7017BB4FD480}"/>
            </c:ext>
          </c:extLst>
        </c:ser>
        <c:dLbls>
          <c:showLegendKey val="0"/>
          <c:showVal val="0"/>
          <c:showCatName val="0"/>
          <c:showSerName val="0"/>
          <c:showPercent val="0"/>
          <c:showBubbleSize val="0"/>
        </c:dLbls>
        <c:marker val="1"/>
        <c:smooth val="0"/>
        <c:axId val="421130088"/>
        <c:axId val="421134400"/>
      </c:lineChart>
      <c:dateAx>
        <c:axId val="421130088"/>
        <c:scaling>
          <c:orientation val="minMax"/>
        </c:scaling>
        <c:delete val="1"/>
        <c:axPos val="b"/>
        <c:numFmt formatCode="ge" sourceLinked="1"/>
        <c:majorTickMark val="none"/>
        <c:minorTickMark val="none"/>
        <c:tickLblPos val="none"/>
        <c:crossAx val="421134400"/>
        <c:crosses val="autoZero"/>
        <c:auto val="1"/>
        <c:lblOffset val="100"/>
        <c:baseTimeUnit val="years"/>
      </c:dateAx>
      <c:valAx>
        <c:axId val="421134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13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329.04</c:v>
                </c:pt>
                <c:pt idx="1">
                  <c:v>335.18</c:v>
                </c:pt>
                <c:pt idx="2">
                  <c:v>347.87</c:v>
                </c:pt>
                <c:pt idx="3">
                  <c:v>415.52</c:v>
                </c:pt>
                <c:pt idx="4">
                  <c:v>357.24</c:v>
                </c:pt>
              </c:numCache>
            </c:numRef>
          </c:val>
          <c:extLst xmlns:c16r2="http://schemas.microsoft.com/office/drawing/2015/06/chart">
            <c:ext xmlns:c16="http://schemas.microsoft.com/office/drawing/2014/chart" uri="{C3380CC4-5D6E-409C-BE32-E72D297353CC}">
              <c16:uniqueId val="{00000000-16CD-46AD-921D-A7F0F5FA260E}"/>
            </c:ext>
          </c:extLst>
        </c:ser>
        <c:dLbls>
          <c:showLegendKey val="0"/>
          <c:showVal val="0"/>
          <c:showCatName val="0"/>
          <c:showSerName val="0"/>
          <c:showPercent val="0"/>
          <c:showBubbleSize val="0"/>
        </c:dLbls>
        <c:gapWidth val="150"/>
        <c:axId val="421135576"/>
        <c:axId val="42112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16CD-46AD-921D-A7F0F5FA260E}"/>
            </c:ext>
          </c:extLst>
        </c:ser>
        <c:dLbls>
          <c:showLegendKey val="0"/>
          <c:showVal val="0"/>
          <c:showCatName val="0"/>
          <c:showSerName val="0"/>
          <c:showPercent val="0"/>
          <c:showBubbleSize val="0"/>
        </c:dLbls>
        <c:marker val="1"/>
        <c:smooth val="0"/>
        <c:axId val="421135576"/>
        <c:axId val="421124208"/>
      </c:lineChart>
      <c:dateAx>
        <c:axId val="421135576"/>
        <c:scaling>
          <c:orientation val="minMax"/>
        </c:scaling>
        <c:delete val="1"/>
        <c:axPos val="b"/>
        <c:numFmt formatCode="ge" sourceLinked="1"/>
        <c:majorTickMark val="none"/>
        <c:minorTickMark val="none"/>
        <c:tickLblPos val="none"/>
        <c:crossAx val="421124208"/>
        <c:crosses val="autoZero"/>
        <c:auto val="1"/>
        <c:lblOffset val="100"/>
        <c:baseTimeUnit val="years"/>
      </c:dateAx>
      <c:valAx>
        <c:axId val="42112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13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292.91000000000003</c:v>
                </c:pt>
                <c:pt idx="1">
                  <c:v>257.35000000000002</c:v>
                </c:pt>
                <c:pt idx="2">
                  <c:v>217.88</c:v>
                </c:pt>
                <c:pt idx="3">
                  <c:v>188.52</c:v>
                </c:pt>
                <c:pt idx="4">
                  <c:v>153.91</c:v>
                </c:pt>
              </c:numCache>
            </c:numRef>
          </c:val>
          <c:extLst xmlns:c16r2="http://schemas.microsoft.com/office/drawing/2015/06/chart">
            <c:ext xmlns:c16="http://schemas.microsoft.com/office/drawing/2014/chart" uri="{C3380CC4-5D6E-409C-BE32-E72D297353CC}">
              <c16:uniqueId val="{00000000-607F-4EC2-8816-8EA68D5D0F54}"/>
            </c:ext>
          </c:extLst>
        </c:ser>
        <c:dLbls>
          <c:showLegendKey val="0"/>
          <c:showVal val="0"/>
          <c:showCatName val="0"/>
          <c:showSerName val="0"/>
          <c:showPercent val="0"/>
          <c:showBubbleSize val="0"/>
        </c:dLbls>
        <c:gapWidth val="150"/>
        <c:axId val="421134792"/>
        <c:axId val="42113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607F-4EC2-8816-8EA68D5D0F54}"/>
            </c:ext>
          </c:extLst>
        </c:ser>
        <c:dLbls>
          <c:showLegendKey val="0"/>
          <c:showVal val="0"/>
          <c:showCatName val="0"/>
          <c:showSerName val="0"/>
          <c:showPercent val="0"/>
          <c:showBubbleSize val="0"/>
        </c:dLbls>
        <c:marker val="1"/>
        <c:smooth val="0"/>
        <c:axId val="421134792"/>
        <c:axId val="421131656"/>
      </c:lineChart>
      <c:dateAx>
        <c:axId val="421134792"/>
        <c:scaling>
          <c:orientation val="minMax"/>
        </c:scaling>
        <c:delete val="1"/>
        <c:axPos val="b"/>
        <c:numFmt formatCode="ge" sourceLinked="1"/>
        <c:majorTickMark val="none"/>
        <c:minorTickMark val="none"/>
        <c:tickLblPos val="none"/>
        <c:crossAx val="421131656"/>
        <c:crosses val="autoZero"/>
        <c:auto val="1"/>
        <c:lblOffset val="100"/>
        <c:baseTimeUnit val="years"/>
      </c:dateAx>
      <c:valAx>
        <c:axId val="421131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13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91.72</c:v>
                </c:pt>
                <c:pt idx="1">
                  <c:v>104.05</c:v>
                </c:pt>
                <c:pt idx="2">
                  <c:v>106.9</c:v>
                </c:pt>
                <c:pt idx="3">
                  <c:v>113</c:v>
                </c:pt>
                <c:pt idx="4">
                  <c:v>87.85</c:v>
                </c:pt>
              </c:numCache>
            </c:numRef>
          </c:val>
          <c:extLst xmlns:c16r2="http://schemas.microsoft.com/office/drawing/2015/06/chart">
            <c:ext xmlns:c16="http://schemas.microsoft.com/office/drawing/2014/chart" uri="{C3380CC4-5D6E-409C-BE32-E72D297353CC}">
              <c16:uniqueId val="{00000000-A7ED-44F3-B3A5-66786CA09349}"/>
            </c:ext>
          </c:extLst>
        </c:ser>
        <c:dLbls>
          <c:showLegendKey val="0"/>
          <c:showVal val="0"/>
          <c:showCatName val="0"/>
          <c:showSerName val="0"/>
          <c:showPercent val="0"/>
          <c:showBubbleSize val="0"/>
        </c:dLbls>
        <c:gapWidth val="150"/>
        <c:axId val="421122248"/>
        <c:axId val="42240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A7ED-44F3-B3A5-66786CA09349}"/>
            </c:ext>
          </c:extLst>
        </c:ser>
        <c:dLbls>
          <c:showLegendKey val="0"/>
          <c:showVal val="0"/>
          <c:showCatName val="0"/>
          <c:showSerName val="0"/>
          <c:showPercent val="0"/>
          <c:showBubbleSize val="0"/>
        </c:dLbls>
        <c:marker val="1"/>
        <c:smooth val="0"/>
        <c:axId val="421122248"/>
        <c:axId val="422400640"/>
      </c:lineChart>
      <c:dateAx>
        <c:axId val="421122248"/>
        <c:scaling>
          <c:orientation val="minMax"/>
        </c:scaling>
        <c:delete val="1"/>
        <c:axPos val="b"/>
        <c:numFmt formatCode="ge" sourceLinked="1"/>
        <c:majorTickMark val="none"/>
        <c:minorTickMark val="none"/>
        <c:tickLblPos val="none"/>
        <c:crossAx val="422400640"/>
        <c:crosses val="autoZero"/>
        <c:auto val="1"/>
        <c:lblOffset val="100"/>
        <c:baseTimeUnit val="years"/>
      </c:dateAx>
      <c:valAx>
        <c:axId val="42240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128.11000000000001</c:v>
                </c:pt>
                <c:pt idx="1">
                  <c:v>112.82</c:v>
                </c:pt>
                <c:pt idx="2">
                  <c:v>109.81</c:v>
                </c:pt>
                <c:pt idx="3">
                  <c:v>103.8</c:v>
                </c:pt>
                <c:pt idx="4">
                  <c:v>133.61000000000001</c:v>
                </c:pt>
              </c:numCache>
            </c:numRef>
          </c:val>
          <c:extLst xmlns:c16r2="http://schemas.microsoft.com/office/drawing/2015/06/chart">
            <c:ext xmlns:c16="http://schemas.microsoft.com/office/drawing/2014/chart" uri="{C3380CC4-5D6E-409C-BE32-E72D297353CC}">
              <c16:uniqueId val="{00000000-D1FE-4D5D-AC88-A21E94704EA4}"/>
            </c:ext>
          </c:extLst>
        </c:ser>
        <c:dLbls>
          <c:showLegendKey val="0"/>
          <c:showVal val="0"/>
          <c:showCatName val="0"/>
          <c:showSerName val="0"/>
          <c:showPercent val="0"/>
          <c:showBubbleSize val="0"/>
        </c:dLbls>
        <c:gapWidth val="150"/>
        <c:axId val="422401032"/>
        <c:axId val="42240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D1FE-4D5D-AC88-A21E94704EA4}"/>
            </c:ext>
          </c:extLst>
        </c:ser>
        <c:dLbls>
          <c:showLegendKey val="0"/>
          <c:showVal val="0"/>
          <c:showCatName val="0"/>
          <c:showSerName val="0"/>
          <c:showPercent val="0"/>
          <c:showBubbleSize val="0"/>
        </c:dLbls>
        <c:marker val="1"/>
        <c:smooth val="0"/>
        <c:axId val="422401032"/>
        <c:axId val="422402600"/>
      </c:lineChart>
      <c:dateAx>
        <c:axId val="422401032"/>
        <c:scaling>
          <c:orientation val="minMax"/>
        </c:scaling>
        <c:delete val="1"/>
        <c:axPos val="b"/>
        <c:numFmt formatCode="ge" sourceLinked="1"/>
        <c:majorTickMark val="none"/>
        <c:minorTickMark val="none"/>
        <c:tickLblPos val="none"/>
        <c:crossAx val="422402600"/>
        <c:crosses val="autoZero"/>
        <c:auto val="1"/>
        <c:lblOffset val="100"/>
        <c:baseTimeUnit val="years"/>
      </c:dateAx>
      <c:valAx>
        <c:axId val="42240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40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9"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松浦市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23327</v>
      </c>
      <c r="AM8" s="70"/>
      <c r="AN8" s="70"/>
      <c r="AO8" s="70"/>
      <c r="AP8" s="70"/>
      <c r="AQ8" s="70"/>
      <c r="AR8" s="70"/>
      <c r="AS8" s="70"/>
      <c r="AT8" s="66">
        <f>データ!$S$6</f>
        <v>130.55000000000001</v>
      </c>
      <c r="AU8" s="67"/>
      <c r="AV8" s="67"/>
      <c r="AW8" s="67"/>
      <c r="AX8" s="67"/>
      <c r="AY8" s="67"/>
      <c r="AZ8" s="67"/>
      <c r="BA8" s="67"/>
      <c r="BB8" s="69">
        <f>データ!$T$6</f>
        <v>178.68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79.12</v>
      </c>
      <c r="J10" s="67"/>
      <c r="K10" s="67"/>
      <c r="L10" s="67"/>
      <c r="M10" s="67"/>
      <c r="N10" s="67"/>
      <c r="O10" s="68"/>
      <c r="P10" s="69">
        <f>データ!$P$6</f>
        <v>66.2</v>
      </c>
      <c r="Q10" s="69"/>
      <c r="R10" s="69"/>
      <c r="S10" s="69"/>
      <c r="T10" s="69"/>
      <c r="U10" s="69"/>
      <c r="V10" s="69"/>
      <c r="W10" s="70">
        <f>データ!$Q$6</f>
        <v>2478</v>
      </c>
      <c r="X10" s="70"/>
      <c r="Y10" s="70"/>
      <c r="Z10" s="70"/>
      <c r="AA10" s="70"/>
      <c r="AB10" s="70"/>
      <c r="AC10" s="70"/>
      <c r="AD10" s="2"/>
      <c r="AE10" s="2"/>
      <c r="AF10" s="2"/>
      <c r="AG10" s="2"/>
      <c r="AH10" s="4"/>
      <c r="AI10" s="4"/>
      <c r="AJ10" s="4"/>
      <c r="AK10" s="4"/>
      <c r="AL10" s="70">
        <f>データ!$U$6</f>
        <v>15341</v>
      </c>
      <c r="AM10" s="70"/>
      <c r="AN10" s="70"/>
      <c r="AO10" s="70"/>
      <c r="AP10" s="70"/>
      <c r="AQ10" s="70"/>
      <c r="AR10" s="70"/>
      <c r="AS10" s="70"/>
      <c r="AT10" s="66">
        <f>データ!$V$6</f>
        <v>44.33</v>
      </c>
      <c r="AU10" s="67"/>
      <c r="AV10" s="67"/>
      <c r="AW10" s="67"/>
      <c r="AX10" s="67"/>
      <c r="AY10" s="67"/>
      <c r="AZ10" s="67"/>
      <c r="BA10" s="67"/>
      <c r="BB10" s="69">
        <f>データ!$W$6</f>
        <v>346.06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xmsjnhHtDHAUNru974IWYOxCT9miKh3mCgS/ZM/ohavMv0C1fTxItz32T+uhv5kkG3bzPD1oxu+ay02e7JfQ==" saltValue="qXJgrMgu/uVlNaZ2lrQZX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422088</v>
      </c>
      <c r="D6" s="33">
        <f t="shared" si="3"/>
        <v>46</v>
      </c>
      <c r="E6" s="33">
        <f t="shared" si="3"/>
        <v>1</v>
      </c>
      <c r="F6" s="33">
        <f t="shared" si="3"/>
        <v>0</v>
      </c>
      <c r="G6" s="33">
        <f t="shared" si="3"/>
        <v>1</v>
      </c>
      <c r="H6" s="33" t="str">
        <f t="shared" si="3"/>
        <v>長崎県　松浦市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79.12</v>
      </c>
      <c r="P6" s="34">
        <f t="shared" si="3"/>
        <v>66.2</v>
      </c>
      <c r="Q6" s="34">
        <f t="shared" si="3"/>
        <v>2478</v>
      </c>
      <c r="R6" s="34">
        <f t="shared" si="3"/>
        <v>23327</v>
      </c>
      <c r="S6" s="34">
        <f t="shared" si="3"/>
        <v>130.55000000000001</v>
      </c>
      <c r="T6" s="34">
        <f t="shared" si="3"/>
        <v>178.68</v>
      </c>
      <c r="U6" s="34">
        <f t="shared" si="3"/>
        <v>15341</v>
      </c>
      <c r="V6" s="34">
        <f t="shared" si="3"/>
        <v>44.33</v>
      </c>
      <c r="W6" s="34">
        <f t="shared" si="3"/>
        <v>346.06</v>
      </c>
      <c r="X6" s="35">
        <f>IF(X7="",NA(),X7)</f>
        <v>100.34</v>
      </c>
      <c r="Y6" s="35">
        <f t="shared" ref="Y6:AG6" si="4">IF(Y7="",NA(),Y7)</f>
        <v>110.4</v>
      </c>
      <c r="Z6" s="35">
        <f t="shared" si="4"/>
        <v>113.4</v>
      </c>
      <c r="AA6" s="35">
        <f t="shared" si="4"/>
        <v>120.02</v>
      </c>
      <c r="AB6" s="35">
        <f t="shared" si="4"/>
        <v>94.32</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329.04</v>
      </c>
      <c r="AU6" s="35">
        <f t="shared" ref="AU6:BC6" si="6">IF(AU7="",NA(),AU7)</f>
        <v>335.18</v>
      </c>
      <c r="AV6" s="35">
        <f t="shared" si="6"/>
        <v>347.87</v>
      </c>
      <c r="AW6" s="35">
        <f t="shared" si="6"/>
        <v>415.52</v>
      </c>
      <c r="AX6" s="35">
        <f t="shared" si="6"/>
        <v>357.24</v>
      </c>
      <c r="AY6" s="35">
        <f t="shared" si="6"/>
        <v>963.24</v>
      </c>
      <c r="AZ6" s="35">
        <f t="shared" si="6"/>
        <v>381.53</v>
      </c>
      <c r="BA6" s="35">
        <f t="shared" si="6"/>
        <v>391.54</v>
      </c>
      <c r="BB6" s="35">
        <f t="shared" si="6"/>
        <v>384.34</v>
      </c>
      <c r="BC6" s="35">
        <f t="shared" si="6"/>
        <v>359.47</v>
      </c>
      <c r="BD6" s="34" t="str">
        <f>IF(BD7="","",IF(BD7="-","【-】","【"&amp;SUBSTITUTE(TEXT(BD7,"#,##0.00"),"-","△")&amp;"】"))</f>
        <v>【264.34】</v>
      </c>
      <c r="BE6" s="35">
        <f>IF(BE7="",NA(),BE7)</f>
        <v>292.91000000000003</v>
      </c>
      <c r="BF6" s="35">
        <f t="shared" ref="BF6:BN6" si="7">IF(BF7="",NA(),BF7)</f>
        <v>257.35000000000002</v>
      </c>
      <c r="BG6" s="35">
        <f t="shared" si="7"/>
        <v>217.88</v>
      </c>
      <c r="BH6" s="35">
        <f t="shared" si="7"/>
        <v>188.52</v>
      </c>
      <c r="BI6" s="35">
        <f t="shared" si="7"/>
        <v>153.91</v>
      </c>
      <c r="BJ6" s="35">
        <f t="shared" si="7"/>
        <v>400.38</v>
      </c>
      <c r="BK6" s="35">
        <f t="shared" si="7"/>
        <v>393.27</v>
      </c>
      <c r="BL6" s="35">
        <f t="shared" si="7"/>
        <v>386.97</v>
      </c>
      <c r="BM6" s="35">
        <f t="shared" si="7"/>
        <v>380.58</v>
      </c>
      <c r="BN6" s="35">
        <f t="shared" si="7"/>
        <v>401.79</v>
      </c>
      <c r="BO6" s="34" t="str">
        <f>IF(BO7="","",IF(BO7="-","【-】","【"&amp;SUBSTITUTE(TEXT(BO7,"#,##0.00"),"-","△")&amp;"】"))</f>
        <v>【274.27】</v>
      </c>
      <c r="BP6" s="35">
        <f>IF(BP7="",NA(),BP7)</f>
        <v>91.72</v>
      </c>
      <c r="BQ6" s="35">
        <f t="shared" ref="BQ6:BY6" si="8">IF(BQ7="",NA(),BQ7)</f>
        <v>104.05</v>
      </c>
      <c r="BR6" s="35">
        <f t="shared" si="8"/>
        <v>106.9</v>
      </c>
      <c r="BS6" s="35">
        <f t="shared" si="8"/>
        <v>113</v>
      </c>
      <c r="BT6" s="35">
        <f t="shared" si="8"/>
        <v>87.85</v>
      </c>
      <c r="BU6" s="35">
        <f t="shared" si="8"/>
        <v>96.56</v>
      </c>
      <c r="BV6" s="35">
        <f t="shared" si="8"/>
        <v>100.47</v>
      </c>
      <c r="BW6" s="35">
        <f t="shared" si="8"/>
        <v>101.72</v>
      </c>
      <c r="BX6" s="35">
        <f t="shared" si="8"/>
        <v>102.38</v>
      </c>
      <c r="BY6" s="35">
        <f t="shared" si="8"/>
        <v>100.12</v>
      </c>
      <c r="BZ6" s="34" t="str">
        <f>IF(BZ7="","",IF(BZ7="-","【-】","【"&amp;SUBSTITUTE(TEXT(BZ7,"#,##0.00"),"-","△")&amp;"】"))</f>
        <v>【104.36】</v>
      </c>
      <c r="CA6" s="35">
        <f>IF(CA7="",NA(),CA7)</f>
        <v>128.11000000000001</v>
      </c>
      <c r="CB6" s="35">
        <f t="shared" ref="CB6:CJ6" si="9">IF(CB7="",NA(),CB7)</f>
        <v>112.82</v>
      </c>
      <c r="CC6" s="35">
        <f t="shared" si="9"/>
        <v>109.81</v>
      </c>
      <c r="CD6" s="35">
        <f t="shared" si="9"/>
        <v>103.8</v>
      </c>
      <c r="CE6" s="35">
        <f t="shared" si="9"/>
        <v>133.61000000000001</v>
      </c>
      <c r="CF6" s="35">
        <f t="shared" si="9"/>
        <v>177.14</v>
      </c>
      <c r="CG6" s="35">
        <f t="shared" si="9"/>
        <v>169.82</v>
      </c>
      <c r="CH6" s="35">
        <f t="shared" si="9"/>
        <v>168.2</v>
      </c>
      <c r="CI6" s="35">
        <f t="shared" si="9"/>
        <v>168.67</v>
      </c>
      <c r="CJ6" s="35">
        <f t="shared" si="9"/>
        <v>174.97</v>
      </c>
      <c r="CK6" s="34" t="str">
        <f>IF(CK7="","",IF(CK7="-","【-】","【"&amp;SUBSTITUTE(TEXT(CK7,"#,##0.00"),"-","△")&amp;"】"))</f>
        <v>【165.71】</v>
      </c>
      <c r="CL6" s="35">
        <f>IF(CL7="",NA(),CL7)</f>
        <v>67.39</v>
      </c>
      <c r="CM6" s="35">
        <f t="shared" ref="CM6:CU6" si="10">IF(CM7="",NA(),CM7)</f>
        <v>70.489999999999995</v>
      </c>
      <c r="CN6" s="35">
        <f t="shared" si="10"/>
        <v>67.94</v>
      </c>
      <c r="CO6" s="35">
        <f t="shared" si="10"/>
        <v>68.22</v>
      </c>
      <c r="CP6" s="35">
        <f t="shared" si="10"/>
        <v>69.48</v>
      </c>
      <c r="CQ6" s="35">
        <f t="shared" si="10"/>
        <v>55.64</v>
      </c>
      <c r="CR6" s="35">
        <f t="shared" si="10"/>
        <v>55.13</v>
      </c>
      <c r="CS6" s="35">
        <f t="shared" si="10"/>
        <v>54.77</v>
      </c>
      <c r="CT6" s="35">
        <f t="shared" si="10"/>
        <v>54.92</v>
      </c>
      <c r="CU6" s="35">
        <f t="shared" si="10"/>
        <v>55.63</v>
      </c>
      <c r="CV6" s="34" t="str">
        <f>IF(CV7="","",IF(CV7="-","【-】","【"&amp;SUBSTITUTE(TEXT(CV7,"#,##0.00"),"-","△")&amp;"】"))</f>
        <v>【60.41】</v>
      </c>
      <c r="CW6" s="35">
        <f>IF(CW7="",NA(),CW7)</f>
        <v>86.38</v>
      </c>
      <c r="CX6" s="35">
        <f t="shared" ref="CX6:DF6" si="11">IF(CX7="",NA(),CX7)</f>
        <v>83.24</v>
      </c>
      <c r="CY6" s="35">
        <f t="shared" si="11"/>
        <v>87.89</v>
      </c>
      <c r="CZ6" s="35">
        <f t="shared" si="11"/>
        <v>86.8</v>
      </c>
      <c r="DA6" s="35">
        <f t="shared" si="11"/>
        <v>89.36</v>
      </c>
      <c r="DB6" s="35">
        <f t="shared" si="11"/>
        <v>83.09</v>
      </c>
      <c r="DC6" s="35">
        <f t="shared" si="11"/>
        <v>83</v>
      </c>
      <c r="DD6" s="35">
        <f t="shared" si="11"/>
        <v>82.89</v>
      </c>
      <c r="DE6" s="35">
        <f t="shared" si="11"/>
        <v>82.66</v>
      </c>
      <c r="DF6" s="35">
        <f t="shared" si="11"/>
        <v>82.04</v>
      </c>
      <c r="DG6" s="34" t="str">
        <f>IF(DG7="","",IF(DG7="-","【-】","【"&amp;SUBSTITUTE(TEXT(DG7,"#,##0.00"),"-","△")&amp;"】"))</f>
        <v>【89.93】</v>
      </c>
      <c r="DH6" s="35">
        <f>IF(DH7="",NA(),DH7)</f>
        <v>51.74</v>
      </c>
      <c r="DI6" s="35">
        <f t="shared" ref="DI6:DQ6" si="12">IF(DI7="",NA(),DI7)</f>
        <v>54.67</v>
      </c>
      <c r="DJ6" s="35">
        <f t="shared" si="12"/>
        <v>56.5</v>
      </c>
      <c r="DK6" s="35">
        <f t="shared" si="12"/>
        <v>58.11</v>
      </c>
      <c r="DL6" s="35">
        <f t="shared" si="12"/>
        <v>59.66</v>
      </c>
      <c r="DM6" s="35">
        <f t="shared" si="12"/>
        <v>39.06</v>
      </c>
      <c r="DN6" s="35">
        <f t="shared" si="12"/>
        <v>46.66</v>
      </c>
      <c r="DO6" s="35">
        <f t="shared" si="12"/>
        <v>47.46</v>
      </c>
      <c r="DP6" s="35">
        <f t="shared" si="12"/>
        <v>48.49</v>
      </c>
      <c r="DQ6" s="35">
        <f t="shared" si="12"/>
        <v>48.05</v>
      </c>
      <c r="DR6" s="34" t="str">
        <f>IF(DR7="","",IF(DR7="-","【-】","【"&amp;SUBSTITUTE(TEXT(DR7,"#,##0.00"),"-","△")&amp;"】"))</f>
        <v>【48.12】</v>
      </c>
      <c r="DS6" s="35">
        <f>IF(DS7="",NA(),DS7)</f>
        <v>7.53</v>
      </c>
      <c r="DT6" s="35">
        <f t="shared" ref="DT6:EB6" si="13">IF(DT7="",NA(),DT7)</f>
        <v>7.79</v>
      </c>
      <c r="DU6" s="35">
        <f t="shared" si="13"/>
        <v>8.48</v>
      </c>
      <c r="DV6" s="35">
        <f t="shared" si="13"/>
        <v>8.48</v>
      </c>
      <c r="DW6" s="35">
        <f t="shared" si="13"/>
        <v>8.48</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0.21</v>
      </c>
      <c r="EE6" s="35">
        <f t="shared" ref="EE6:EM6" si="14">IF(EE7="",NA(),EE7)</f>
        <v>0.17</v>
      </c>
      <c r="EF6" s="34">
        <f t="shared" si="14"/>
        <v>0</v>
      </c>
      <c r="EG6" s="35">
        <f t="shared" si="14"/>
        <v>0.21</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422088</v>
      </c>
      <c r="D7" s="37">
        <v>46</v>
      </c>
      <c r="E7" s="37">
        <v>1</v>
      </c>
      <c r="F7" s="37">
        <v>0</v>
      </c>
      <c r="G7" s="37">
        <v>1</v>
      </c>
      <c r="H7" s="37" t="s">
        <v>105</v>
      </c>
      <c r="I7" s="37" t="s">
        <v>106</v>
      </c>
      <c r="J7" s="37" t="s">
        <v>107</v>
      </c>
      <c r="K7" s="37" t="s">
        <v>108</v>
      </c>
      <c r="L7" s="37" t="s">
        <v>109</v>
      </c>
      <c r="M7" s="37" t="s">
        <v>110</v>
      </c>
      <c r="N7" s="38" t="s">
        <v>111</v>
      </c>
      <c r="O7" s="38">
        <v>79.12</v>
      </c>
      <c r="P7" s="38">
        <v>66.2</v>
      </c>
      <c r="Q7" s="38">
        <v>2478</v>
      </c>
      <c r="R7" s="38">
        <v>23327</v>
      </c>
      <c r="S7" s="38">
        <v>130.55000000000001</v>
      </c>
      <c r="T7" s="38">
        <v>178.68</v>
      </c>
      <c r="U7" s="38">
        <v>15341</v>
      </c>
      <c r="V7" s="38">
        <v>44.33</v>
      </c>
      <c r="W7" s="38">
        <v>346.06</v>
      </c>
      <c r="X7" s="38">
        <v>100.34</v>
      </c>
      <c r="Y7" s="38">
        <v>110.4</v>
      </c>
      <c r="Z7" s="38">
        <v>113.4</v>
      </c>
      <c r="AA7" s="38">
        <v>120.02</v>
      </c>
      <c r="AB7" s="38">
        <v>94.32</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329.04</v>
      </c>
      <c r="AU7" s="38">
        <v>335.18</v>
      </c>
      <c r="AV7" s="38">
        <v>347.87</v>
      </c>
      <c r="AW7" s="38">
        <v>415.52</v>
      </c>
      <c r="AX7" s="38">
        <v>357.24</v>
      </c>
      <c r="AY7" s="38">
        <v>963.24</v>
      </c>
      <c r="AZ7" s="38">
        <v>381.53</v>
      </c>
      <c r="BA7" s="38">
        <v>391.54</v>
      </c>
      <c r="BB7" s="38">
        <v>384.34</v>
      </c>
      <c r="BC7" s="38">
        <v>359.47</v>
      </c>
      <c r="BD7" s="38">
        <v>264.33999999999997</v>
      </c>
      <c r="BE7" s="38">
        <v>292.91000000000003</v>
      </c>
      <c r="BF7" s="38">
        <v>257.35000000000002</v>
      </c>
      <c r="BG7" s="38">
        <v>217.88</v>
      </c>
      <c r="BH7" s="38">
        <v>188.52</v>
      </c>
      <c r="BI7" s="38">
        <v>153.91</v>
      </c>
      <c r="BJ7" s="38">
        <v>400.38</v>
      </c>
      <c r="BK7" s="38">
        <v>393.27</v>
      </c>
      <c r="BL7" s="38">
        <v>386.97</v>
      </c>
      <c r="BM7" s="38">
        <v>380.58</v>
      </c>
      <c r="BN7" s="38">
        <v>401.79</v>
      </c>
      <c r="BO7" s="38">
        <v>274.27</v>
      </c>
      <c r="BP7" s="38">
        <v>91.72</v>
      </c>
      <c r="BQ7" s="38">
        <v>104.05</v>
      </c>
      <c r="BR7" s="38">
        <v>106.9</v>
      </c>
      <c r="BS7" s="38">
        <v>113</v>
      </c>
      <c r="BT7" s="38">
        <v>87.85</v>
      </c>
      <c r="BU7" s="38">
        <v>96.56</v>
      </c>
      <c r="BV7" s="38">
        <v>100.47</v>
      </c>
      <c r="BW7" s="38">
        <v>101.72</v>
      </c>
      <c r="BX7" s="38">
        <v>102.38</v>
      </c>
      <c r="BY7" s="38">
        <v>100.12</v>
      </c>
      <c r="BZ7" s="38">
        <v>104.36</v>
      </c>
      <c r="CA7" s="38">
        <v>128.11000000000001</v>
      </c>
      <c r="CB7" s="38">
        <v>112.82</v>
      </c>
      <c r="CC7" s="38">
        <v>109.81</v>
      </c>
      <c r="CD7" s="38">
        <v>103.8</v>
      </c>
      <c r="CE7" s="38">
        <v>133.61000000000001</v>
      </c>
      <c r="CF7" s="38">
        <v>177.14</v>
      </c>
      <c r="CG7" s="38">
        <v>169.82</v>
      </c>
      <c r="CH7" s="38">
        <v>168.2</v>
      </c>
      <c r="CI7" s="38">
        <v>168.67</v>
      </c>
      <c r="CJ7" s="38">
        <v>174.97</v>
      </c>
      <c r="CK7" s="38">
        <v>165.71</v>
      </c>
      <c r="CL7" s="38">
        <v>67.39</v>
      </c>
      <c r="CM7" s="38">
        <v>70.489999999999995</v>
      </c>
      <c r="CN7" s="38">
        <v>67.94</v>
      </c>
      <c r="CO7" s="38">
        <v>68.22</v>
      </c>
      <c r="CP7" s="38">
        <v>69.48</v>
      </c>
      <c r="CQ7" s="38">
        <v>55.64</v>
      </c>
      <c r="CR7" s="38">
        <v>55.13</v>
      </c>
      <c r="CS7" s="38">
        <v>54.77</v>
      </c>
      <c r="CT7" s="38">
        <v>54.92</v>
      </c>
      <c r="CU7" s="38">
        <v>55.63</v>
      </c>
      <c r="CV7" s="38">
        <v>60.41</v>
      </c>
      <c r="CW7" s="38">
        <v>86.38</v>
      </c>
      <c r="CX7" s="38">
        <v>83.24</v>
      </c>
      <c r="CY7" s="38">
        <v>87.89</v>
      </c>
      <c r="CZ7" s="38">
        <v>86.8</v>
      </c>
      <c r="DA7" s="38">
        <v>89.36</v>
      </c>
      <c r="DB7" s="38">
        <v>83.09</v>
      </c>
      <c r="DC7" s="38">
        <v>83</v>
      </c>
      <c r="DD7" s="38">
        <v>82.89</v>
      </c>
      <c r="DE7" s="38">
        <v>82.66</v>
      </c>
      <c r="DF7" s="38">
        <v>82.04</v>
      </c>
      <c r="DG7" s="38">
        <v>89.93</v>
      </c>
      <c r="DH7" s="38">
        <v>51.74</v>
      </c>
      <c r="DI7" s="38">
        <v>54.67</v>
      </c>
      <c r="DJ7" s="38">
        <v>56.5</v>
      </c>
      <c r="DK7" s="38">
        <v>58.11</v>
      </c>
      <c r="DL7" s="38">
        <v>59.66</v>
      </c>
      <c r="DM7" s="38">
        <v>39.06</v>
      </c>
      <c r="DN7" s="38">
        <v>46.66</v>
      </c>
      <c r="DO7" s="38">
        <v>47.46</v>
      </c>
      <c r="DP7" s="38">
        <v>48.49</v>
      </c>
      <c r="DQ7" s="38">
        <v>48.05</v>
      </c>
      <c r="DR7" s="38">
        <v>48.12</v>
      </c>
      <c r="DS7" s="38">
        <v>7.53</v>
      </c>
      <c r="DT7" s="38">
        <v>7.79</v>
      </c>
      <c r="DU7" s="38">
        <v>8.48</v>
      </c>
      <c r="DV7" s="38">
        <v>8.48</v>
      </c>
      <c r="DW7" s="38">
        <v>8.48</v>
      </c>
      <c r="DX7" s="38">
        <v>8.8699999999999992</v>
      </c>
      <c r="DY7" s="38">
        <v>9.85</v>
      </c>
      <c r="DZ7" s="38">
        <v>9.7100000000000009</v>
      </c>
      <c r="EA7" s="38">
        <v>12.79</v>
      </c>
      <c r="EB7" s="38">
        <v>13.39</v>
      </c>
      <c r="EC7" s="38">
        <v>15.89</v>
      </c>
      <c r="ED7" s="38">
        <v>0.21</v>
      </c>
      <c r="EE7" s="38">
        <v>0.17</v>
      </c>
      <c r="EF7" s="38">
        <v>0</v>
      </c>
      <c r="EG7" s="38">
        <v>0.21</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suidou315</cp:lastModifiedBy>
  <cp:lastPrinted>2019-02-07T01:44:25Z</cp:lastPrinted>
  <dcterms:created xsi:type="dcterms:W3CDTF">2018-12-03T08:38:36Z</dcterms:created>
  <dcterms:modified xsi:type="dcterms:W3CDTF">2019-02-07T01:44:31Z</dcterms:modified>
  <cp:category/>
</cp:coreProperties>
</file>