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1_水道事業　\"/>
    </mc:Choice>
  </mc:AlternateContent>
  <workbookProtection workbookAlgorithmName="SHA-512" workbookHashValue="i4Bod5Evu0AWOR0s+hs5BmuAvyyfusm1eUlDPabS7jKxZKV+8YK7SOFcjrxbVbeQDt/R0CHttVwMVopv3O/2Uw==" workbookSaltValue="6zUsOwmxvQNkhvwXm50aWA==" workbookSpinCount="100000" lockStructure="1"/>
  <bookViews>
    <workbookView xWindow="0" yWindow="0" windowWidth="14400" windowHeight="12090"/>
  </bookViews>
  <sheets>
    <sheet name="法非適用_水道事業" sheetId="4" r:id="rId1"/>
    <sheet name="データ" sheetId="5" state="hidden" r:id="rId2"/>
  </sheets>
  <calcPr calcId="171027" iterateCount="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<sst xmlns="http://schemas.openxmlformats.org/spreadsheetml/2006/main" count="237" uniqueCount="125">
  <si>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</si>
  <si>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</si>
  <si>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</si>
  <si>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</si>
  <si>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</si>
  <si>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</si>
  <si>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</si>
  <si>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</si>
  <si>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</si>
  <si>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</si>
  <si>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</si>
  <si>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</si>
  <si>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</si>
  <si>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</si>
  <si>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</si>
  <si>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</si>
  <si>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</si>
  <si>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</si>
  <si>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</si>
  <si>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</si>
  <si>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</si>
  <si>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</si>
  <si>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</si>
  <si>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</si>
  <si>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</si>
  <si>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</si>
  <si>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</si>
  <si>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</si>
  <si>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</si>
  <si>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</si>
  <si>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</si>
  <si>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</si>
  <si>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</si>
  <si>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</si>
  <si>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</si>
  <si>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</si>
  <si>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</si>
  <si>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</si>
  <si>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</si>
  <si>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</si>
  <si>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</si>
  <si>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</si>
  <si>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</si>
  <si>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</si>
  <si>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</si>
  <si>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</si>
  <si>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</si>
  <si>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</si>
  <si>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</si>
  <si>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</si>
  <si>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</si>
  <si>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</si>
  <si>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</si>
  <si>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</si>
  <si>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</si>
  <si>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</si>
  <si>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</si>
  <si>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</si>
  <si>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</si>
  <si>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</si>
  <si>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</si>
  <si>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</si>
  <si>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</si>
  <si>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</si>
  <si>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</si>
  <si>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</si>
  <si>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</si>
  <si>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</si>
  <si>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</si>
  <si>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</si>
  <si>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</si>
  <si>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</si>
  <si>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</si>
  <si>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</si>
  <si>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</si>
  <si>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</si>
  <si>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</si>
  <si>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</si>
  <si>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</si>
  <si>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</si>
  <si>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</si>
  <si>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</si>
  <si>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</si>
  <si>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</si>
  <si>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</si>
  <si>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</si>
  <si>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</si>
  <si>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</si>
  <si>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</si>
  <si>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</si>
  <si>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</si>
  <si>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</si>
  <si>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</si>
  <si>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</si>
  <si>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</si>
  <si>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</si>
  <si>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</si>
  <si>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</si>
  <si>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</si>
  <si>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</si>
  <si>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</si>
  <si>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</si>
  <si>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</si>
  <si>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</si>
  <si>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</si>
  <si>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</si>
  <si>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</si>
  <si>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</si>
  <si>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</si>
  <si>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</si>
  <si>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</si>
  <si>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</si>
  <si>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</si>
  <si>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</si>
  <si>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</si>
  <si>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</si>
  <si>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</si>
  <si>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</si>
  <si>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</si>
  <si>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</si>
  <si>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</si>
  <si>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</si>
  <si>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財政上の問題から局部的な補修以外に施設や管路の更新を行っていない。計画的な更新が必要である。</t>
    <rPh sb="0" eb="3">
      <t>ザイセイジョウ</t>
    </rPh>
    <rPh sb="4" eb="6">
      <t>モンダイ</t>
    </rPh>
    <rPh sb="8" eb="11">
      <t>キョクブテキ</t>
    </rPh>
    <rPh sb="12" eb="14">
      <t>ホシュウ</t>
    </rPh>
    <rPh sb="14" eb="16">
      <t>イガイ</t>
    </rPh>
    <rPh sb="17" eb="19">
      <t>シセツ</t>
    </rPh>
    <rPh sb="20" eb="22">
      <t>カンロ</t>
    </rPh>
    <rPh sb="23" eb="25">
      <t>コウシン</t>
    </rPh>
    <rPh sb="26" eb="27">
      <t>オコナ</t>
    </rPh>
    <rPh sb="33" eb="36">
      <t>ケイカクテキ</t>
    </rPh>
    <rPh sb="37" eb="39">
      <t>コウシン</t>
    </rPh>
    <rPh sb="40" eb="42">
      <t>ヒツヨウ</t>
    </rPh>
    <phoneticPr fontId="4"/>
  </si>
  <si>
    <t>平成29年度末で簡易水道事業を終了し、平成30年度から水道事業に統合された。収益の計上期間が例年よりも短縮されたため、収益が低くなった影響が数値に現れている。今後は管路を含めた施設更新を経営戦略等に基づき計画的に推進するなど、経営基盤の強化を図る必要がある。</t>
    <rPh sb="0" eb="2">
      <t>ヘイセイ</t>
    </rPh>
    <rPh sb="4" eb="5">
      <t>ネン</t>
    </rPh>
    <rPh sb="5" eb="6">
      <t>ド</t>
    </rPh>
    <rPh sb="6" eb="7">
      <t>マツ</t>
    </rPh>
    <rPh sb="8" eb="10">
      <t>カンイ</t>
    </rPh>
    <rPh sb="10" eb="12">
      <t>スイドウ</t>
    </rPh>
    <rPh sb="12" eb="14">
      <t>ジギョウ</t>
    </rPh>
    <rPh sb="15" eb="17">
      <t>シュウリョウ</t>
    </rPh>
    <rPh sb="19" eb="21">
      <t>ヘイセイ</t>
    </rPh>
    <rPh sb="23" eb="25">
      <t>ネンド</t>
    </rPh>
    <rPh sb="27" eb="29">
      <t>スイドウ</t>
    </rPh>
    <rPh sb="29" eb="31">
      <t>ジギョウ</t>
    </rPh>
    <rPh sb="32" eb="34">
      <t>トウゴウ</t>
    </rPh>
    <rPh sb="38" eb="40">
      <t>シュウエキ</t>
    </rPh>
    <rPh sb="41" eb="43">
      <t>ケイジョウ</t>
    </rPh>
    <rPh sb="43" eb="45">
      <t>キカン</t>
    </rPh>
    <rPh sb="46" eb="48">
      <t>レイネン</t>
    </rPh>
    <rPh sb="51" eb="53">
      <t>タンシュク</t>
    </rPh>
    <rPh sb="59" eb="61">
      <t>シュウエキ</t>
    </rPh>
    <rPh sb="62" eb="63">
      <t>ヒク</t>
    </rPh>
    <rPh sb="67" eb="69">
      <t>エイキョウ</t>
    </rPh>
    <rPh sb="70" eb="72">
      <t>スウチ</t>
    </rPh>
    <rPh sb="73" eb="74">
      <t>アラワ</t>
    </rPh>
    <rPh sb="79" eb="81">
      <t>コンゴ</t>
    </rPh>
    <rPh sb="82" eb="84">
      <t>カンロ</t>
    </rPh>
    <rPh sb="85" eb="86">
      <t>フク</t>
    </rPh>
    <rPh sb="88" eb="90">
      <t>シセツ</t>
    </rPh>
    <rPh sb="90" eb="92">
      <t>コウシン</t>
    </rPh>
    <rPh sb="93" eb="95">
      <t>ケイエイ</t>
    </rPh>
    <rPh sb="95" eb="97">
      <t>センリャク</t>
    </rPh>
    <rPh sb="97" eb="98">
      <t>トウ</t>
    </rPh>
    <rPh sb="99" eb="100">
      <t>モト</t>
    </rPh>
    <rPh sb="102" eb="105">
      <t>ケイカクテキ</t>
    </rPh>
    <rPh sb="106" eb="108">
      <t>スイシン</t>
    </rPh>
    <rPh sb="113" eb="115">
      <t>ケイエイ</t>
    </rPh>
    <rPh sb="115" eb="117">
      <t>キバン</t>
    </rPh>
    <rPh sb="118" eb="120">
      <t>キョウカ</t>
    </rPh>
    <rPh sb="121" eb="122">
      <t>ハカ</t>
    </rPh>
    <rPh sb="123" eb="125">
      <t>ヒツヨウ</t>
    </rPh>
    <phoneticPr fontId="4"/>
  </si>
  <si>
    <t>①収益的収支比率は簡水統合による年度末打切り決算のため、総収益が例年より低額となった影響から例年より低い比率となった。4月1日以降の収益は統合先の水道事業の収益として計上される。
④当該年度の比率は前年度より大きくなっているが、①で述べた理由で給水収益が例年より低くなったためである。
⑤当該年度の料金回収率は例年より小さくなっているが、①で述べた理由で給水収益が例年より低くなったためである。
⑥例年と同じく企業債償還金が高額であるため、類似団体平均よりも高額となっている。
⑦人口減少により配水能力と配水量に隔たりがある。類似団体平均よりも利用率が低く配水規模の見直しが必要である。
⑧管路老朽化等の理由で有収率は類似団体平均よりも低い数値となっている。管路更新や漏水調査を行い、有収率の向上を目指す必要がある。</t>
    <rPh sb="1" eb="4">
      <t>シュウエキテキ</t>
    </rPh>
    <rPh sb="4" eb="6">
      <t>シュウシ</t>
    </rPh>
    <rPh sb="6" eb="8">
      <t>ヒリツ</t>
    </rPh>
    <rPh sb="9" eb="11">
      <t>カンスイ</t>
    </rPh>
    <rPh sb="11" eb="13">
      <t>トウゴウ</t>
    </rPh>
    <rPh sb="16" eb="17">
      <t>ネン</t>
    </rPh>
    <rPh sb="17" eb="18">
      <t>ド</t>
    </rPh>
    <rPh sb="18" eb="19">
      <t>マツ</t>
    </rPh>
    <rPh sb="19" eb="21">
      <t>ウチキ</t>
    </rPh>
    <rPh sb="22" eb="24">
      <t>ケッサン</t>
    </rPh>
    <rPh sb="28" eb="31">
      <t>ソウシュウエキ</t>
    </rPh>
    <rPh sb="32" eb="34">
      <t>レイネン</t>
    </rPh>
    <rPh sb="36" eb="38">
      <t>テイガク</t>
    </rPh>
    <rPh sb="42" eb="44">
      <t>エイキョウ</t>
    </rPh>
    <rPh sb="46" eb="48">
      <t>レイネン</t>
    </rPh>
    <rPh sb="50" eb="51">
      <t>ヒク</t>
    </rPh>
    <rPh sb="52" eb="54">
      <t>ヒリツ</t>
    </rPh>
    <rPh sb="60" eb="61">
      <t>ガツ</t>
    </rPh>
    <rPh sb="62" eb="65">
      <t>ニチイコウ</t>
    </rPh>
    <rPh sb="66" eb="68">
      <t>シュウエキ</t>
    </rPh>
    <rPh sb="69" eb="71">
      <t>トウゴウ</t>
    </rPh>
    <rPh sb="71" eb="72">
      <t>サキ</t>
    </rPh>
    <rPh sb="73" eb="75">
      <t>スイドウ</t>
    </rPh>
    <rPh sb="75" eb="77">
      <t>ジギョウ</t>
    </rPh>
    <rPh sb="78" eb="80">
      <t>シュウエキ</t>
    </rPh>
    <rPh sb="83" eb="85">
      <t>ケイジョウ</t>
    </rPh>
    <rPh sb="91" eb="93">
      <t>トウガイ</t>
    </rPh>
    <rPh sb="93" eb="95">
      <t>ネンド</t>
    </rPh>
    <rPh sb="96" eb="98">
      <t>ヒリツ</t>
    </rPh>
    <rPh sb="99" eb="102">
      <t>ゼンネンド</t>
    </rPh>
    <rPh sb="104" eb="105">
      <t>オオ</t>
    </rPh>
    <rPh sb="116" eb="117">
      <t>ノ</t>
    </rPh>
    <rPh sb="119" eb="121">
      <t>リユウ</t>
    </rPh>
    <rPh sb="122" eb="124">
      <t>キュウスイ</t>
    </rPh>
    <rPh sb="124" eb="126">
      <t>シュウエキ</t>
    </rPh>
    <rPh sb="127" eb="129">
      <t>レイネン</t>
    </rPh>
    <rPh sb="131" eb="132">
      <t>ヒク</t>
    </rPh>
    <rPh sb="144" eb="146">
      <t>トウガイ</t>
    </rPh>
    <rPh sb="146" eb="148">
      <t>ネンド</t>
    </rPh>
    <rPh sb="149" eb="151">
      <t>リョウキン</t>
    </rPh>
    <rPh sb="151" eb="153">
      <t>カイシュウ</t>
    </rPh>
    <rPh sb="153" eb="154">
      <t>リツ</t>
    </rPh>
    <rPh sb="155" eb="157">
      <t>レイネン</t>
    </rPh>
    <rPh sb="159" eb="160">
      <t>チイ</t>
    </rPh>
    <rPh sb="199" eb="201">
      <t>レイネン</t>
    </rPh>
    <rPh sb="202" eb="203">
      <t>オナ</t>
    </rPh>
    <rPh sb="205" eb="207">
      <t>キギョウ</t>
    </rPh>
    <rPh sb="207" eb="208">
      <t>サイ</t>
    </rPh>
    <rPh sb="208" eb="210">
      <t>ショウカン</t>
    </rPh>
    <rPh sb="210" eb="211">
      <t>キン</t>
    </rPh>
    <rPh sb="212" eb="214">
      <t>コウガク</t>
    </rPh>
    <rPh sb="220" eb="222">
      <t>ルイジ</t>
    </rPh>
    <rPh sb="222" eb="224">
      <t>ダンタイ</t>
    </rPh>
    <rPh sb="224" eb="226">
      <t>ヘイキン</t>
    </rPh>
    <rPh sb="229" eb="231">
      <t>コウガク</t>
    </rPh>
    <rPh sb="240" eb="242">
      <t>ジンコウ</t>
    </rPh>
    <rPh sb="242" eb="244">
      <t>ゲンショウ</t>
    </rPh>
    <rPh sb="247" eb="249">
      <t>ハイスイ</t>
    </rPh>
    <rPh sb="249" eb="251">
      <t>ノウリョク</t>
    </rPh>
    <rPh sb="252" eb="254">
      <t>ハイスイ</t>
    </rPh>
    <rPh sb="254" eb="255">
      <t>リョウ</t>
    </rPh>
    <rPh sb="256" eb="257">
      <t>ヘダ</t>
    </rPh>
    <rPh sb="263" eb="265">
      <t>ルイジ</t>
    </rPh>
    <rPh sb="265" eb="267">
      <t>ダンタイ</t>
    </rPh>
    <rPh sb="267" eb="269">
      <t>ヘイキン</t>
    </rPh>
    <rPh sb="272" eb="275">
      <t>リヨウリツ</t>
    </rPh>
    <rPh sb="276" eb="277">
      <t>ヒク</t>
    </rPh>
    <rPh sb="278" eb="280">
      <t>ハイスイ</t>
    </rPh>
    <rPh sb="280" eb="282">
      <t>キボ</t>
    </rPh>
    <rPh sb="283" eb="285">
      <t>ミナオ</t>
    </rPh>
    <rPh sb="287" eb="289">
      <t>ヒツヨウ</t>
    </rPh>
    <rPh sb="295" eb="297">
      <t>カンロ</t>
    </rPh>
    <rPh sb="297" eb="300">
      <t>ロウキュウカ</t>
    </rPh>
    <rPh sb="300" eb="301">
      <t>トウ</t>
    </rPh>
    <rPh sb="302" eb="304">
      <t>リユウ</t>
    </rPh>
    <rPh sb="305" eb="308">
      <t>ユウシュウリツ</t>
    </rPh>
    <rPh sb="309" eb="311">
      <t>ルイジ</t>
    </rPh>
    <rPh sb="311" eb="313">
      <t>ダンタイ</t>
    </rPh>
    <rPh sb="313" eb="315">
      <t>ヘイキン</t>
    </rPh>
    <rPh sb="318" eb="319">
      <t>ヒク</t>
    </rPh>
    <rPh sb="320" eb="322">
      <t>スウチ</t>
    </rPh>
    <rPh sb="329" eb="331">
      <t>カンロ</t>
    </rPh>
    <rPh sb="331" eb="333">
      <t>コウシン</t>
    </rPh>
    <rPh sb="334" eb="336">
      <t>ロウスイ</t>
    </rPh>
    <rPh sb="336" eb="338">
      <t>チョウサ</t>
    </rPh>
    <rPh sb="339" eb="340">
      <t>オコナ</t>
    </rPh>
    <rPh sb="342" eb="345">
      <t>ユウシュウリツ</t>
    </rPh>
    <rPh sb="346" eb="348">
      <t>コウジョウ</t>
    </rPh>
    <rPh sb="349" eb="351">
      <t>メザ</t>
    </rPh>
    <rPh sb="352" eb="35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</si>
</sst>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D6-426E-B7FE-DC5CC5F1542C}"/>
            </c:ext>
          </c:extLst>
        </c:ser>
        <c:dLbls>
          <c:showLegendKey val="0"/>
          <c:showVal val="0"/>
          <c:showCatName val="0"/>
          <c:showSerName val="0"/>
          <c:showPercent val="0"/>
          <c:showBubbleSize val="0"/>
        </c:dLbls>
        <c:gapWidth val="150"/>
        <c:axId val="421124208"/>
        <c:axId val="421130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0.89</c:v>
                </c:pt>
                <c:pt idx="1">
                  <c:v>0.98</c:v>
                </c:pt>
                <c:pt idx="2">
                  <c:v>0.76</c:v>
                </c:pt>
                <c:pt idx="3">
                  <c:v>0.8</c:v>
                </c:pt>
                <c:pt idx="4">
                  <c:v>0.96</c:v>
                </c:pt>
              </c:numCache>
            </c:numRef>
          </c:val>
          <c:smooth val="0"/>
          <c:extLst>
            <c:ext xmlns:c16="http://schemas.microsoft.com/office/drawing/2014/chart" uri="{C3380CC4-5D6E-409C-BE32-E72D297353CC}">
              <c16:uniqueId val="{00000001-34D6-426E-B7FE-DC5CC5F1542C}"/>
            </c:ext>
          </c:extLst>
        </c:ser>
        <c:dLbls>
          <c:showLegendKey val="0"/>
          <c:showVal val="0"/>
          <c:showCatName val="0"/>
          <c:showSerName val="0"/>
          <c:showPercent val="0"/>
          <c:showBubbleSize val="0"/>
        </c:dLbls>
        <c:marker val="1"/>
        <c:smooth val="0"/>
        <c:axId val="421124208"/>
        <c:axId val="421130088"/>
      </c:lineChart>
      <c:dateAx>
        <c:axId val="421124208"/>
        <c:scaling>
          <c:orientation val="minMax"/>
        </c:scaling>
        <c:delete val="1"/>
        <c:axPos val="b"/>
        <c:numFmt formatCode="ge" sourceLinked="1"/>
        <c:majorTickMark val="none"/>
        <c:minorTickMark val="none"/>
        <c:tickLblPos val="none"/>
        <c:crossAx val="421130088"/>
        <c:crosses val="autoZero"/>
        <c:auto val="1"/>
        <c:lblOffset val="100"/>
        <c:baseTimeUnit val="years"/>
      </c:dateAx>
      <c:valAx>
        <c:axId val="421130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12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50.98</c:v>
                </c:pt>
                <c:pt idx="1">
                  <c:v>48.7</c:v>
                </c:pt>
                <c:pt idx="2">
                  <c:v>49.12</c:v>
                </c:pt>
                <c:pt idx="3">
                  <c:v>47.1</c:v>
                </c:pt>
                <c:pt idx="4">
                  <c:v>48.81</c:v>
                </c:pt>
              </c:numCache>
            </c:numRef>
          </c:val>
          <c:extLst>
            <c:ext xmlns:c16="http://schemas.microsoft.com/office/drawing/2014/chart" uri="{C3380CC4-5D6E-409C-BE32-E72D297353CC}">
              <c16:uniqueId val="{00000000-2313-4515-92A0-7870EF3301A6}"/>
            </c:ext>
          </c:extLst>
        </c:ser>
        <c:dLbls>
          <c:showLegendKey val="0"/>
          <c:showVal val="0"/>
          <c:showCatName val="0"/>
          <c:showSerName val="0"/>
          <c:showPercent val="0"/>
          <c:showBubbleSize val="0"/>
        </c:dLbls>
        <c:gapWidth val="150"/>
        <c:axId val="422398288"/>
        <c:axId val="422397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60.17</c:v>
                </c:pt>
                <c:pt idx="1">
                  <c:v>58.96</c:v>
                </c:pt>
                <c:pt idx="2">
                  <c:v>58.1</c:v>
                </c:pt>
                <c:pt idx="3">
                  <c:v>56.19</c:v>
                </c:pt>
                <c:pt idx="4">
                  <c:v>56.65</c:v>
                </c:pt>
              </c:numCache>
            </c:numRef>
          </c:val>
          <c:smooth val="0"/>
          <c:extLst>
            <c:ext xmlns:c16="http://schemas.microsoft.com/office/drawing/2014/chart" uri="{C3380CC4-5D6E-409C-BE32-E72D297353CC}">
              <c16:uniqueId val="{00000001-2313-4515-92A0-7870EF3301A6}"/>
            </c:ext>
          </c:extLst>
        </c:ser>
        <c:dLbls>
          <c:showLegendKey val="0"/>
          <c:showVal val="0"/>
          <c:showCatName val="0"/>
          <c:showSerName val="0"/>
          <c:showPercent val="0"/>
          <c:showBubbleSize val="0"/>
        </c:dLbls>
        <c:marker val="1"/>
        <c:smooth val="0"/>
        <c:axId val="422398288"/>
        <c:axId val="422397896"/>
      </c:lineChart>
      <c:dateAx>
        <c:axId val="422398288"/>
        <c:scaling>
          <c:orientation val="minMax"/>
        </c:scaling>
        <c:delete val="1"/>
        <c:axPos val="b"/>
        <c:numFmt formatCode="ge" sourceLinked="1"/>
        <c:majorTickMark val="none"/>
        <c:minorTickMark val="none"/>
        <c:tickLblPos val="none"/>
        <c:crossAx val="422397896"/>
        <c:crosses val="autoZero"/>
        <c:auto val="1"/>
        <c:lblOffset val="100"/>
        <c:baseTimeUnit val="years"/>
      </c:dateAx>
      <c:valAx>
        <c:axId val="422397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239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74.38</c:v>
                </c:pt>
                <c:pt idx="1">
                  <c:v>76.09</c:v>
                </c:pt>
                <c:pt idx="2">
                  <c:v>74.62</c:v>
                </c:pt>
                <c:pt idx="3">
                  <c:v>77.209999999999994</c:v>
                </c:pt>
                <c:pt idx="4">
                  <c:v>72.819999999999993</c:v>
                </c:pt>
              </c:numCache>
            </c:numRef>
          </c:val>
          <c:extLst>
            <c:ext xmlns:c16="http://schemas.microsoft.com/office/drawing/2014/chart" uri="{C3380CC4-5D6E-409C-BE32-E72D297353CC}">
              <c16:uniqueId val="{00000000-3B0F-4B58-89BE-4BF2B0C74B5D}"/>
            </c:ext>
          </c:extLst>
        </c:ser>
        <c:dLbls>
          <c:showLegendKey val="0"/>
          <c:showVal val="0"/>
          <c:showCatName val="0"/>
          <c:showSerName val="0"/>
          <c:showPercent val="0"/>
          <c:showBubbleSize val="0"/>
        </c:dLbls>
        <c:gapWidth val="150"/>
        <c:axId val="422401424"/>
        <c:axId val="422395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76.680000000000007</c:v>
                </c:pt>
                <c:pt idx="1">
                  <c:v>76.58</c:v>
                </c:pt>
                <c:pt idx="2">
                  <c:v>76.69</c:v>
                </c:pt>
                <c:pt idx="3">
                  <c:v>77.180000000000007</c:v>
                </c:pt>
                <c:pt idx="4">
                  <c:v>76.13</c:v>
                </c:pt>
              </c:numCache>
            </c:numRef>
          </c:val>
          <c:smooth val="0"/>
          <c:extLst>
            <c:ext xmlns:c16="http://schemas.microsoft.com/office/drawing/2014/chart" uri="{C3380CC4-5D6E-409C-BE32-E72D297353CC}">
              <c16:uniqueId val="{00000001-3B0F-4B58-89BE-4BF2B0C74B5D}"/>
            </c:ext>
          </c:extLst>
        </c:ser>
        <c:dLbls>
          <c:showLegendKey val="0"/>
          <c:showVal val="0"/>
          <c:showCatName val="0"/>
          <c:showSerName val="0"/>
          <c:showPercent val="0"/>
          <c:showBubbleSize val="0"/>
        </c:dLbls>
        <c:marker val="1"/>
        <c:smooth val="0"/>
        <c:axId val="422401424"/>
        <c:axId val="422395936"/>
      </c:lineChart>
      <c:dateAx>
        <c:axId val="422401424"/>
        <c:scaling>
          <c:orientation val="minMax"/>
        </c:scaling>
        <c:delete val="1"/>
        <c:axPos val="b"/>
        <c:numFmt formatCode="ge" sourceLinked="1"/>
        <c:majorTickMark val="none"/>
        <c:minorTickMark val="none"/>
        <c:tickLblPos val="none"/>
        <c:crossAx val="422395936"/>
        <c:crosses val="autoZero"/>
        <c:auto val="1"/>
        <c:lblOffset val="100"/>
        <c:baseTimeUnit val="years"/>
      </c:dateAx>
      <c:valAx>
        <c:axId val="42239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240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77.989999999999995</c:v>
                </c:pt>
                <c:pt idx="1">
                  <c:v>85.67</c:v>
                </c:pt>
                <c:pt idx="2">
                  <c:v>85.82</c:v>
                </c:pt>
                <c:pt idx="3">
                  <c:v>78.099999999999994</c:v>
                </c:pt>
                <c:pt idx="4">
                  <c:v>76.28</c:v>
                </c:pt>
              </c:numCache>
            </c:numRef>
          </c:val>
          <c:extLst>
            <c:ext xmlns:c16="http://schemas.microsoft.com/office/drawing/2014/chart" uri="{C3380CC4-5D6E-409C-BE32-E72D297353CC}">
              <c16:uniqueId val="{00000000-9FEB-4345-8B94-935C08C28AC5}"/>
            </c:ext>
          </c:extLst>
        </c:ser>
        <c:dLbls>
          <c:showLegendKey val="0"/>
          <c:showVal val="0"/>
          <c:showCatName val="0"/>
          <c:showSerName val="0"/>
          <c:showPercent val="0"/>
          <c:showBubbleSize val="0"/>
        </c:dLbls>
        <c:gapWidth val="150"/>
        <c:axId val="421133616"/>
        <c:axId val="421123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75.709999999999994</c:v>
                </c:pt>
                <c:pt idx="1">
                  <c:v>75.09</c:v>
                </c:pt>
                <c:pt idx="2">
                  <c:v>75.34</c:v>
                </c:pt>
                <c:pt idx="3">
                  <c:v>76.650000000000006</c:v>
                </c:pt>
                <c:pt idx="4">
                  <c:v>73.959999999999994</c:v>
                </c:pt>
              </c:numCache>
            </c:numRef>
          </c:val>
          <c:smooth val="0"/>
          <c:extLst>
            <c:ext xmlns:c16="http://schemas.microsoft.com/office/drawing/2014/chart" uri="{C3380CC4-5D6E-409C-BE32-E72D297353CC}">
              <c16:uniqueId val="{00000001-9FEB-4345-8B94-935C08C28AC5}"/>
            </c:ext>
          </c:extLst>
        </c:ser>
        <c:dLbls>
          <c:showLegendKey val="0"/>
          <c:showVal val="0"/>
          <c:showCatName val="0"/>
          <c:showSerName val="0"/>
          <c:showPercent val="0"/>
          <c:showBubbleSize val="0"/>
        </c:dLbls>
        <c:marker val="1"/>
        <c:smooth val="0"/>
        <c:axId val="421133616"/>
        <c:axId val="421123424"/>
      </c:lineChart>
      <c:dateAx>
        <c:axId val="421133616"/>
        <c:scaling>
          <c:orientation val="minMax"/>
        </c:scaling>
        <c:delete val="1"/>
        <c:axPos val="b"/>
        <c:numFmt formatCode="ge" sourceLinked="1"/>
        <c:majorTickMark val="none"/>
        <c:minorTickMark val="none"/>
        <c:tickLblPos val="none"/>
        <c:crossAx val="421123424"/>
        <c:crosses val="autoZero"/>
        <c:auto val="1"/>
        <c:lblOffset val="100"/>
        <c:baseTimeUnit val="years"/>
      </c:dateAx>
      <c:valAx>
        <c:axId val="42112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13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3C-4560-83BB-C21823B1E2A0}"/>
            </c:ext>
          </c:extLst>
        </c:ser>
        <c:dLbls>
          <c:showLegendKey val="0"/>
          <c:showVal val="0"/>
          <c:showCatName val="0"/>
          <c:showSerName val="0"/>
          <c:showPercent val="0"/>
          <c:showBubbleSize val="0"/>
        </c:dLbls>
        <c:gapWidth val="150"/>
        <c:axId val="421120288"/>
        <c:axId val="421130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3C-4560-83BB-C21823B1E2A0}"/>
            </c:ext>
          </c:extLst>
        </c:ser>
        <c:dLbls>
          <c:showLegendKey val="0"/>
          <c:showVal val="0"/>
          <c:showCatName val="0"/>
          <c:showSerName val="0"/>
          <c:showPercent val="0"/>
          <c:showBubbleSize val="0"/>
        </c:dLbls>
        <c:marker val="1"/>
        <c:smooth val="0"/>
        <c:axId val="421120288"/>
        <c:axId val="421130872"/>
      </c:lineChart>
      <c:dateAx>
        <c:axId val="421120288"/>
        <c:scaling>
          <c:orientation val="minMax"/>
        </c:scaling>
        <c:delete val="1"/>
        <c:axPos val="b"/>
        <c:numFmt formatCode="ge" sourceLinked="1"/>
        <c:majorTickMark val="none"/>
        <c:minorTickMark val="none"/>
        <c:tickLblPos val="none"/>
        <c:crossAx val="421130872"/>
        <c:crosses val="autoZero"/>
        <c:auto val="1"/>
        <c:lblOffset val="100"/>
        <c:baseTimeUnit val="years"/>
      </c:dateAx>
      <c:valAx>
        <c:axId val="421130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12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B3-4C87-8CDD-7954AB76ABD2}"/>
            </c:ext>
          </c:extLst>
        </c:ser>
        <c:dLbls>
          <c:showLegendKey val="0"/>
          <c:showVal val="0"/>
          <c:showCatName val="0"/>
          <c:showSerName val="0"/>
          <c:showPercent val="0"/>
          <c:showBubbleSize val="0"/>
        </c:dLbls>
        <c:gapWidth val="150"/>
        <c:axId val="421125776"/>
        <c:axId val="42112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B3-4C87-8CDD-7954AB76ABD2}"/>
            </c:ext>
          </c:extLst>
        </c:ser>
        <c:dLbls>
          <c:showLegendKey val="0"/>
          <c:showVal val="0"/>
          <c:showCatName val="0"/>
          <c:showSerName val="0"/>
          <c:showPercent val="0"/>
          <c:showBubbleSize val="0"/>
        </c:dLbls>
        <c:marker val="1"/>
        <c:smooth val="0"/>
        <c:axId val="421125776"/>
        <c:axId val="421121072"/>
      </c:lineChart>
      <c:dateAx>
        <c:axId val="421125776"/>
        <c:scaling>
          <c:orientation val="minMax"/>
        </c:scaling>
        <c:delete val="1"/>
        <c:axPos val="b"/>
        <c:numFmt formatCode="ge" sourceLinked="1"/>
        <c:majorTickMark val="none"/>
        <c:minorTickMark val="none"/>
        <c:tickLblPos val="none"/>
        <c:crossAx val="421121072"/>
        <c:crosses val="autoZero"/>
        <c:auto val="1"/>
        <c:lblOffset val="100"/>
        <c:baseTimeUnit val="years"/>
      </c:dateAx>
      <c:valAx>
        <c:axId val="42112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12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D0-457B-BFB2-5C130C3FD0C8}"/>
            </c:ext>
          </c:extLst>
        </c:ser>
        <c:dLbls>
          <c:showLegendKey val="0"/>
          <c:showVal val="0"/>
          <c:showCatName val="0"/>
          <c:showSerName val="0"/>
          <c:showPercent val="0"/>
          <c:showBubbleSize val="0"/>
        </c:dLbls>
        <c:gapWidth val="150"/>
        <c:axId val="421124992"/>
        <c:axId val="42112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D0-457B-BFB2-5C130C3FD0C8}"/>
            </c:ext>
          </c:extLst>
        </c:ser>
        <c:dLbls>
          <c:showLegendKey val="0"/>
          <c:showVal val="0"/>
          <c:showCatName val="0"/>
          <c:showSerName val="0"/>
          <c:showPercent val="0"/>
          <c:showBubbleSize val="0"/>
        </c:dLbls>
        <c:marker val="1"/>
        <c:smooth val="0"/>
        <c:axId val="421124992"/>
        <c:axId val="421127344"/>
      </c:lineChart>
      <c:dateAx>
        <c:axId val="421124992"/>
        <c:scaling>
          <c:orientation val="minMax"/>
        </c:scaling>
        <c:delete val="1"/>
        <c:axPos val="b"/>
        <c:numFmt formatCode="ge" sourceLinked="1"/>
        <c:majorTickMark val="none"/>
        <c:minorTickMark val="none"/>
        <c:tickLblPos val="none"/>
        <c:crossAx val="421127344"/>
        <c:crosses val="autoZero"/>
        <c:auto val="1"/>
        <c:lblOffset val="100"/>
        <c:baseTimeUnit val="years"/>
      </c:dateAx>
      <c:valAx>
        <c:axId val="42112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12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04-42B3-A0FA-C0F0F7D7979A}"/>
            </c:ext>
          </c:extLst>
        </c:ser>
        <c:dLbls>
          <c:showLegendKey val="0"/>
          <c:showVal val="0"/>
          <c:showCatName val="0"/>
          <c:showSerName val="0"/>
          <c:showPercent val="0"/>
          <c:showBubbleSize val="0"/>
        </c:dLbls>
        <c:gapWidth val="150"/>
        <c:axId val="421121464"/>
        <c:axId val="421123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04-42B3-A0FA-C0F0F7D7979A}"/>
            </c:ext>
          </c:extLst>
        </c:ser>
        <c:dLbls>
          <c:showLegendKey val="0"/>
          <c:showVal val="0"/>
          <c:showCatName val="0"/>
          <c:showSerName val="0"/>
          <c:showPercent val="0"/>
          <c:showBubbleSize val="0"/>
        </c:dLbls>
        <c:marker val="1"/>
        <c:smooth val="0"/>
        <c:axId val="421121464"/>
        <c:axId val="421123816"/>
      </c:lineChart>
      <c:dateAx>
        <c:axId val="421121464"/>
        <c:scaling>
          <c:orientation val="minMax"/>
        </c:scaling>
        <c:delete val="1"/>
        <c:axPos val="b"/>
        <c:numFmt formatCode="ge" sourceLinked="1"/>
        <c:majorTickMark val="none"/>
        <c:minorTickMark val="none"/>
        <c:tickLblPos val="none"/>
        <c:crossAx val="421123816"/>
        <c:crosses val="autoZero"/>
        <c:auto val="1"/>
        <c:lblOffset val="100"/>
        <c:baseTimeUnit val="years"/>
      </c:dateAx>
      <c:valAx>
        <c:axId val="421123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121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1342.75</c:v>
                </c:pt>
                <c:pt idx="1">
                  <c:v>1243.8399999999999</c:v>
                </c:pt>
                <c:pt idx="2">
                  <c:v>1159.3499999999999</c:v>
                </c:pt>
                <c:pt idx="3">
                  <c:v>1077.1099999999999</c:v>
                </c:pt>
                <c:pt idx="4">
                  <c:v>1188.9000000000001</c:v>
                </c:pt>
              </c:numCache>
            </c:numRef>
          </c:val>
          <c:extLst>
            <c:ext xmlns:c16="http://schemas.microsoft.com/office/drawing/2014/chart" uri="{C3380CC4-5D6E-409C-BE32-E72D297353CC}">
              <c16:uniqueId val="{00000000-76E2-4EDD-9CD3-852641D46D11}"/>
            </c:ext>
          </c:extLst>
        </c:ser>
        <c:dLbls>
          <c:showLegendKey val="0"/>
          <c:showVal val="0"/>
          <c:showCatName val="0"/>
          <c:showSerName val="0"/>
          <c:showPercent val="0"/>
          <c:showBubbleSize val="0"/>
        </c:dLbls>
        <c:gapWidth val="150"/>
        <c:axId val="422400248"/>
        <c:axId val="422396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1167.7</c:v>
                </c:pt>
                <c:pt idx="1">
                  <c:v>1228.58</c:v>
                </c:pt>
                <c:pt idx="2">
                  <c:v>1280.18</c:v>
                </c:pt>
                <c:pt idx="3">
                  <c:v>1346.23</c:v>
                </c:pt>
                <c:pt idx="4">
                  <c:v>1295.06</c:v>
                </c:pt>
              </c:numCache>
            </c:numRef>
          </c:val>
          <c:smooth val="0"/>
          <c:extLst>
            <c:ext xmlns:c16="http://schemas.microsoft.com/office/drawing/2014/chart" uri="{C3380CC4-5D6E-409C-BE32-E72D297353CC}">
              <c16:uniqueId val="{00000001-76E2-4EDD-9CD3-852641D46D11}"/>
            </c:ext>
          </c:extLst>
        </c:ser>
        <c:dLbls>
          <c:showLegendKey val="0"/>
          <c:showVal val="0"/>
          <c:showCatName val="0"/>
          <c:showSerName val="0"/>
          <c:showPercent val="0"/>
          <c:showBubbleSize val="0"/>
        </c:dLbls>
        <c:marker val="1"/>
        <c:smooth val="0"/>
        <c:axId val="422400248"/>
        <c:axId val="422396328"/>
      </c:lineChart>
      <c:dateAx>
        <c:axId val="422400248"/>
        <c:scaling>
          <c:orientation val="minMax"/>
        </c:scaling>
        <c:delete val="1"/>
        <c:axPos val="b"/>
        <c:numFmt formatCode="ge" sourceLinked="1"/>
        <c:majorTickMark val="none"/>
        <c:minorTickMark val="none"/>
        <c:tickLblPos val="none"/>
        <c:crossAx val="422396328"/>
        <c:crosses val="autoZero"/>
        <c:auto val="1"/>
        <c:lblOffset val="100"/>
        <c:baseTimeUnit val="years"/>
      </c:dateAx>
      <c:valAx>
        <c:axId val="422396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2400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48.26</c:v>
                </c:pt>
                <c:pt idx="1">
                  <c:v>47.85</c:v>
                </c:pt>
                <c:pt idx="2">
                  <c:v>48.22</c:v>
                </c:pt>
                <c:pt idx="3">
                  <c:v>48.76</c:v>
                </c:pt>
                <c:pt idx="4">
                  <c:v>35.93</c:v>
                </c:pt>
              </c:numCache>
            </c:numRef>
          </c:val>
          <c:extLst>
            <c:ext xmlns:c16="http://schemas.microsoft.com/office/drawing/2014/chart" uri="{C3380CC4-5D6E-409C-BE32-E72D297353CC}">
              <c16:uniqueId val="{00000000-177C-4F1A-B163-A6F194999099}"/>
            </c:ext>
          </c:extLst>
        </c:ser>
        <c:dLbls>
          <c:showLegendKey val="0"/>
          <c:showVal val="0"/>
          <c:showCatName val="0"/>
          <c:showSerName val="0"/>
          <c:showPercent val="0"/>
          <c:showBubbleSize val="0"/>
        </c:dLbls>
        <c:gapWidth val="150"/>
        <c:axId val="422399072"/>
        <c:axId val="422398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54.43</c:v>
                </c:pt>
                <c:pt idx="1">
                  <c:v>53.81</c:v>
                </c:pt>
                <c:pt idx="2">
                  <c:v>53.62</c:v>
                </c:pt>
                <c:pt idx="3">
                  <c:v>53.41</c:v>
                </c:pt>
                <c:pt idx="4">
                  <c:v>53.29</c:v>
                </c:pt>
              </c:numCache>
            </c:numRef>
          </c:val>
          <c:smooth val="0"/>
          <c:extLst>
            <c:ext xmlns:c16="http://schemas.microsoft.com/office/drawing/2014/chart" uri="{C3380CC4-5D6E-409C-BE32-E72D297353CC}">
              <c16:uniqueId val="{00000001-177C-4F1A-B163-A6F194999099}"/>
            </c:ext>
          </c:extLst>
        </c:ser>
        <c:dLbls>
          <c:showLegendKey val="0"/>
          <c:showVal val="0"/>
          <c:showCatName val="0"/>
          <c:showSerName val="0"/>
          <c:showPercent val="0"/>
          <c:showBubbleSize val="0"/>
        </c:dLbls>
        <c:marker val="1"/>
        <c:smooth val="0"/>
        <c:axId val="422399072"/>
        <c:axId val="422398680"/>
      </c:lineChart>
      <c:dateAx>
        <c:axId val="422399072"/>
        <c:scaling>
          <c:orientation val="minMax"/>
        </c:scaling>
        <c:delete val="1"/>
        <c:axPos val="b"/>
        <c:numFmt formatCode="ge" sourceLinked="1"/>
        <c:majorTickMark val="none"/>
        <c:minorTickMark val="none"/>
        <c:tickLblPos val="none"/>
        <c:crossAx val="422398680"/>
        <c:crosses val="autoZero"/>
        <c:auto val="1"/>
        <c:lblOffset val="100"/>
        <c:baseTimeUnit val="years"/>
      </c:dateAx>
      <c:valAx>
        <c:axId val="422398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239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489.39</c:v>
                </c:pt>
                <c:pt idx="1">
                  <c:v>507.69</c:v>
                </c:pt>
                <c:pt idx="2">
                  <c:v>505.79</c:v>
                </c:pt>
                <c:pt idx="3">
                  <c:v>501.14</c:v>
                </c:pt>
                <c:pt idx="4">
                  <c:v>574.83000000000004</c:v>
                </c:pt>
              </c:numCache>
            </c:numRef>
          </c:val>
          <c:extLst>
            <c:ext xmlns:c16="http://schemas.microsoft.com/office/drawing/2014/chart" uri="{C3380CC4-5D6E-409C-BE32-E72D297353CC}">
              <c16:uniqueId val="{00000000-476B-49A2-B18B-3F6A1D86198A}"/>
            </c:ext>
          </c:extLst>
        </c:ser>
        <c:dLbls>
          <c:showLegendKey val="0"/>
          <c:showVal val="0"/>
          <c:showCatName val="0"/>
          <c:showSerName val="0"/>
          <c:showPercent val="0"/>
          <c:showBubbleSize val="0"/>
        </c:dLbls>
        <c:gapWidth val="150"/>
        <c:axId val="422403384"/>
        <c:axId val="42240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279.8</c:v>
                </c:pt>
                <c:pt idx="1">
                  <c:v>284.64999999999998</c:v>
                </c:pt>
                <c:pt idx="2">
                  <c:v>287.7</c:v>
                </c:pt>
                <c:pt idx="3">
                  <c:v>277.39999999999998</c:v>
                </c:pt>
                <c:pt idx="4">
                  <c:v>259.02</c:v>
                </c:pt>
              </c:numCache>
            </c:numRef>
          </c:val>
          <c:smooth val="0"/>
          <c:extLst>
            <c:ext xmlns:c16="http://schemas.microsoft.com/office/drawing/2014/chart" uri="{C3380CC4-5D6E-409C-BE32-E72D297353CC}">
              <c16:uniqueId val="{00000001-476B-49A2-B18B-3F6A1D86198A}"/>
            </c:ext>
          </c:extLst>
        </c:ser>
        <c:dLbls>
          <c:showLegendKey val="0"/>
          <c:showVal val="0"/>
          <c:showCatName val="0"/>
          <c:showSerName val="0"/>
          <c:showPercent val="0"/>
          <c:showBubbleSize val="0"/>
        </c:dLbls>
        <c:marker val="1"/>
        <c:smooth val="0"/>
        <c:axId val="422403384"/>
        <c:axId val="422402992"/>
      </c:lineChart>
      <c:dateAx>
        <c:axId val="422403384"/>
        <c:scaling>
          <c:orientation val="minMax"/>
        </c:scaling>
        <c:delete val="1"/>
        <c:axPos val="b"/>
        <c:numFmt formatCode="ge" sourceLinked="1"/>
        <c:majorTickMark val="none"/>
        <c:minorTickMark val="none"/>
        <c:tickLblPos val="none"/>
        <c:crossAx val="422402992"/>
        <c:crosses val="autoZero"/>
        <c:auto val="1"/>
        <c:lblOffset val="100"/>
        <c:baseTimeUnit val="years"/>
      </c:dateAx>
      <c:valAx>
        <c:axId val="42240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2403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U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松浦市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D2</v>
      </c>
      <c r="X8" s="48"/>
      <c r="Y8" s="48"/>
      <c r="Z8" s="48"/>
      <c r="AA8" s="48"/>
      <c r="AB8" s="48"/>
      <c r="AC8" s="48"/>
      <c r="AD8" s="48" t="str">
        <f>データ!$M$6</f>
        <v>非設置</v>
      </c>
      <c r="AE8" s="48"/>
      <c r="AF8" s="48"/>
      <c r="AG8" s="48"/>
      <c r="AH8" s="48"/>
      <c r="AI8" s="48"/>
      <c r="AJ8" s="48"/>
      <c r="AK8" s="2"/>
      <c r="AL8" s="49">
        <f>データ!$R$6</f>
        <v>23327</v>
      </c>
      <c r="AM8" s="49"/>
      <c r="AN8" s="49"/>
      <c r="AO8" s="49"/>
      <c r="AP8" s="49"/>
      <c r="AQ8" s="49"/>
      <c r="AR8" s="49"/>
      <c r="AS8" s="49"/>
      <c r="AT8" s="45">
        <f>データ!$S$6</f>
        <v>130.55000000000001</v>
      </c>
      <c r="AU8" s="45"/>
      <c r="AV8" s="45"/>
      <c r="AW8" s="45"/>
      <c r="AX8" s="45"/>
      <c r="AY8" s="45"/>
      <c r="AZ8" s="45"/>
      <c r="BA8" s="45"/>
      <c r="BB8" s="45">
        <f>データ!$T$6</f>
        <v>178.68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33.229999999999997</v>
      </c>
      <c r="Q10" s="45"/>
      <c r="R10" s="45"/>
      <c r="S10" s="45"/>
      <c r="T10" s="45"/>
      <c r="U10" s="45"/>
      <c r="V10" s="45"/>
      <c r="W10" s="49">
        <f>データ!$Q$6</f>
        <v>3780</v>
      </c>
      <c r="X10" s="49"/>
      <c r="Y10" s="49"/>
      <c r="Z10" s="49"/>
      <c r="AA10" s="49"/>
      <c r="AB10" s="49"/>
      <c r="AC10" s="49"/>
      <c r="AD10" s="2"/>
      <c r="AE10" s="2"/>
      <c r="AF10" s="2"/>
      <c r="AG10" s="2"/>
      <c r="AH10" s="2"/>
      <c r="AI10" s="2"/>
      <c r="AJ10" s="2"/>
      <c r="AK10" s="2"/>
      <c r="AL10" s="49">
        <f>データ!$U$6</f>
        <v>7699</v>
      </c>
      <c r="AM10" s="49"/>
      <c r="AN10" s="49"/>
      <c r="AO10" s="49"/>
      <c r="AP10" s="49"/>
      <c r="AQ10" s="49"/>
      <c r="AR10" s="49"/>
      <c r="AS10" s="49"/>
      <c r="AT10" s="45">
        <f>データ!$V$6</f>
        <v>42.17</v>
      </c>
      <c r="AU10" s="45"/>
      <c r="AV10" s="45"/>
      <c r="AW10" s="45"/>
      <c r="AX10" s="45"/>
      <c r="AY10" s="45"/>
      <c r="AZ10" s="45"/>
      <c r="BA10" s="45"/>
      <c r="BB10" s="45">
        <f>データ!$W$6</f>
        <v>182.57</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55</v>
      </c>
      <c r="O85" s="26" t="str">
        <f>データ!EN6</f>
        <v>【0.72】</v>
      </c>
    </row>
  </sheetData>
  <sheetProtection algorithmName="SHA-512" hashValue="ZONw0lAdczhvlf3LeI7ysU/w4141m6ehebW3wisai1k0Pf64x94PVGFvlsWBQOthhgl7wqE8Q+S/hE6VDiG8QQ==" saltValue="TvJV9QAfmKv7la+89kvXh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56</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57</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58</v>
      </c>
      <c r="B3" s="29" t="s">
        <v>59</v>
      </c>
      <c r="C3" s="29" t="s">
        <v>60</v>
      </c>
      <c r="D3" s="29" t="s">
        <v>61</v>
      </c>
      <c r="E3" s="29" t="s">
        <v>62</v>
      </c>
      <c r="F3" s="29" t="s">
        <v>63</v>
      </c>
      <c r="G3" s="29" t="s">
        <v>64</v>
      </c>
      <c r="H3" s="76" t="s">
        <v>65</v>
      </c>
      <c r="I3" s="77"/>
      <c r="J3" s="77"/>
      <c r="K3" s="77"/>
      <c r="L3" s="77"/>
      <c r="M3" s="77"/>
      <c r="N3" s="77"/>
      <c r="O3" s="77"/>
      <c r="P3" s="77"/>
      <c r="Q3" s="77"/>
      <c r="R3" s="77"/>
      <c r="S3" s="77"/>
      <c r="T3" s="77"/>
      <c r="U3" s="77"/>
      <c r="V3" s="77"/>
      <c r="W3" s="78"/>
      <c r="X3" s="82" t="s">
        <v>66</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68</v>
      </c>
      <c r="B4" s="30"/>
      <c r="C4" s="30"/>
      <c r="D4" s="30"/>
      <c r="E4" s="30"/>
      <c r="F4" s="30"/>
      <c r="G4" s="30"/>
      <c r="H4" s="79"/>
      <c r="I4" s="80"/>
      <c r="J4" s="80"/>
      <c r="K4" s="80"/>
      <c r="L4" s="80"/>
      <c r="M4" s="80"/>
      <c r="N4" s="80"/>
      <c r="O4" s="80"/>
      <c r="P4" s="80"/>
      <c r="Q4" s="80"/>
      <c r="R4" s="80"/>
      <c r="S4" s="80"/>
      <c r="T4" s="80"/>
      <c r="U4" s="80"/>
      <c r="V4" s="80"/>
      <c r="W4" s="81"/>
      <c r="X4" s="75" t="s">
        <v>69</v>
      </c>
      <c r="Y4" s="75"/>
      <c r="Z4" s="75"/>
      <c r="AA4" s="75"/>
      <c r="AB4" s="75"/>
      <c r="AC4" s="75"/>
      <c r="AD4" s="75"/>
      <c r="AE4" s="75"/>
      <c r="AF4" s="75"/>
      <c r="AG4" s="75"/>
      <c r="AH4" s="75"/>
      <c r="AI4" s="75" t="s">
        <v>70</v>
      </c>
      <c r="AJ4" s="75"/>
      <c r="AK4" s="75"/>
      <c r="AL4" s="75"/>
      <c r="AM4" s="75"/>
      <c r="AN4" s="75"/>
      <c r="AO4" s="75"/>
      <c r="AP4" s="75"/>
      <c r="AQ4" s="75"/>
      <c r="AR4" s="75"/>
      <c r="AS4" s="75"/>
      <c r="AT4" s="75" t="s">
        <v>71</v>
      </c>
      <c r="AU4" s="75"/>
      <c r="AV4" s="75"/>
      <c r="AW4" s="75"/>
      <c r="AX4" s="75"/>
      <c r="AY4" s="75"/>
      <c r="AZ4" s="75"/>
      <c r="BA4" s="75"/>
      <c r="BB4" s="75"/>
      <c r="BC4" s="75"/>
      <c r="BD4" s="75"/>
      <c r="BE4" s="75" t="s">
        <v>72</v>
      </c>
      <c r="BF4" s="75"/>
      <c r="BG4" s="75"/>
      <c r="BH4" s="75"/>
      <c r="BI4" s="75"/>
      <c r="BJ4" s="75"/>
      <c r="BK4" s="75"/>
      <c r="BL4" s="75"/>
      <c r="BM4" s="75"/>
      <c r="BN4" s="75"/>
      <c r="BO4" s="75"/>
      <c r="BP4" s="75" t="s">
        <v>73</v>
      </c>
      <c r="BQ4" s="75"/>
      <c r="BR4" s="75"/>
      <c r="BS4" s="75"/>
      <c r="BT4" s="75"/>
      <c r="BU4" s="75"/>
      <c r="BV4" s="75"/>
      <c r="BW4" s="75"/>
      <c r="BX4" s="75"/>
      <c r="BY4" s="75"/>
      <c r="BZ4" s="75"/>
      <c r="CA4" s="75" t="s">
        <v>74</v>
      </c>
      <c r="CB4" s="75"/>
      <c r="CC4" s="75"/>
      <c r="CD4" s="75"/>
      <c r="CE4" s="75"/>
      <c r="CF4" s="75"/>
      <c r="CG4" s="75"/>
      <c r="CH4" s="75"/>
      <c r="CI4" s="75"/>
      <c r="CJ4" s="75"/>
      <c r="CK4" s="75"/>
      <c r="CL4" s="75" t="s">
        <v>75</v>
      </c>
      <c r="CM4" s="75"/>
      <c r="CN4" s="75"/>
      <c r="CO4" s="75"/>
      <c r="CP4" s="75"/>
      <c r="CQ4" s="75"/>
      <c r="CR4" s="75"/>
      <c r="CS4" s="75"/>
      <c r="CT4" s="75"/>
      <c r="CU4" s="75"/>
      <c r="CV4" s="75"/>
      <c r="CW4" s="75" t="s">
        <v>76</v>
      </c>
      <c r="CX4" s="75"/>
      <c r="CY4" s="75"/>
      <c r="CZ4" s="75"/>
      <c r="DA4" s="75"/>
      <c r="DB4" s="75"/>
      <c r="DC4" s="75"/>
      <c r="DD4" s="75"/>
      <c r="DE4" s="75"/>
      <c r="DF4" s="75"/>
      <c r="DG4" s="75"/>
      <c r="DH4" s="75" t="s">
        <v>77</v>
      </c>
      <c r="DI4" s="75"/>
      <c r="DJ4" s="75"/>
      <c r="DK4" s="75"/>
      <c r="DL4" s="75"/>
      <c r="DM4" s="75"/>
      <c r="DN4" s="75"/>
      <c r="DO4" s="75"/>
      <c r="DP4" s="75"/>
      <c r="DQ4" s="75"/>
      <c r="DR4" s="75"/>
      <c r="DS4" s="75" t="s">
        <v>78</v>
      </c>
      <c r="DT4" s="75"/>
      <c r="DU4" s="75"/>
      <c r="DV4" s="75"/>
      <c r="DW4" s="75"/>
      <c r="DX4" s="75"/>
      <c r="DY4" s="75"/>
      <c r="DZ4" s="75"/>
      <c r="EA4" s="75"/>
      <c r="EB4" s="75"/>
      <c r="EC4" s="75"/>
      <c r="ED4" s="75" t="s">
        <v>79</v>
      </c>
      <c r="EE4" s="75"/>
      <c r="EF4" s="75"/>
      <c r="EG4" s="75"/>
      <c r="EH4" s="75"/>
      <c r="EI4" s="75"/>
      <c r="EJ4" s="75"/>
      <c r="EK4" s="75"/>
      <c r="EL4" s="75"/>
      <c r="EM4" s="75"/>
      <c r="EN4" s="75"/>
    </row>
    <row r="5" spans="1:144" x14ac:dyDescent="0.15">
      <c r="A5" s="28" t="s">
        <v>80</v>
      </c>
      <c r="B5" s="31"/>
      <c r="C5" s="31"/>
      <c r="D5" s="31"/>
      <c r="E5" s="31"/>
      <c r="F5" s="31"/>
      <c r="G5" s="31"/>
      <c r="H5" s="32" t="s">
        <v>81</v>
      </c>
      <c r="I5" s="32" t="s">
        <v>82</v>
      </c>
      <c r="J5" s="32" t="s">
        <v>83</v>
      </c>
      <c r="K5" s="32" t="s">
        <v>84</v>
      </c>
      <c r="L5" s="32" t="s">
        <v>85</v>
      </c>
      <c r="M5" s="32" t="s">
        <v>86</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41</v>
      </c>
      <c r="AI5" s="32" t="s">
        <v>97</v>
      </c>
      <c r="AJ5" s="32" t="s">
        <v>98</v>
      </c>
      <c r="AK5" s="32" t="s">
        <v>99</v>
      </c>
      <c r="AL5" s="32" t="s">
        <v>100</v>
      </c>
      <c r="AM5" s="32" t="s">
        <v>101</v>
      </c>
      <c r="AN5" s="32" t="s">
        <v>102</v>
      </c>
      <c r="AO5" s="32" t="s">
        <v>103</v>
      </c>
      <c r="AP5" s="32" t="s">
        <v>104</v>
      </c>
      <c r="AQ5" s="32" t="s">
        <v>105</v>
      </c>
      <c r="AR5" s="32" t="s">
        <v>106</v>
      </c>
      <c r="AS5" s="32" t="s">
        <v>107</v>
      </c>
      <c r="AT5" s="32" t="s">
        <v>97</v>
      </c>
      <c r="AU5" s="32" t="s">
        <v>98</v>
      </c>
      <c r="AV5" s="32" t="s">
        <v>99</v>
      </c>
      <c r="AW5" s="32" t="s">
        <v>100</v>
      </c>
      <c r="AX5" s="32" t="s">
        <v>101</v>
      </c>
      <c r="AY5" s="32" t="s">
        <v>102</v>
      </c>
      <c r="AZ5" s="32" t="s">
        <v>103</v>
      </c>
      <c r="BA5" s="32" t="s">
        <v>104</v>
      </c>
      <c r="BB5" s="32" t="s">
        <v>105</v>
      </c>
      <c r="BC5" s="32" t="s">
        <v>106</v>
      </c>
      <c r="BD5" s="32" t="s">
        <v>107</v>
      </c>
      <c r="BE5" s="32" t="s">
        <v>97</v>
      </c>
      <c r="BF5" s="32" t="s">
        <v>98</v>
      </c>
      <c r="BG5" s="32" t="s">
        <v>99</v>
      </c>
      <c r="BH5" s="32" t="s">
        <v>100</v>
      </c>
      <c r="BI5" s="32" t="s">
        <v>101</v>
      </c>
      <c r="BJ5" s="32" t="s">
        <v>102</v>
      </c>
      <c r="BK5" s="32" t="s">
        <v>103</v>
      </c>
      <c r="BL5" s="32" t="s">
        <v>104</v>
      </c>
      <c r="BM5" s="32" t="s">
        <v>105</v>
      </c>
      <c r="BN5" s="32" t="s">
        <v>106</v>
      </c>
      <c r="BO5" s="32" t="s">
        <v>107</v>
      </c>
      <c r="BP5" s="32" t="s">
        <v>97</v>
      </c>
      <c r="BQ5" s="32" t="s">
        <v>98</v>
      </c>
      <c r="BR5" s="32" t="s">
        <v>99</v>
      </c>
      <c r="BS5" s="32" t="s">
        <v>100</v>
      </c>
      <c r="BT5" s="32" t="s">
        <v>101</v>
      </c>
      <c r="BU5" s="32" t="s">
        <v>102</v>
      </c>
      <c r="BV5" s="32" t="s">
        <v>103</v>
      </c>
      <c r="BW5" s="32" t="s">
        <v>104</v>
      </c>
      <c r="BX5" s="32" t="s">
        <v>105</v>
      </c>
      <c r="BY5" s="32" t="s">
        <v>106</v>
      </c>
      <c r="BZ5" s="32" t="s">
        <v>107</v>
      </c>
      <c r="CA5" s="32" t="s">
        <v>97</v>
      </c>
      <c r="CB5" s="32" t="s">
        <v>98</v>
      </c>
      <c r="CC5" s="32" t="s">
        <v>99</v>
      </c>
      <c r="CD5" s="32" t="s">
        <v>100</v>
      </c>
      <c r="CE5" s="32" t="s">
        <v>101</v>
      </c>
      <c r="CF5" s="32" t="s">
        <v>102</v>
      </c>
      <c r="CG5" s="32" t="s">
        <v>103</v>
      </c>
      <c r="CH5" s="32" t="s">
        <v>104</v>
      </c>
      <c r="CI5" s="32" t="s">
        <v>105</v>
      </c>
      <c r="CJ5" s="32" t="s">
        <v>106</v>
      </c>
      <c r="CK5" s="32" t="s">
        <v>107</v>
      </c>
      <c r="CL5" s="32" t="s">
        <v>97</v>
      </c>
      <c r="CM5" s="32" t="s">
        <v>98</v>
      </c>
      <c r="CN5" s="32" t="s">
        <v>99</v>
      </c>
      <c r="CO5" s="32" t="s">
        <v>100</v>
      </c>
      <c r="CP5" s="32" t="s">
        <v>101</v>
      </c>
      <c r="CQ5" s="32" t="s">
        <v>102</v>
      </c>
      <c r="CR5" s="32" t="s">
        <v>103</v>
      </c>
      <c r="CS5" s="32" t="s">
        <v>104</v>
      </c>
      <c r="CT5" s="32" t="s">
        <v>105</v>
      </c>
      <c r="CU5" s="32" t="s">
        <v>106</v>
      </c>
      <c r="CV5" s="32" t="s">
        <v>107</v>
      </c>
      <c r="CW5" s="32" t="s">
        <v>97</v>
      </c>
      <c r="CX5" s="32" t="s">
        <v>98</v>
      </c>
      <c r="CY5" s="32" t="s">
        <v>99</v>
      </c>
      <c r="CZ5" s="32" t="s">
        <v>100</v>
      </c>
      <c r="DA5" s="32" t="s">
        <v>101</v>
      </c>
      <c r="DB5" s="32" t="s">
        <v>102</v>
      </c>
      <c r="DC5" s="32" t="s">
        <v>103</v>
      </c>
      <c r="DD5" s="32" t="s">
        <v>104</v>
      </c>
      <c r="DE5" s="32" t="s">
        <v>105</v>
      </c>
      <c r="DF5" s="32" t="s">
        <v>106</v>
      </c>
      <c r="DG5" s="32" t="s">
        <v>107</v>
      </c>
      <c r="DH5" s="32" t="s">
        <v>97</v>
      </c>
      <c r="DI5" s="32" t="s">
        <v>98</v>
      </c>
      <c r="DJ5" s="32" t="s">
        <v>99</v>
      </c>
      <c r="DK5" s="32" t="s">
        <v>100</v>
      </c>
      <c r="DL5" s="32" t="s">
        <v>101</v>
      </c>
      <c r="DM5" s="32" t="s">
        <v>102</v>
      </c>
      <c r="DN5" s="32" t="s">
        <v>103</v>
      </c>
      <c r="DO5" s="32" t="s">
        <v>104</v>
      </c>
      <c r="DP5" s="32" t="s">
        <v>105</v>
      </c>
      <c r="DQ5" s="32" t="s">
        <v>106</v>
      </c>
      <c r="DR5" s="32" t="s">
        <v>107</v>
      </c>
      <c r="DS5" s="32" t="s">
        <v>97</v>
      </c>
      <c r="DT5" s="32" t="s">
        <v>98</v>
      </c>
      <c r="DU5" s="32" t="s">
        <v>99</v>
      </c>
      <c r="DV5" s="32" t="s">
        <v>100</v>
      </c>
      <c r="DW5" s="32" t="s">
        <v>101</v>
      </c>
      <c r="DX5" s="32" t="s">
        <v>102</v>
      </c>
      <c r="DY5" s="32" t="s">
        <v>103</v>
      </c>
      <c r="DZ5" s="32" t="s">
        <v>104</v>
      </c>
      <c r="EA5" s="32" t="s">
        <v>105</v>
      </c>
      <c r="EB5" s="32" t="s">
        <v>106</v>
      </c>
      <c r="EC5" s="32" t="s">
        <v>107</v>
      </c>
      <c r="ED5" s="32" t="s">
        <v>97</v>
      </c>
      <c r="EE5" s="32" t="s">
        <v>98</v>
      </c>
      <c r="EF5" s="32" t="s">
        <v>99</v>
      </c>
      <c r="EG5" s="32" t="s">
        <v>100</v>
      </c>
      <c r="EH5" s="32" t="s">
        <v>101</v>
      </c>
      <c r="EI5" s="32" t="s">
        <v>102</v>
      </c>
      <c r="EJ5" s="32" t="s">
        <v>103</v>
      </c>
      <c r="EK5" s="32" t="s">
        <v>104</v>
      </c>
      <c r="EL5" s="32" t="s">
        <v>105</v>
      </c>
      <c r="EM5" s="32" t="s">
        <v>106</v>
      </c>
      <c r="EN5" s="32" t="s">
        <v>107</v>
      </c>
    </row>
    <row r="6" spans="1:144" s="36" customFormat="1" x14ac:dyDescent="0.15">
      <c r="A6" s="28" t="s">
        <v>108</v>
      </c>
      <c r="B6" s="33">
        <f>B7</f>
        <v>2017</v>
      </c>
      <c r="C6" s="33">
        <f t="shared" ref="C6:W6" si="3">C7</f>
        <v>422088</v>
      </c>
      <c r="D6" s="33">
        <f t="shared" si="3"/>
        <v>47</v>
      </c>
      <c r="E6" s="33">
        <f t="shared" si="3"/>
        <v>1</v>
      </c>
      <c r="F6" s="33">
        <f t="shared" si="3"/>
        <v>0</v>
      </c>
      <c r="G6" s="33">
        <f t="shared" si="3"/>
        <v>0</v>
      </c>
      <c r="H6" s="33" t="str">
        <f t="shared" si="3"/>
        <v>長崎県　松浦市</v>
      </c>
      <c r="I6" s="33" t="str">
        <f t="shared" si="3"/>
        <v>法非適用</v>
      </c>
      <c r="J6" s="33" t="str">
        <f t="shared" si="3"/>
        <v>水道事業</v>
      </c>
      <c r="K6" s="33" t="str">
        <f t="shared" si="3"/>
        <v>簡易水道事業</v>
      </c>
      <c r="L6" s="33" t="str">
        <f t="shared" si="3"/>
        <v>D2</v>
      </c>
      <c r="M6" s="33" t="str">
        <f t="shared" si="3"/>
        <v>非設置</v>
      </c>
      <c r="N6" s="34" t="str">
        <f t="shared" si="3"/>
        <v>-</v>
      </c>
      <c r="O6" s="34" t="str">
        <f t="shared" si="3"/>
        <v>該当数値なし</v>
      </c>
      <c r="P6" s="34">
        <f t="shared" si="3"/>
        <v>33.229999999999997</v>
      </c>
      <c r="Q6" s="34">
        <f t="shared" si="3"/>
        <v>3780</v>
      </c>
      <c r="R6" s="34">
        <f t="shared" si="3"/>
        <v>23327</v>
      </c>
      <c r="S6" s="34">
        <f t="shared" si="3"/>
        <v>130.55000000000001</v>
      </c>
      <c r="T6" s="34">
        <f t="shared" si="3"/>
        <v>178.68</v>
      </c>
      <c r="U6" s="34">
        <f t="shared" si="3"/>
        <v>7699</v>
      </c>
      <c r="V6" s="34">
        <f t="shared" si="3"/>
        <v>42.17</v>
      </c>
      <c r="W6" s="34">
        <f t="shared" si="3"/>
        <v>182.57</v>
      </c>
      <c r="X6" s="35">
        <f>IF(X7="",NA(),X7)</f>
        <v>77.989999999999995</v>
      </c>
      <c r="Y6" s="35">
        <f t="shared" ref="Y6:AG6" si="4">IF(Y7="",NA(),Y7)</f>
        <v>85.67</v>
      </c>
      <c r="Z6" s="35">
        <f t="shared" si="4"/>
        <v>85.82</v>
      </c>
      <c r="AA6" s="35">
        <f t="shared" si="4"/>
        <v>78.099999999999994</v>
      </c>
      <c r="AB6" s="35">
        <f t="shared" si="4"/>
        <v>76.28</v>
      </c>
      <c r="AC6" s="35">
        <f t="shared" si="4"/>
        <v>75.709999999999994</v>
      </c>
      <c r="AD6" s="35">
        <f t="shared" si="4"/>
        <v>75.09</v>
      </c>
      <c r="AE6" s="35">
        <f t="shared" si="4"/>
        <v>75.34</v>
      </c>
      <c r="AF6" s="35">
        <f t="shared" si="4"/>
        <v>76.650000000000006</v>
      </c>
      <c r="AG6" s="35">
        <f t="shared" si="4"/>
        <v>73.959999999999994</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1342.75</v>
      </c>
      <c r="BF6" s="35">
        <f t="shared" ref="BF6:BN6" si="7">IF(BF7="",NA(),BF7)</f>
        <v>1243.8399999999999</v>
      </c>
      <c r="BG6" s="35">
        <f t="shared" si="7"/>
        <v>1159.3499999999999</v>
      </c>
      <c r="BH6" s="35">
        <f t="shared" si="7"/>
        <v>1077.1099999999999</v>
      </c>
      <c r="BI6" s="35">
        <f t="shared" si="7"/>
        <v>1188.9000000000001</v>
      </c>
      <c r="BJ6" s="35">
        <f t="shared" si="7"/>
        <v>1167.7</v>
      </c>
      <c r="BK6" s="35">
        <f t="shared" si="7"/>
        <v>1228.58</v>
      </c>
      <c r="BL6" s="35">
        <f t="shared" si="7"/>
        <v>1280.18</v>
      </c>
      <c r="BM6" s="35">
        <f t="shared" si="7"/>
        <v>1346.23</v>
      </c>
      <c r="BN6" s="35">
        <f t="shared" si="7"/>
        <v>1295.06</v>
      </c>
      <c r="BO6" s="34" t="str">
        <f>IF(BO7="","",IF(BO7="-","【-】","【"&amp;SUBSTITUTE(TEXT(BO7,"#,##0.00"),"-","△")&amp;"】"))</f>
        <v>【1,141.75】</v>
      </c>
      <c r="BP6" s="35">
        <f>IF(BP7="",NA(),BP7)</f>
        <v>48.26</v>
      </c>
      <c r="BQ6" s="35">
        <f t="shared" ref="BQ6:BY6" si="8">IF(BQ7="",NA(),BQ7)</f>
        <v>47.85</v>
      </c>
      <c r="BR6" s="35">
        <f t="shared" si="8"/>
        <v>48.22</v>
      </c>
      <c r="BS6" s="35">
        <f t="shared" si="8"/>
        <v>48.76</v>
      </c>
      <c r="BT6" s="35">
        <f t="shared" si="8"/>
        <v>35.93</v>
      </c>
      <c r="BU6" s="35">
        <f t="shared" si="8"/>
        <v>54.43</v>
      </c>
      <c r="BV6" s="35">
        <f t="shared" si="8"/>
        <v>53.81</v>
      </c>
      <c r="BW6" s="35">
        <f t="shared" si="8"/>
        <v>53.62</v>
      </c>
      <c r="BX6" s="35">
        <f t="shared" si="8"/>
        <v>53.41</v>
      </c>
      <c r="BY6" s="35">
        <f t="shared" si="8"/>
        <v>53.29</v>
      </c>
      <c r="BZ6" s="34" t="str">
        <f>IF(BZ7="","",IF(BZ7="-","【-】","【"&amp;SUBSTITUTE(TEXT(BZ7,"#,##0.00"),"-","△")&amp;"】"))</f>
        <v>【54.93】</v>
      </c>
      <c r="CA6" s="35">
        <f>IF(CA7="",NA(),CA7)</f>
        <v>489.39</v>
      </c>
      <c r="CB6" s="35">
        <f t="shared" ref="CB6:CJ6" si="9">IF(CB7="",NA(),CB7)</f>
        <v>507.69</v>
      </c>
      <c r="CC6" s="35">
        <f t="shared" si="9"/>
        <v>505.79</v>
      </c>
      <c r="CD6" s="35">
        <f t="shared" si="9"/>
        <v>501.14</v>
      </c>
      <c r="CE6" s="35">
        <f t="shared" si="9"/>
        <v>574.83000000000004</v>
      </c>
      <c r="CF6" s="35">
        <f t="shared" si="9"/>
        <v>279.8</v>
      </c>
      <c r="CG6" s="35">
        <f t="shared" si="9"/>
        <v>284.64999999999998</v>
      </c>
      <c r="CH6" s="35">
        <f t="shared" si="9"/>
        <v>287.7</v>
      </c>
      <c r="CI6" s="35">
        <f t="shared" si="9"/>
        <v>277.39999999999998</v>
      </c>
      <c r="CJ6" s="35">
        <f t="shared" si="9"/>
        <v>259.02</v>
      </c>
      <c r="CK6" s="34" t="str">
        <f>IF(CK7="","",IF(CK7="-","【-】","【"&amp;SUBSTITUTE(TEXT(CK7,"#,##0.00"),"-","△")&amp;"】"))</f>
        <v>【292.18】</v>
      </c>
      <c r="CL6" s="35">
        <f>IF(CL7="",NA(),CL7)</f>
        <v>50.98</v>
      </c>
      <c r="CM6" s="35">
        <f t="shared" ref="CM6:CU6" si="10">IF(CM7="",NA(),CM7)</f>
        <v>48.7</v>
      </c>
      <c r="CN6" s="35">
        <f t="shared" si="10"/>
        <v>49.12</v>
      </c>
      <c r="CO6" s="35">
        <f t="shared" si="10"/>
        <v>47.1</v>
      </c>
      <c r="CP6" s="35">
        <f t="shared" si="10"/>
        <v>48.81</v>
      </c>
      <c r="CQ6" s="35">
        <f t="shared" si="10"/>
        <v>60.17</v>
      </c>
      <c r="CR6" s="35">
        <f t="shared" si="10"/>
        <v>58.96</v>
      </c>
      <c r="CS6" s="35">
        <f t="shared" si="10"/>
        <v>58.1</v>
      </c>
      <c r="CT6" s="35">
        <f t="shared" si="10"/>
        <v>56.19</v>
      </c>
      <c r="CU6" s="35">
        <f t="shared" si="10"/>
        <v>56.65</v>
      </c>
      <c r="CV6" s="34" t="str">
        <f>IF(CV7="","",IF(CV7="-","【-】","【"&amp;SUBSTITUTE(TEXT(CV7,"#,##0.00"),"-","△")&amp;"】"))</f>
        <v>【56.91】</v>
      </c>
      <c r="CW6" s="35">
        <f>IF(CW7="",NA(),CW7)</f>
        <v>74.38</v>
      </c>
      <c r="CX6" s="35">
        <f t="shared" ref="CX6:DF6" si="11">IF(CX7="",NA(),CX7)</f>
        <v>76.09</v>
      </c>
      <c r="CY6" s="35">
        <f t="shared" si="11"/>
        <v>74.62</v>
      </c>
      <c r="CZ6" s="35">
        <f t="shared" si="11"/>
        <v>77.209999999999994</v>
      </c>
      <c r="DA6" s="35">
        <f t="shared" si="11"/>
        <v>72.819999999999993</v>
      </c>
      <c r="DB6" s="35">
        <f t="shared" si="11"/>
        <v>76.680000000000007</v>
      </c>
      <c r="DC6" s="35">
        <f t="shared" si="11"/>
        <v>76.58</v>
      </c>
      <c r="DD6" s="35">
        <f t="shared" si="11"/>
        <v>76.69</v>
      </c>
      <c r="DE6" s="35">
        <f t="shared" si="11"/>
        <v>77.180000000000007</v>
      </c>
      <c r="DF6" s="35">
        <f t="shared" si="11"/>
        <v>76.13</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4">
        <f t="shared" si="14"/>
        <v>0</v>
      </c>
      <c r="EI6" s="35">
        <f t="shared" si="14"/>
        <v>0.89</v>
      </c>
      <c r="EJ6" s="35">
        <f t="shared" si="14"/>
        <v>0.98</v>
      </c>
      <c r="EK6" s="35">
        <f t="shared" si="14"/>
        <v>0.76</v>
      </c>
      <c r="EL6" s="35">
        <f t="shared" si="14"/>
        <v>0.8</v>
      </c>
      <c r="EM6" s="35">
        <f t="shared" si="14"/>
        <v>0.96</v>
      </c>
      <c r="EN6" s="34" t="str">
        <f>IF(EN7="","",IF(EN7="-","【-】","【"&amp;SUBSTITUTE(TEXT(EN7,"#,##0.00"),"-","△")&amp;"】"))</f>
        <v>【0.72】</v>
      </c>
    </row>
    <row r="7" spans="1:144" s="36" customFormat="1" x14ac:dyDescent="0.15">
      <c r="A7" s="28"/>
      <c r="B7" s="37">
        <v>2017</v>
      </c>
      <c r="C7" s="37">
        <v>422088</v>
      </c>
      <c r="D7" s="37">
        <v>47</v>
      </c>
      <c r="E7" s="37">
        <v>1</v>
      </c>
      <c r="F7" s="37">
        <v>0</v>
      </c>
      <c r="G7" s="37">
        <v>0</v>
      </c>
      <c r="H7" s="37" t="s">
        <v>109</v>
      </c>
      <c r="I7" s="37" t="s">
        <v>110</v>
      </c>
      <c r="J7" s="37" t="s">
        <v>111</v>
      </c>
      <c r="K7" s="37" t="s">
        <v>112</v>
      </c>
      <c r="L7" s="37" t="s">
        <v>113</v>
      </c>
      <c r="M7" s="37" t="s">
        <v>114</v>
      </c>
      <c r="N7" s="38" t="s">
        <v>115</v>
      </c>
      <c r="O7" s="38" t="s">
        <v>116</v>
      </c>
      <c r="P7" s="38">
        <v>33.229999999999997</v>
      </c>
      <c r="Q7" s="38">
        <v>3780</v>
      </c>
      <c r="R7" s="38">
        <v>23327</v>
      </c>
      <c r="S7" s="38">
        <v>130.55000000000001</v>
      </c>
      <c r="T7" s="38">
        <v>178.68</v>
      </c>
      <c r="U7" s="38">
        <v>7699</v>
      </c>
      <c r="V7" s="38">
        <v>42.17</v>
      </c>
      <c r="W7" s="38">
        <v>182.57</v>
      </c>
      <c r="X7" s="38">
        <v>77.989999999999995</v>
      </c>
      <c r="Y7" s="38">
        <v>85.67</v>
      </c>
      <c r="Z7" s="38">
        <v>85.82</v>
      </c>
      <c r="AA7" s="38">
        <v>78.099999999999994</v>
      </c>
      <c r="AB7" s="38">
        <v>76.28</v>
      </c>
      <c r="AC7" s="38">
        <v>75.709999999999994</v>
      </c>
      <c r="AD7" s="38">
        <v>75.09</v>
      </c>
      <c r="AE7" s="38">
        <v>75.34</v>
      </c>
      <c r="AF7" s="38">
        <v>76.650000000000006</v>
      </c>
      <c r="AG7" s="38">
        <v>73.959999999999994</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1342.75</v>
      </c>
      <c r="BF7" s="38">
        <v>1243.8399999999999</v>
      </c>
      <c r="BG7" s="38">
        <v>1159.3499999999999</v>
      </c>
      <c r="BH7" s="38">
        <v>1077.1099999999999</v>
      </c>
      <c r="BI7" s="38">
        <v>1188.9000000000001</v>
      </c>
      <c r="BJ7" s="38">
        <v>1167.7</v>
      </c>
      <c r="BK7" s="38">
        <v>1228.58</v>
      </c>
      <c r="BL7" s="38">
        <v>1280.18</v>
      </c>
      <c r="BM7" s="38">
        <v>1346.23</v>
      </c>
      <c r="BN7" s="38">
        <v>1295.06</v>
      </c>
      <c r="BO7" s="38">
        <v>1141.75</v>
      </c>
      <c r="BP7" s="38">
        <v>48.26</v>
      </c>
      <c r="BQ7" s="38">
        <v>47.85</v>
      </c>
      <c r="BR7" s="38">
        <v>48.22</v>
      </c>
      <c r="BS7" s="38">
        <v>48.76</v>
      </c>
      <c r="BT7" s="38">
        <v>35.93</v>
      </c>
      <c r="BU7" s="38">
        <v>54.43</v>
      </c>
      <c r="BV7" s="38">
        <v>53.81</v>
      </c>
      <c r="BW7" s="38">
        <v>53.62</v>
      </c>
      <c r="BX7" s="38">
        <v>53.41</v>
      </c>
      <c r="BY7" s="38">
        <v>53.29</v>
      </c>
      <c r="BZ7" s="38">
        <v>54.93</v>
      </c>
      <c r="CA7" s="38">
        <v>489.39</v>
      </c>
      <c r="CB7" s="38">
        <v>507.69</v>
      </c>
      <c r="CC7" s="38">
        <v>505.79</v>
      </c>
      <c r="CD7" s="38">
        <v>501.14</v>
      </c>
      <c r="CE7" s="38">
        <v>574.83000000000004</v>
      </c>
      <c r="CF7" s="38">
        <v>279.8</v>
      </c>
      <c r="CG7" s="38">
        <v>284.64999999999998</v>
      </c>
      <c r="CH7" s="38">
        <v>287.7</v>
      </c>
      <c r="CI7" s="38">
        <v>277.39999999999998</v>
      </c>
      <c r="CJ7" s="38">
        <v>259.02</v>
      </c>
      <c r="CK7" s="38">
        <v>292.18</v>
      </c>
      <c r="CL7" s="38">
        <v>50.98</v>
      </c>
      <c r="CM7" s="38">
        <v>48.7</v>
      </c>
      <c r="CN7" s="38">
        <v>49.12</v>
      </c>
      <c r="CO7" s="38">
        <v>47.1</v>
      </c>
      <c r="CP7" s="38">
        <v>48.81</v>
      </c>
      <c r="CQ7" s="38">
        <v>60.17</v>
      </c>
      <c r="CR7" s="38">
        <v>58.96</v>
      </c>
      <c r="CS7" s="38">
        <v>58.1</v>
      </c>
      <c r="CT7" s="38">
        <v>56.19</v>
      </c>
      <c r="CU7" s="38">
        <v>56.65</v>
      </c>
      <c r="CV7" s="38">
        <v>56.91</v>
      </c>
      <c r="CW7" s="38">
        <v>74.38</v>
      </c>
      <c r="CX7" s="38">
        <v>76.09</v>
      </c>
      <c r="CY7" s="38">
        <v>74.62</v>
      </c>
      <c r="CZ7" s="38">
        <v>77.209999999999994</v>
      </c>
      <c r="DA7" s="38">
        <v>72.819999999999993</v>
      </c>
      <c r="DB7" s="38">
        <v>76.680000000000007</v>
      </c>
      <c r="DC7" s="38">
        <v>76.58</v>
      </c>
      <c r="DD7" s="38">
        <v>76.69</v>
      </c>
      <c r="DE7" s="38">
        <v>77.180000000000007</v>
      </c>
      <c r="DF7" s="38">
        <v>76.13</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0</v>
      </c>
      <c r="EI7" s="38">
        <v>0.89</v>
      </c>
      <c r="EJ7" s="38">
        <v>0.98</v>
      </c>
      <c r="EK7" s="38">
        <v>0.76</v>
      </c>
      <c r="EL7" s="38">
        <v>0.8</v>
      </c>
      <c r="EM7" s="38">
        <v>0.96</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117</v>
      </c>
      <c r="C9" s="40" t="s">
        <v>118</v>
      </c>
      <c r="D9" s="40" t="s">
        <v>119</v>
      </c>
      <c r="E9" s="40" t="s">
        <v>120</v>
      </c>
      <c r="F9" s="40" t="s">
        <v>121</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59</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由貴</cp:lastModifiedBy>
  <cp:lastPrinted>2019-02-07T01:44:49Z</cp:lastPrinted>
  <dcterms:created xsi:type="dcterms:W3CDTF">2018-12-03T08:45:45Z</dcterms:created>
  <dcterms:modified xsi:type="dcterms:W3CDTF">2019-02-26T09:51:21Z</dcterms:modified>
  <cp:category/>
</cp:coreProperties>
</file>