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020\Desktop\09 壱岐市\経営比較分析表\"/>
    </mc:Choice>
  </mc:AlternateContent>
  <workbookProtection workbookAlgorithmName="SHA-512" workbookHashValue="uDlGV83jPQt0+OFVlkHvV9/jPBt/ZcbaeL2AJCJOLpigjYGufmq523/MptHZz4a1eX4aALr/NUbDf6z1BM5z3w==" workbookSaltValue="aiCJbpnbsp2cH88TXSsNi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<sst xmlns="http://schemas.openxmlformats.org/spreadsheetml/2006/main" count="232" uniqueCount="119">
  <si>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</si>
  <si>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</si>
  <si>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</si>
  <si>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</si>
  <si>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</si>
  <si>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</si>
  <si>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</si>
  <si>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</si>
  <si>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</si>
  <si>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</si>
  <si>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</si>
  <si>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</si>
  <si>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</si>
  <si>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</si>
  <si>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</si>
  <si>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</si>
  <si>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</si>
  <si>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</si>
  <si>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</si>
  <si>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</si>
  <si>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</si>
  <si>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</si>
  <si>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</si>
  <si>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</si>
  <si>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</si>
  <si>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</si>
  <si>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</si>
  <si>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</si>
  <si>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</si>
  <si>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</si>
  <si>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</si>
  <si>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</si>
  <si>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</si>
  <si>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</si>
  <si>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</si>
  <si>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</si>
  <si>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</si>
  <si>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</si>
  <si>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</si>
  <si>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</si>
  <si>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</si>
  <si>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</si>
  <si>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</si>
  <si>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</si>
  <si>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</si>
  <si>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</si>
  <si>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</si>
  <si>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</si>
  <si>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</si>
  <si>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</si>
  <si>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</si>
  <si>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</si>
  <si>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</si>
  <si>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</si>
  <si>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</si>
  <si>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</si>
  <si>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</si>
  <si>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</si>
  <si>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</si>
  <si>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</si>
  <si>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</si>
  <si>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</si>
  <si>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</si>
  <si>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</si>
  <si>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</si>
  <si>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</si>
  <si>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</si>
  <si>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</si>
  <si>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</si>
  <si>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</si>
  <si>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</si>
  <si>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</si>
  <si>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</si>
  <si>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</si>
  <si>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</si>
  <si>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</si>
  <si>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</si>
  <si>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</si>
  <si>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</si>
  <si>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</si>
  <si>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</si>
  <si>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</si>
  <si>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</si>
  <si>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</si>
  <si>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</si>
  <si>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</si>
  <si>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</si>
  <si>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</si>
  <si>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</si>
  <si>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</si>
  <si>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</si>
  <si>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</si>
  <si>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</si>
  <si>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</si>
  <si>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</si>
  <si>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</si>
  <si>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</si>
  <si>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</si>
  <si>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</si>
  <si>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</si>
  <si>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</si>
  <si>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</si>
  <si>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</si>
  <si>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</si>
  <si>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</si>
  <si>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</si>
  <si>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</si>
  <si>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</si>
  <si>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</si>
  <si>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</si>
  <si>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</si>
  <si>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</si>
  <si>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</si>
  <si>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</si>
  <si>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</si>
  <si>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</si>
  <si>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及び②管路経年化率ともに前年度値及び平均値を大きく下回っているが、これは簡水分の管路の経過年数について正確に把握出来ていない事が要因と考える。今後は漏水調査と平行し、老朽管を計画的・継続的に更新していく必要がある。</t>
    <rPh sb="1" eb="3">
      <t>ユウケイ</t>
    </rPh>
    <rPh sb="3" eb="7">
      <t>コテイシサン</t>
    </rPh>
    <rPh sb="7" eb="9">
      <t>ゲンカ</t>
    </rPh>
    <rPh sb="9" eb="12">
      <t>ショウキャクリツ</t>
    </rPh>
    <rPh sb="12" eb="13">
      <t>オヨ</t>
    </rPh>
    <rPh sb="15" eb="17">
      <t>カンロ</t>
    </rPh>
    <rPh sb="17" eb="19">
      <t>ケイネン</t>
    </rPh>
    <rPh sb="19" eb="20">
      <t>カ</t>
    </rPh>
    <rPh sb="20" eb="21">
      <t>リツ</t>
    </rPh>
    <rPh sb="24" eb="27">
      <t>ゼンネンド</t>
    </rPh>
    <rPh sb="27" eb="28">
      <t>チ</t>
    </rPh>
    <rPh sb="28" eb="29">
      <t>オヨ</t>
    </rPh>
    <rPh sb="30" eb="33">
      <t>ヘイキンチ</t>
    </rPh>
    <rPh sb="34" eb="35">
      <t>オオ</t>
    </rPh>
    <rPh sb="37" eb="39">
      <t>シタマワ</t>
    </rPh>
    <rPh sb="48" eb="50">
      <t>カンスイ</t>
    </rPh>
    <rPh sb="50" eb="51">
      <t>ブン</t>
    </rPh>
    <rPh sb="52" eb="54">
      <t>カンロ</t>
    </rPh>
    <rPh sb="55" eb="57">
      <t>ケイカ</t>
    </rPh>
    <rPh sb="57" eb="59">
      <t>ネンスウ</t>
    </rPh>
    <rPh sb="63" eb="65">
      <t>セイカク</t>
    </rPh>
    <rPh sb="66" eb="68">
      <t>ハアク</t>
    </rPh>
    <rPh sb="68" eb="70">
      <t>デキ</t>
    </rPh>
    <rPh sb="74" eb="75">
      <t>コト</t>
    </rPh>
    <rPh sb="76" eb="78">
      <t>ヨウイン</t>
    </rPh>
    <rPh sb="79" eb="80">
      <t>カンガ</t>
    </rPh>
    <rPh sb="83" eb="85">
      <t>コンゴ</t>
    </rPh>
    <rPh sb="86" eb="88">
      <t>ロウスイ</t>
    </rPh>
    <rPh sb="88" eb="90">
      <t>チョウサ</t>
    </rPh>
    <rPh sb="91" eb="93">
      <t>ヘイコウ</t>
    </rPh>
    <rPh sb="95" eb="98">
      <t>ロウキュウカン</t>
    </rPh>
    <rPh sb="99" eb="102">
      <t>ケイカクテキ</t>
    </rPh>
    <rPh sb="103" eb="106">
      <t>ケイゾクテキ</t>
    </rPh>
    <rPh sb="107" eb="109">
      <t>コウシン</t>
    </rPh>
    <rPh sb="113" eb="115">
      <t>ヒツヨウ</t>
    </rPh>
    <phoneticPr fontId="4"/>
  </si>
  <si>
    <t>①経常収支比率は100％を上回っているが、簡水を統合したことにより、前年度を大きく下回っている。また、一般会計からの繰入金に依存した経営状況である。　　　　　　　　　　　　　　　　　　　③流動比率についても100％を上回っているが、簡水を統合したことにより、前年度より大きく減少し、平均値を下回っている。現在のところは問題ないと思われるが、今後の設備等の更新を踏まえて注視する必要がある。　　　　　　　　　　　　　　　④企業債残高対給水収益比率は前年度より急激に増加し、平均値を大きく上回っているが、これも簡水を統合した影響である。　　　　　　　　　　　　　⑤料金回収率は100％を下回っており、給水に必要な経費が一般会計繰入金により賄われている状況である。　　　　　　　　　　　　　　　　　　　　　⑥給水原価は有収率が低い為に平均値を上回っている状況である。今後も有収率の向上、コスト削減が必要である。　　　　　　　　　　　　　　　　　　⑦施設利用率は、季節による変動がある為、ピーク時には高負荷での稼働を余儀なくされている事もあるが、概ね適正な規模であると思われる。しかしながら、今後の人口減少も踏まえて、施設の統廃合、ダウンサイジングも検討すべきと考える。　　　　　　　　　　　　　　　　　　　　　　　　⑧有収率は簡水を統合した為、数値が下がっているが、それぞれで見ると徐々に向上している。しかしながら依然として平均値を大きく下回っている。経営の健全化を図る上でも計画的な漏水調査や老朽管の更新が必要である。</t>
    <rPh sb="1" eb="3">
      <t>ケイジョウ</t>
    </rPh>
    <rPh sb="3" eb="5">
      <t>シュウシ</t>
    </rPh>
    <rPh sb="5" eb="7">
      <t>ヒリツ</t>
    </rPh>
    <rPh sb="13" eb="15">
      <t>ウワマワ</t>
    </rPh>
    <rPh sb="21" eb="23">
      <t>カンスイ</t>
    </rPh>
    <rPh sb="24" eb="26">
      <t>トウゴウ</t>
    </rPh>
    <rPh sb="34" eb="37">
      <t>ゼンネンド</t>
    </rPh>
    <rPh sb="38" eb="39">
      <t>オオ</t>
    </rPh>
    <rPh sb="41" eb="43">
      <t>シタマワ</t>
    </rPh>
    <rPh sb="51" eb="53">
      <t>イッパン</t>
    </rPh>
    <rPh sb="53" eb="55">
      <t>カイケイ</t>
    </rPh>
    <rPh sb="58" eb="61">
      <t>クリイレキン</t>
    </rPh>
    <rPh sb="62" eb="64">
      <t>イゾン</t>
    </rPh>
    <rPh sb="66" eb="68">
      <t>ケイエイ</t>
    </rPh>
    <rPh sb="68" eb="70">
      <t>ジョウキョウ</t>
    </rPh>
    <rPh sb="94" eb="96">
      <t>リュウドウ</t>
    </rPh>
    <rPh sb="96" eb="98">
      <t>ヒリツ</t>
    </rPh>
    <rPh sb="108" eb="110">
      <t>ウワマワ</t>
    </rPh>
    <rPh sb="116" eb="118">
      <t>カンスイ</t>
    </rPh>
    <rPh sb="119" eb="121">
      <t>トウゴウ</t>
    </rPh>
    <rPh sb="129" eb="132">
      <t>ゼンネンド</t>
    </rPh>
    <rPh sb="134" eb="135">
      <t>オオ</t>
    </rPh>
    <rPh sb="137" eb="139">
      <t>ゲンショウ</t>
    </rPh>
    <rPh sb="141" eb="144">
      <t>ヘイキンチ</t>
    </rPh>
    <rPh sb="145" eb="147">
      <t>シタマワ</t>
    </rPh>
    <rPh sb="152" eb="154">
      <t>ゲンザイ</t>
    </rPh>
    <rPh sb="159" eb="161">
      <t>モンダイ</t>
    </rPh>
    <rPh sb="164" eb="165">
      <t>オモ</t>
    </rPh>
    <rPh sb="170" eb="172">
      <t>コンゴ</t>
    </rPh>
    <rPh sb="173" eb="175">
      <t>セツビ</t>
    </rPh>
    <rPh sb="175" eb="176">
      <t>トウ</t>
    </rPh>
    <rPh sb="177" eb="179">
      <t>コウシン</t>
    </rPh>
    <rPh sb="180" eb="181">
      <t>フ</t>
    </rPh>
    <rPh sb="184" eb="186">
      <t>チュウシ</t>
    </rPh>
    <rPh sb="188" eb="190">
      <t>ヒツヨウ</t>
    </rPh>
    <rPh sb="210" eb="213">
      <t>キギョウサイ</t>
    </rPh>
    <rPh sb="213" eb="215">
      <t>ザンダカ</t>
    </rPh>
    <rPh sb="215" eb="216">
      <t>タイ</t>
    </rPh>
    <rPh sb="216" eb="218">
      <t>キュウスイ</t>
    </rPh>
    <rPh sb="218" eb="220">
      <t>シュウエキ</t>
    </rPh>
    <rPh sb="220" eb="222">
      <t>ヒリツ</t>
    </rPh>
    <rPh sb="223" eb="226">
      <t>ゼンネンド</t>
    </rPh>
    <rPh sb="228" eb="230">
      <t>キュウゲキ</t>
    </rPh>
    <rPh sb="231" eb="233">
      <t>ゾウカ</t>
    </rPh>
    <rPh sb="235" eb="238">
      <t>ヘイキンチ</t>
    </rPh>
    <rPh sb="239" eb="240">
      <t>オオ</t>
    </rPh>
    <rPh sb="242" eb="244">
      <t>ウワマワ</t>
    </rPh>
    <rPh sb="253" eb="255">
      <t>カンスイ</t>
    </rPh>
    <rPh sb="256" eb="258">
      <t>トウゴウ</t>
    </rPh>
    <rPh sb="260" eb="262">
      <t>エイキョウ</t>
    </rPh>
    <rPh sb="280" eb="282">
      <t>リョウキン</t>
    </rPh>
    <rPh sb="282" eb="285">
      <t>カイシュウリツ</t>
    </rPh>
    <rPh sb="291" eb="293">
      <t>シタマワ</t>
    </rPh>
    <rPh sb="298" eb="300">
      <t>キュウスイ</t>
    </rPh>
    <rPh sb="301" eb="303">
      <t>ヒツヨウ</t>
    </rPh>
    <rPh sb="304" eb="306">
      <t>ケイヒ</t>
    </rPh>
    <rPh sb="307" eb="309">
      <t>イッパン</t>
    </rPh>
    <rPh sb="309" eb="311">
      <t>カイケイ</t>
    </rPh>
    <rPh sb="311" eb="314">
      <t>クリイレキン</t>
    </rPh>
    <rPh sb="317" eb="318">
      <t>マカナ</t>
    </rPh>
    <rPh sb="323" eb="325">
      <t>ジョウキョウ</t>
    </rPh>
    <rPh sb="556" eb="558">
      <t>ユウシュウ</t>
    </rPh>
    <rPh sb="558" eb="559">
      <t>リツ</t>
    </rPh>
    <rPh sb="560" eb="562">
      <t>カンスイ</t>
    </rPh>
    <rPh sb="563" eb="565">
      <t>トウゴウ</t>
    </rPh>
    <rPh sb="567" eb="568">
      <t>タメ</t>
    </rPh>
    <rPh sb="569" eb="571">
      <t>スウチ</t>
    </rPh>
    <rPh sb="572" eb="573">
      <t>サ</t>
    </rPh>
    <rPh sb="585" eb="586">
      <t>ミ</t>
    </rPh>
    <rPh sb="588" eb="590">
      <t>ジョジョ</t>
    </rPh>
    <rPh sb="591" eb="593">
      <t>コウジョウ</t>
    </rPh>
    <rPh sb="604" eb="606">
      <t>イゼン</t>
    </rPh>
    <rPh sb="609" eb="612">
      <t>ヘイキンチ</t>
    </rPh>
    <rPh sb="613" eb="614">
      <t>オオ</t>
    </rPh>
    <rPh sb="616" eb="618">
      <t>シタマワ</t>
    </rPh>
    <rPh sb="623" eb="625">
      <t>ケイエイ</t>
    </rPh>
    <rPh sb="626" eb="629">
      <t>ケンゼンカ</t>
    </rPh>
    <rPh sb="630" eb="631">
      <t>ハカ</t>
    </rPh>
    <rPh sb="632" eb="633">
      <t>ウエ</t>
    </rPh>
    <rPh sb="635" eb="638">
      <t>ケイカクテキ</t>
    </rPh>
    <rPh sb="639" eb="641">
      <t>ロウスイ</t>
    </rPh>
    <rPh sb="641" eb="643">
      <t>チョウサ</t>
    </rPh>
    <rPh sb="644" eb="647">
      <t>ロウキュウカン</t>
    </rPh>
    <rPh sb="648" eb="650">
      <t>コウシン</t>
    </rPh>
    <rPh sb="651" eb="653">
      <t>ヒツヨウ</t>
    </rPh>
    <phoneticPr fontId="4"/>
  </si>
  <si>
    <t>平成29年度より簡水を統合したため経常収支比率や有収率の向上等、更なる経営健全化を図る必要がある。また、平成30年度にアセットマネジメントを策定する為、それに基づく設備等の更新を実施する必要がある為、財源の確保が重要課題である。</t>
    <rPh sb="0" eb="2">
      <t>ヘイセイ</t>
    </rPh>
    <rPh sb="4" eb="6">
      <t>ネンド</t>
    </rPh>
    <rPh sb="8" eb="10">
      <t>カンスイ</t>
    </rPh>
    <rPh sb="11" eb="13">
      <t>トウゴウ</t>
    </rPh>
    <rPh sb="17" eb="19">
      <t>ケイジョウ</t>
    </rPh>
    <rPh sb="19" eb="21">
      <t>シュウシ</t>
    </rPh>
    <rPh sb="21" eb="23">
      <t>ヒリツ</t>
    </rPh>
    <rPh sb="24" eb="27">
      <t>ユウシュウリツ</t>
    </rPh>
    <rPh sb="28" eb="30">
      <t>コウジョウ</t>
    </rPh>
    <rPh sb="30" eb="31">
      <t>トウ</t>
    </rPh>
    <rPh sb="32" eb="33">
      <t>サラ</t>
    </rPh>
    <rPh sb="35" eb="37">
      <t>ケイエイ</t>
    </rPh>
    <rPh sb="37" eb="40">
      <t>ケンゼンカ</t>
    </rPh>
    <rPh sb="41" eb="42">
      <t>ハカ</t>
    </rPh>
    <rPh sb="43" eb="45">
      <t>ヒツヨウ</t>
    </rPh>
    <rPh sb="52" eb="54">
      <t>ヘイセイ</t>
    </rPh>
    <rPh sb="56" eb="58">
      <t>ネンド</t>
    </rPh>
    <rPh sb="70" eb="72">
      <t>サクテイ</t>
    </rPh>
    <rPh sb="74" eb="75">
      <t>タメ</t>
    </rPh>
    <rPh sb="79" eb="80">
      <t>モト</t>
    </rPh>
    <rPh sb="82" eb="84">
      <t>セツビ</t>
    </rPh>
    <rPh sb="84" eb="85">
      <t>トウ</t>
    </rPh>
    <rPh sb="86" eb="88">
      <t>コウシン</t>
    </rPh>
    <rPh sb="89" eb="91">
      <t>ジッシ</t>
    </rPh>
    <rPh sb="93" eb="95">
      <t>ヒツヨウ</t>
    </rPh>
    <rPh sb="98" eb="99">
      <t>タメ</t>
    </rPh>
    <rPh sb="100" eb="102">
      <t>ザイゲン</t>
    </rPh>
    <rPh sb="103" eb="105">
      <t>カクホ</t>
    </rPh>
    <rPh sb="106" eb="108">
      <t>ジュウヨウ</t>
    </rPh>
    <rPh sb="108" eb="11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</si>
</sst>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17</c:v>
                </c:pt>
                <c:pt idx="1">
                  <c:v>2.17</c:v>
                </c:pt>
                <c:pt idx="2">
                  <c:v>0.69</c:v>
                </c:pt>
                <c:pt idx="3">
                  <c:v>0.56000000000000005</c:v>
                </c:pt>
                <c:pt idx="4">
                  <c:v>0.19</c:v>
                </c:pt>
              </c:numCache>
            </c:numRef>
          </c:val>
          <c:extLst>
            <c:ext xmlns:c16="http://schemas.microsoft.com/office/drawing/2014/chart" uri="{C3380CC4-5D6E-409C-BE32-E72D297353CC}">
              <c16:uniqueId val="{00000000-4D50-443D-803D-AA70EBA510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0.54</c:v>
                </c:pt>
              </c:numCache>
            </c:numRef>
          </c:val>
          <c:smooth val="0"/>
          <c:extLst>
            <c:ext xmlns:c16="http://schemas.microsoft.com/office/drawing/2014/chart" uri="{C3380CC4-5D6E-409C-BE32-E72D297353CC}">
              <c16:uniqueId val="{00000001-4D50-443D-803D-AA70EBA510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71.25</c:v>
                </c:pt>
                <c:pt idx="1">
                  <c:v>68.08</c:v>
                </c:pt>
                <c:pt idx="2">
                  <c:v>62.63</c:v>
                </c:pt>
                <c:pt idx="3">
                  <c:v>63.86</c:v>
                </c:pt>
                <c:pt idx="4">
                  <c:v>59.64</c:v>
                </c:pt>
              </c:numCache>
            </c:numRef>
          </c:val>
          <c:extLst>
            <c:ext xmlns:c16="http://schemas.microsoft.com/office/drawing/2014/chart" uri="{C3380CC4-5D6E-409C-BE32-E72D297353CC}">
              <c16:uniqueId val="{00000000-A053-4B87-A91A-238A6FC63C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55.63</c:v>
                </c:pt>
              </c:numCache>
            </c:numRef>
          </c:val>
          <c:smooth val="0"/>
          <c:extLst>
            <c:ext xmlns:c16="http://schemas.microsoft.com/office/drawing/2014/chart" uri="{C3380CC4-5D6E-409C-BE32-E72D297353CC}">
              <c16:uniqueId val="{00000001-A053-4B87-A91A-238A6FC63C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71.59</c:v>
                </c:pt>
                <c:pt idx="1">
                  <c:v>70.349999999999994</c:v>
                </c:pt>
                <c:pt idx="2">
                  <c:v>74.27</c:v>
                </c:pt>
                <c:pt idx="3">
                  <c:v>78.040000000000006</c:v>
                </c:pt>
                <c:pt idx="4">
                  <c:v>65.459999999999994</c:v>
                </c:pt>
              </c:numCache>
            </c:numRef>
          </c:val>
          <c:extLst>
            <c:ext xmlns:c16="http://schemas.microsoft.com/office/drawing/2014/chart" uri="{C3380CC4-5D6E-409C-BE32-E72D297353CC}">
              <c16:uniqueId val="{00000000-E83A-46A1-AA66-7CA8B5FDE3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82.04</c:v>
                </c:pt>
              </c:numCache>
            </c:numRef>
          </c:val>
          <c:smooth val="0"/>
          <c:extLst>
            <c:ext xmlns:c16="http://schemas.microsoft.com/office/drawing/2014/chart" uri="{C3380CC4-5D6E-409C-BE32-E72D297353CC}">
              <c16:uniqueId val="{00000001-E83A-46A1-AA66-7CA8B5FDE3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100.3</c:v>
                </c:pt>
                <c:pt idx="1">
                  <c:v>87.95</c:v>
                </c:pt>
                <c:pt idx="2">
                  <c:v>112.26</c:v>
                </c:pt>
                <c:pt idx="3">
                  <c:v>118.68</c:v>
                </c:pt>
                <c:pt idx="4">
                  <c:v>104.07</c:v>
                </c:pt>
              </c:numCache>
            </c:numRef>
          </c:val>
          <c:extLst>
            <c:ext xmlns:c16="http://schemas.microsoft.com/office/drawing/2014/chart" uri="{C3380CC4-5D6E-409C-BE32-E72D297353CC}">
              <c16:uniqueId val="{00000000-41F7-4D55-B3B8-A63A6A75D13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110.05</c:v>
                </c:pt>
              </c:numCache>
            </c:numRef>
          </c:val>
          <c:smooth val="0"/>
          <c:extLst>
            <c:ext xmlns:c16="http://schemas.microsoft.com/office/drawing/2014/chart" uri="{C3380CC4-5D6E-409C-BE32-E72D297353CC}">
              <c16:uniqueId val="{00000001-41F7-4D55-B3B8-A63A6A75D13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35.04</c:v>
                </c:pt>
                <c:pt idx="1">
                  <c:v>40.53</c:v>
                </c:pt>
                <c:pt idx="2">
                  <c:v>43.48</c:v>
                </c:pt>
                <c:pt idx="3">
                  <c:v>46.33</c:v>
                </c:pt>
                <c:pt idx="4">
                  <c:v>17.41</c:v>
                </c:pt>
              </c:numCache>
            </c:numRef>
          </c:val>
          <c:extLst>
            <c:ext xmlns:c16="http://schemas.microsoft.com/office/drawing/2014/chart" uri="{C3380CC4-5D6E-409C-BE32-E72D297353CC}">
              <c16:uniqueId val="{00000000-385B-480A-8F1C-50CBFCF1FA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48.05</c:v>
                </c:pt>
              </c:numCache>
            </c:numRef>
          </c:val>
          <c:smooth val="0"/>
          <c:extLst>
            <c:ext xmlns:c16="http://schemas.microsoft.com/office/drawing/2014/chart" uri="{C3380CC4-5D6E-409C-BE32-E72D297353CC}">
              <c16:uniqueId val="{00000001-385B-480A-8F1C-50CBFCF1FA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10.81</c:v>
                </c:pt>
                <c:pt idx="1">
                  <c:v>10.81</c:v>
                </c:pt>
                <c:pt idx="2">
                  <c:v>10.81</c:v>
                </c:pt>
                <c:pt idx="3">
                  <c:v>10.75</c:v>
                </c:pt>
                <c:pt idx="4">
                  <c:v>1.58</c:v>
                </c:pt>
              </c:numCache>
            </c:numRef>
          </c:val>
          <c:extLst>
            <c:ext xmlns:c16="http://schemas.microsoft.com/office/drawing/2014/chart" uri="{C3380CC4-5D6E-409C-BE32-E72D297353CC}">
              <c16:uniqueId val="{00000000-0610-4B72-8C78-FD7C992002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13.39</c:v>
                </c:pt>
              </c:numCache>
            </c:numRef>
          </c:val>
          <c:smooth val="0"/>
          <c:extLst>
            <c:ext xmlns:c16="http://schemas.microsoft.com/office/drawing/2014/chart" uri="{C3380CC4-5D6E-409C-BE32-E72D297353CC}">
              <c16:uniqueId val="{00000001-0610-4B72-8C78-FD7C992002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3792-4982-853A-494F428CD2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2.64</c:v>
                </c:pt>
              </c:numCache>
            </c:numRef>
          </c:val>
          <c:smooth val="0"/>
          <c:extLst>
            <c:ext xmlns:c16="http://schemas.microsoft.com/office/drawing/2014/chart" uri="{C3380CC4-5D6E-409C-BE32-E72D297353CC}">
              <c16:uniqueId val="{00000001-3792-4982-853A-494F428CD2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1075.29</c:v>
                </c:pt>
                <c:pt idx="1">
                  <c:v>750.68</c:v>
                </c:pt>
                <c:pt idx="2">
                  <c:v>613.44000000000005</c:v>
                </c:pt>
                <c:pt idx="3">
                  <c:v>779.58</c:v>
                </c:pt>
                <c:pt idx="4">
                  <c:v>231.79</c:v>
                </c:pt>
              </c:numCache>
            </c:numRef>
          </c:val>
          <c:extLst>
            <c:ext xmlns:c16="http://schemas.microsoft.com/office/drawing/2014/chart" uri="{C3380CC4-5D6E-409C-BE32-E72D297353CC}">
              <c16:uniqueId val="{00000000-A822-47B2-8CFA-77CB3CADAD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359.47</c:v>
                </c:pt>
              </c:numCache>
            </c:numRef>
          </c:val>
          <c:smooth val="0"/>
          <c:extLst>
            <c:ext xmlns:c16="http://schemas.microsoft.com/office/drawing/2014/chart" uri="{C3380CC4-5D6E-409C-BE32-E72D297353CC}">
              <c16:uniqueId val="{00000001-A822-47B2-8CFA-77CB3CADAD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122.16</c:v>
                </c:pt>
                <c:pt idx="1">
                  <c:v>113.01</c:v>
                </c:pt>
                <c:pt idx="2">
                  <c:v>103.47</c:v>
                </c:pt>
                <c:pt idx="3">
                  <c:v>89.84</c:v>
                </c:pt>
                <c:pt idx="4">
                  <c:v>670.68</c:v>
                </c:pt>
              </c:numCache>
            </c:numRef>
          </c:val>
          <c:extLst>
            <c:ext xmlns:c16="http://schemas.microsoft.com/office/drawing/2014/chart" uri="{C3380CC4-5D6E-409C-BE32-E72D297353CC}">
              <c16:uniqueId val="{00000000-EAAE-4EC2-8BA4-9BB3F138C0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401.79</c:v>
                </c:pt>
              </c:numCache>
            </c:numRef>
          </c:val>
          <c:smooth val="0"/>
          <c:extLst>
            <c:ext xmlns:c16="http://schemas.microsoft.com/office/drawing/2014/chart" uri="{C3380CC4-5D6E-409C-BE32-E72D297353CC}">
              <c16:uniqueId val="{00000001-EAAE-4EC2-8BA4-9BB3F138C0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c:v>
                </c:pt>
                <c:pt idx="1">
                  <c:v>83.69</c:v>
                </c:pt>
                <c:pt idx="2">
                  <c:v>111.93</c:v>
                </c:pt>
                <c:pt idx="3">
                  <c:v>118.33</c:v>
                </c:pt>
                <c:pt idx="4">
                  <c:v>72.95</c:v>
                </c:pt>
              </c:numCache>
            </c:numRef>
          </c:val>
          <c:extLst>
            <c:ext xmlns:c16="http://schemas.microsoft.com/office/drawing/2014/chart" uri="{C3380CC4-5D6E-409C-BE32-E72D297353CC}">
              <c16:uniqueId val="{00000000-544F-4CE1-A145-0081DDB66B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100.12</c:v>
                </c:pt>
              </c:numCache>
            </c:numRef>
          </c:val>
          <c:smooth val="0"/>
          <c:extLst>
            <c:ext xmlns:c16="http://schemas.microsoft.com/office/drawing/2014/chart" uri="{C3380CC4-5D6E-409C-BE32-E72D297353CC}">
              <c16:uniqueId val="{00000001-544F-4CE1-A145-0081DDB66B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200.23</c:v>
                </c:pt>
                <c:pt idx="1">
                  <c:v>244.9</c:v>
                </c:pt>
                <c:pt idx="2">
                  <c:v>183.52</c:v>
                </c:pt>
                <c:pt idx="3">
                  <c:v>165.02</c:v>
                </c:pt>
                <c:pt idx="4">
                  <c:v>275.52</c:v>
                </c:pt>
              </c:numCache>
            </c:numRef>
          </c:val>
          <c:extLst>
            <c:ext xmlns:c16="http://schemas.microsoft.com/office/drawing/2014/chart" uri="{C3380CC4-5D6E-409C-BE32-E72D297353CC}">
              <c16:uniqueId val="{00000000-7B4E-4D10-B1F1-8BE553E3AF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174.97</c:v>
                </c:pt>
              </c:numCache>
            </c:numRef>
          </c:val>
          <c:smooth val="0"/>
          <c:extLst>
            <c:ext xmlns:c16="http://schemas.microsoft.com/office/drawing/2014/chart" uri="{C3380CC4-5D6E-409C-BE32-E72D297353CC}">
              <c16:uniqueId val="{00000001-7B4E-4D10-B1F1-8BE553E3AF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70" zoomScaleNormal="100" workbookViewId="0">
      <selection activeCell="BP86" sqref="BP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壱岐市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自治体職員</v>
      </c>
      <c r="AE8" s="82"/>
      <c r="AF8" s="82"/>
      <c r="AG8" s="82"/>
      <c r="AH8" s="82"/>
      <c r="AI8" s="82"/>
      <c r="AJ8" s="82"/>
      <c r="AK8" s="4"/>
      <c r="AL8" s="70">
        <f>データ!$R$6</f>
        <v>27202</v>
      </c>
      <c r="AM8" s="70"/>
      <c r="AN8" s="70"/>
      <c r="AO8" s="70"/>
      <c r="AP8" s="70"/>
      <c r="AQ8" s="70"/>
      <c r="AR8" s="70"/>
      <c r="AS8" s="70"/>
      <c r="AT8" s="66">
        <f>データ!$S$6</f>
        <v>139.41999999999999</v>
      </c>
      <c r="AU8" s="67"/>
      <c r="AV8" s="67"/>
      <c r="AW8" s="67"/>
      <c r="AX8" s="67"/>
      <c r="AY8" s="67"/>
      <c r="AZ8" s="67"/>
      <c r="BA8" s="67"/>
      <c r="BB8" s="69">
        <f>データ!$T$6</f>
        <v>195.11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60.93</v>
      </c>
      <c r="J10" s="67"/>
      <c r="K10" s="67"/>
      <c r="L10" s="67"/>
      <c r="M10" s="67"/>
      <c r="N10" s="67"/>
      <c r="O10" s="68"/>
      <c r="P10" s="69">
        <f>データ!$P$6</f>
        <v>99.67</v>
      </c>
      <c r="Q10" s="69"/>
      <c r="R10" s="69"/>
      <c r="S10" s="69"/>
      <c r="T10" s="69"/>
      <c r="U10" s="69"/>
      <c r="V10" s="69"/>
      <c r="W10" s="70">
        <f>データ!$Q$6</f>
        <v>4170</v>
      </c>
      <c r="X10" s="70"/>
      <c r="Y10" s="70"/>
      <c r="Z10" s="70"/>
      <c r="AA10" s="70"/>
      <c r="AB10" s="70"/>
      <c r="AC10" s="70"/>
      <c r="AD10" s="2"/>
      <c r="AE10" s="2"/>
      <c r="AF10" s="2"/>
      <c r="AG10" s="2"/>
      <c r="AH10" s="4"/>
      <c r="AI10" s="4"/>
      <c r="AJ10" s="4"/>
      <c r="AK10" s="4"/>
      <c r="AL10" s="70">
        <f>データ!$U$6</f>
        <v>26768</v>
      </c>
      <c r="AM10" s="70"/>
      <c r="AN10" s="70"/>
      <c r="AO10" s="70"/>
      <c r="AP10" s="70"/>
      <c r="AQ10" s="70"/>
      <c r="AR10" s="70"/>
      <c r="AS10" s="70"/>
      <c r="AT10" s="66">
        <f>データ!$V$6</f>
        <v>133.93</v>
      </c>
      <c r="AU10" s="67"/>
      <c r="AV10" s="67"/>
      <c r="AW10" s="67"/>
      <c r="AX10" s="67"/>
      <c r="AY10" s="67"/>
      <c r="AZ10" s="67"/>
      <c r="BA10" s="67"/>
      <c r="BB10" s="69">
        <f>データ!$W$6</f>
        <v>199.87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116</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05Fe7QJ+2k+unGCfr3Uumj2dTKgDyQuVlC2r5RRac1HkuHyNRiToElwQhrTOxdE105Jy6WseON6UP5vkxFgWwg==" saltValue="wE+SoAdLFGyZZTuLaq/Zh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422100</v>
      </c>
      <c r="D6" s="33">
        <f t="shared" si="3"/>
        <v>46</v>
      </c>
      <c r="E6" s="33">
        <f t="shared" si="3"/>
        <v>1</v>
      </c>
      <c r="F6" s="33">
        <f t="shared" si="3"/>
        <v>0</v>
      </c>
      <c r="G6" s="33">
        <f t="shared" si="3"/>
        <v>1</v>
      </c>
      <c r="H6" s="33" t="str">
        <f t="shared" si="3"/>
        <v>長崎県　壱岐市</v>
      </c>
      <c r="I6" s="33" t="str">
        <f t="shared" si="3"/>
        <v>法適用</v>
      </c>
      <c r="J6" s="33" t="str">
        <f t="shared" si="3"/>
        <v>水道事業</v>
      </c>
      <c r="K6" s="33" t="str">
        <f t="shared" si="3"/>
        <v>末端給水事業</v>
      </c>
      <c r="L6" s="33" t="str">
        <f t="shared" si="3"/>
        <v>A6</v>
      </c>
      <c r="M6" s="33" t="str">
        <f t="shared" si="3"/>
        <v>自治体職員</v>
      </c>
      <c r="N6" s="34" t="str">
        <f t="shared" si="3"/>
        <v>-</v>
      </c>
      <c r="O6" s="34">
        <f t="shared" si="3"/>
        <v>60.93</v>
      </c>
      <c r="P6" s="34">
        <f t="shared" si="3"/>
        <v>99.67</v>
      </c>
      <c r="Q6" s="34">
        <f t="shared" si="3"/>
        <v>4170</v>
      </c>
      <c r="R6" s="34">
        <f t="shared" si="3"/>
        <v>27202</v>
      </c>
      <c r="S6" s="34">
        <f t="shared" si="3"/>
        <v>139.41999999999999</v>
      </c>
      <c r="T6" s="34">
        <f t="shared" si="3"/>
        <v>195.11</v>
      </c>
      <c r="U6" s="34">
        <f t="shared" si="3"/>
        <v>26768</v>
      </c>
      <c r="V6" s="34">
        <f t="shared" si="3"/>
        <v>133.93</v>
      </c>
      <c r="W6" s="34">
        <f t="shared" si="3"/>
        <v>199.87</v>
      </c>
      <c r="X6" s="35">
        <f>IF(X7="",NA(),X7)</f>
        <v>100.3</v>
      </c>
      <c r="Y6" s="35">
        <f t="shared" ref="Y6:AG6" si="4">IF(Y7="",NA(),Y7)</f>
        <v>87.95</v>
      </c>
      <c r="Z6" s="35">
        <f t="shared" si="4"/>
        <v>112.26</v>
      </c>
      <c r="AA6" s="35">
        <f t="shared" si="4"/>
        <v>118.68</v>
      </c>
      <c r="AB6" s="35">
        <f t="shared" si="4"/>
        <v>104.07</v>
      </c>
      <c r="AC6" s="35">
        <f t="shared" si="4"/>
        <v>105.53</v>
      </c>
      <c r="AD6" s="35">
        <f t="shared" si="4"/>
        <v>107.2</v>
      </c>
      <c r="AE6" s="35">
        <f t="shared" si="4"/>
        <v>106.62</v>
      </c>
      <c r="AF6" s="35">
        <f t="shared" si="4"/>
        <v>107.95</v>
      </c>
      <c r="AG6" s="35">
        <f t="shared" si="4"/>
        <v>110.05</v>
      </c>
      <c r="AH6" s="34" t="str">
        <f>IF(AH7="","",IF(AH7="-","【-】","【"&amp;SUBSTITUTE(TEXT(AH7,"#,##0.00"),"-","△")&amp;"】"))</f>
        <v>【113.39】</v>
      </c>
      <c r="AI6" s="35">
        <f>IF(AI7="",NA(),AI7)</f>
        <v>0.04</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2.64</v>
      </c>
      <c r="AS6" s="34" t="str">
        <f>IF(AS7="","",IF(AS7="-","【-】","【"&amp;SUBSTITUTE(TEXT(AS7,"#,##0.00"),"-","△")&amp;"】"))</f>
        <v>【0.85】</v>
      </c>
      <c r="AT6" s="35">
        <f>IF(AT7="",NA(),AT7)</f>
        <v>1075.29</v>
      </c>
      <c r="AU6" s="35">
        <f t="shared" ref="AU6:BC6" si="6">IF(AU7="",NA(),AU7)</f>
        <v>750.68</v>
      </c>
      <c r="AV6" s="35">
        <f t="shared" si="6"/>
        <v>613.44000000000005</v>
      </c>
      <c r="AW6" s="35">
        <f t="shared" si="6"/>
        <v>779.58</v>
      </c>
      <c r="AX6" s="35">
        <f t="shared" si="6"/>
        <v>231.79</v>
      </c>
      <c r="AY6" s="35">
        <f t="shared" si="6"/>
        <v>1164.51</v>
      </c>
      <c r="AZ6" s="35">
        <f t="shared" si="6"/>
        <v>434.72</v>
      </c>
      <c r="BA6" s="35">
        <f t="shared" si="6"/>
        <v>416.14</v>
      </c>
      <c r="BB6" s="35">
        <f t="shared" si="6"/>
        <v>371.89</v>
      </c>
      <c r="BC6" s="35">
        <f t="shared" si="6"/>
        <v>359.47</v>
      </c>
      <c r="BD6" s="34" t="str">
        <f>IF(BD7="","",IF(BD7="-","【-】","【"&amp;SUBSTITUTE(TEXT(BD7,"#,##0.00"),"-","△")&amp;"】"))</f>
        <v>【264.34】</v>
      </c>
      <c r="BE6" s="35">
        <f>IF(BE7="",NA(),BE7)</f>
        <v>122.16</v>
      </c>
      <c r="BF6" s="35">
        <f t="shared" ref="BF6:BN6" si="7">IF(BF7="",NA(),BF7)</f>
        <v>113.01</v>
      </c>
      <c r="BG6" s="35">
        <f t="shared" si="7"/>
        <v>103.47</v>
      </c>
      <c r="BH6" s="35">
        <f t="shared" si="7"/>
        <v>89.84</v>
      </c>
      <c r="BI6" s="35">
        <f t="shared" si="7"/>
        <v>670.68</v>
      </c>
      <c r="BJ6" s="35">
        <f t="shared" si="7"/>
        <v>498.27</v>
      </c>
      <c r="BK6" s="35">
        <f t="shared" si="7"/>
        <v>495.76</v>
      </c>
      <c r="BL6" s="35">
        <f t="shared" si="7"/>
        <v>487.22</v>
      </c>
      <c r="BM6" s="35">
        <f t="shared" si="7"/>
        <v>483.11</v>
      </c>
      <c r="BN6" s="35">
        <f t="shared" si="7"/>
        <v>401.79</v>
      </c>
      <c r="BO6" s="34" t="str">
        <f>IF(BO7="","",IF(BO7="-","【-】","【"&amp;SUBSTITUTE(TEXT(BO7,"#,##0.00"),"-","△")&amp;"】"))</f>
        <v>【274.27】</v>
      </c>
      <c r="BP6" s="35">
        <f>IF(BP7="",NA(),BP7)</f>
        <v>98</v>
      </c>
      <c r="BQ6" s="35">
        <f t="shared" ref="BQ6:BY6" si="8">IF(BQ7="",NA(),BQ7)</f>
        <v>83.69</v>
      </c>
      <c r="BR6" s="35">
        <f t="shared" si="8"/>
        <v>111.93</v>
      </c>
      <c r="BS6" s="35">
        <f t="shared" si="8"/>
        <v>118.33</v>
      </c>
      <c r="BT6" s="35">
        <f t="shared" si="8"/>
        <v>72.95</v>
      </c>
      <c r="BU6" s="35">
        <f t="shared" si="8"/>
        <v>90.64</v>
      </c>
      <c r="BV6" s="35">
        <f t="shared" si="8"/>
        <v>93.66</v>
      </c>
      <c r="BW6" s="35">
        <f t="shared" si="8"/>
        <v>92.76</v>
      </c>
      <c r="BX6" s="35">
        <f t="shared" si="8"/>
        <v>93.28</v>
      </c>
      <c r="BY6" s="35">
        <f t="shared" si="8"/>
        <v>100.12</v>
      </c>
      <c r="BZ6" s="34" t="str">
        <f>IF(BZ7="","",IF(BZ7="-","【-】","【"&amp;SUBSTITUTE(TEXT(BZ7,"#,##0.00"),"-","△")&amp;"】"))</f>
        <v>【104.36】</v>
      </c>
      <c r="CA6" s="35">
        <f>IF(CA7="",NA(),CA7)</f>
        <v>200.23</v>
      </c>
      <c r="CB6" s="35">
        <f t="shared" ref="CB6:CJ6" si="9">IF(CB7="",NA(),CB7)</f>
        <v>244.9</v>
      </c>
      <c r="CC6" s="35">
        <f t="shared" si="9"/>
        <v>183.52</v>
      </c>
      <c r="CD6" s="35">
        <f t="shared" si="9"/>
        <v>165.02</v>
      </c>
      <c r="CE6" s="35">
        <f t="shared" si="9"/>
        <v>275.52</v>
      </c>
      <c r="CF6" s="35">
        <f t="shared" si="9"/>
        <v>213.52</v>
      </c>
      <c r="CG6" s="35">
        <f t="shared" si="9"/>
        <v>208.21</v>
      </c>
      <c r="CH6" s="35">
        <f t="shared" si="9"/>
        <v>208.67</v>
      </c>
      <c r="CI6" s="35">
        <f t="shared" si="9"/>
        <v>208.29</v>
      </c>
      <c r="CJ6" s="35">
        <f t="shared" si="9"/>
        <v>174.97</v>
      </c>
      <c r="CK6" s="34" t="str">
        <f>IF(CK7="","",IF(CK7="-","【-】","【"&amp;SUBSTITUTE(TEXT(CK7,"#,##0.00"),"-","△")&amp;"】"))</f>
        <v>【165.71】</v>
      </c>
      <c r="CL6" s="35">
        <f>IF(CL7="",NA(),CL7)</f>
        <v>71.25</v>
      </c>
      <c r="CM6" s="35">
        <f t="shared" ref="CM6:CU6" si="10">IF(CM7="",NA(),CM7)</f>
        <v>68.08</v>
      </c>
      <c r="CN6" s="35">
        <f t="shared" si="10"/>
        <v>62.63</v>
      </c>
      <c r="CO6" s="35">
        <f t="shared" si="10"/>
        <v>63.86</v>
      </c>
      <c r="CP6" s="35">
        <f t="shared" si="10"/>
        <v>59.64</v>
      </c>
      <c r="CQ6" s="35">
        <f t="shared" si="10"/>
        <v>49.77</v>
      </c>
      <c r="CR6" s="35">
        <f t="shared" si="10"/>
        <v>49.22</v>
      </c>
      <c r="CS6" s="35">
        <f t="shared" si="10"/>
        <v>49.08</v>
      </c>
      <c r="CT6" s="35">
        <f t="shared" si="10"/>
        <v>49.32</v>
      </c>
      <c r="CU6" s="35">
        <f t="shared" si="10"/>
        <v>55.63</v>
      </c>
      <c r="CV6" s="34" t="str">
        <f>IF(CV7="","",IF(CV7="-","【-】","【"&amp;SUBSTITUTE(TEXT(CV7,"#,##0.00"),"-","△")&amp;"】"))</f>
        <v>【60.41】</v>
      </c>
      <c r="CW6" s="35">
        <f>IF(CW7="",NA(),CW7)</f>
        <v>71.59</v>
      </c>
      <c r="CX6" s="35">
        <f t="shared" ref="CX6:DF6" si="11">IF(CX7="",NA(),CX7)</f>
        <v>70.349999999999994</v>
      </c>
      <c r="CY6" s="35">
        <f t="shared" si="11"/>
        <v>74.27</v>
      </c>
      <c r="CZ6" s="35">
        <f t="shared" si="11"/>
        <v>78.040000000000006</v>
      </c>
      <c r="DA6" s="35">
        <f t="shared" si="11"/>
        <v>65.459999999999994</v>
      </c>
      <c r="DB6" s="35">
        <f t="shared" si="11"/>
        <v>79.98</v>
      </c>
      <c r="DC6" s="35">
        <f t="shared" si="11"/>
        <v>79.48</v>
      </c>
      <c r="DD6" s="35">
        <f t="shared" si="11"/>
        <v>79.3</v>
      </c>
      <c r="DE6" s="35">
        <f t="shared" si="11"/>
        <v>79.34</v>
      </c>
      <c r="DF6" s="35">
        <f t="shared" si="11"/>
        <v>82.04</v>
      </c>
      <c r="DG6" s="34" t="str">
        <f>IF(DG7="","",IF(DG7="-","【-】","【"&amp;SUBSTITUTE(TEXT(DG7,"#,##0.00"),"-","△")&amp;"】"))</f>
        <v>【89.93】</v>
      </c>
      <c r="DH6" s="35">
        <f>IF(DH7="",NA(),DH7)</f>
        <v>35.04</v>
      </c>
      <c r="DI6" s="35">
        <f t="shared" ref="DI6:DQ6" si="12">IF(DI7="",NA(),DI7)</f>
        <v>40.53</v>
      </c>
      <c r="DJ6" s="35">
        <f t="shared" si="12"/>
        <v>43.48</v>
      </c>
      <c r="DK6" s="35">
        <f t="shared" si="12"/>
        <v>46.33</v>
      </c>
      <c r="DL6" s="35">
        <f t="shared" si="12"/>
        <v>17.41</v>
      </c>
      <c r="DM6" s="35">
        <f t="shared" si="12"/>
        <v>36.43</v>
      </c>
      <c r="DN6" s="35">
        <f t="shared" si="12"/>
        <v>46.12</v>
      </c>
      <c r="DO6" s="35">
        <f t="shared" si="12"/>
        <v>47.44</v>
      </c>
      <c r="DP6" s="35">
        <f t="shared" si="12"/>
        <v>48.3</v>
      </c>
      <c r="DQ6" s="35">
        <f t="shared" si="12"/>
        <v>48.05</v>
      </c>
      <c r="DR6" s="34" t="str">
        <f>IF(DR7="","",IF(DR7="-","【-】","【"&amp;SUBSTITUTE(TEXT(DR7,"#,##0.00"),"-","△")&amp;"】"))</f>
        <v>【48.12】</v>
      </c>
      <c r="DS6" s="35">
        <f>IF(DS7="",NA(),DS7)</f>
        <v>10.81</v>
      </c>
      <c r="DT6" s="35">
        <f t="shared" ref="DT6:EB6" si="13">IF(DT7="",NA(),DT7)</f>
        <v>10.81</v>
      </c>
      <c r="DU6" s="35">
        <f t="shared" si="13"/>
        <v>10.81</v>
      </c>
      <c r="DV6" s="35">
        <f t="shared" si="13"/>
        <v>10.75</v>
      </c>
      <c r="DW6" s="35">
        <f t="shared" si="13"/>
        <v>1.58</v>
      </c>
      <c r="DX6" s="35">
        <f t="shared" si="13"/>
        <v>8.7200000000000006</v>
      </c>
      <c r="DY6" s="35">
        <f t="shared" si="13"/>
        <v>9.86</v>
      </c>
      <c r="DZ6" s="35">
        <f t="shared" si="13"/>
        <v>11.16</v>
      </c>
      <c r="EA6" s="35">
        <f t="shared" si="13"/>
        <v>12.43</v>
      </c>
      <c r="EB6" s="35">
        <f t="shared" si="13"/>
        <v>13.39</v>
      </c>
      <c r="EC6" s="34" t="str">
        <f>IF(EC7="","",IF(EC7="-","【-】","【"&amp;SUBSTITUTE(TEXT(EC7,"#,##0.00"),"-","△")&amp;"】"))</f>
        <v>【15.89】</v>
      </c>
      <c r="ED6" s="35">
        <f>IF(ED7="",NA(),ED7)</f>
        <v>17</v>
      </c>
      <c r="EE6" s="35">
        <f t="shared" ref="EE6:EM6" si="14">IF(EE7="",NA(),EE7)</f>
        <v>2.17</v>
      </c>
      <c r="EF6" s="35">
        <f t="shared" si="14"/>
        <v>0.69</v>
      </c>
      <c r="EG6" s="35">
        <f t="shared" si="14"/>
        <v>0.56000000000000005</v>
      </c>
      <c r="EH6" s="35">
        <f t="shared" si="14"/>
        <v>0.19</v>
      </c>
      <c r="EI6" s="35">
        <f t="shared" si="14"/>
        <v>0.64</v>
      </c>
      <c r="EJ6" s="35">
        <f t="shared" si="14"/>
        <v>0.56000000000000005</v>
      </c>
      <c r="EK6" s="35">
        <f t="shared" si="14"/>
        <v>0.65</v>
      </c>
      <c r="EL6" s="35">
        <f t="shared" si="14"/>
        <v>0.46</v>
      </c>
      <c r="EM6" s="35">
        <f t="shared" si="14"/>
        <v>0.54</v>
      </c>
      <c r="EN6" s="34" t="str">
        <f>IF(EN7="","",IF(EN7="-","【-】","【"&amp;SUBSTITUTE(TEXT(EN7,"#,##0.00"),"-","△")&amp;"】"))</f>
        <v>【0.69】</v>
      </c>
    </row>
    <row r="7" spans="1:144" s="36" customFormat="1" x14ac:dyDescent="0.15">
      <c r="A7" s="28"/>
      <c r="B7" s="37">
        <v>2017</v>
      </c>
      <c r="C7" s="37">
        <v>422100</v>
      </c>
      <c r="D7" s="37">
        <v>46</v>
      </c>
      <c r="E7" s="37">
        <v>1</v>
      </c>
      <c r="F7" s="37">
        <v>0</v>
      </c>
      <c r="G7" s="37">
        <v>1</v>
      </c>
      <c r="H7" s="37" t="s">
        <v>104</v>
      </c>
      <c r="I7" s="37" t="s">
        <v>105</v>
      </c>
      <c r="J7" s="37" t="s">
        <v>106</v>
      </c>
      <c r="K7" s="37" t="s">
        <v>107</v>
      </c>
      <c r="L7" s="37" t="s">
        <v>108</v>
      </c>
      <c r="M7" s="37" t="s">
        <v>109</v>
      </c>
      <c r="N7" s="38" t="s">
        <v>110</v>
      </c>
      <c r="O7" s="38">
        <v>60.93</v>
      </c>
      <c r="P7" s="38">
        <v>99.67</v>
      </c>
      <c r="Q7" s="38">
        <v>4170</v>
      </c>
      <c r="R7" s="38">
        <v>27202</v>
      </c>
      <c r="S7" s="38">
        <v>139.41999999999999</v>
      </c>
      <c r="T7" s="38">
        <v>195.11</v>
      </c>
      <c r="U7" s="38">
        <v>26768</v>
      </c>
      <c r="V7" s="38">
        <v>133.93</v>
      </c>
      <c r="W7" s="38">
        <v>199.87</v>
      </c>
      <c r="X7" s="38">
        <v>100.3</v>
      </c>
      <c r="Y7" s="38">
        <v>87.95</v>
      </c>
      <c r="Z7" s="38">
        <v>112.26</v>
      </c>
      <c r="AA7" s="38">
        <v>118.68</v>
      </c>
      <c r="AB7" s="38">
        <v>104.07</v>
      </c>
      <c r="AC7" s="38">
        <v>105.53</v>
      </c>
      <c r="AD7" s="38">
        <v>107.2</v>
      </c>
      <c r="AE7" s="38">
        <v>106.62</v>
      </c>
      <c r="AF7" s="38">
        <v>107.95</v>
      </c>
      <c r="AG7" s="38">
        <v>110.05</v>
      </c>
      <c r="AH7" s="38">
        <v>113.39</v>
      </c>
      <c r="AI7" s="38">
        <v>0.04</v>
      </c>
      <c r="AJ7" s="38">
        <v>0</v>
      </c>
      <c r="AK7" s="38">
        <v>0</v>
      </c>
      <c r="AL7" s="38">
        <v>0</v>
      </c>
      <c r="AM7" s="38">
        <v>0</v>
      </c>
      <c r="AN7" s="38">
        <v>28.31</v>
      </c>
      <c r="AO7" s="38">
        <v>13.46</v>
      </c>
      <c r="AP7" s="38">
        <v>12.59</v>
      </c>
      <c r="AQ7" s="38">
        <v>12.44</v>
      </c>
      <c r="AR7" s="38">
        <v>2.64</v>
      </c>
      <c r="AS7" s="38">
        <v>0.85</v>
      </c>
      <c r="AT7" s="38">
        <v>1075.29</v>
      </c>
      <c r="AU7" s="38">
        <v>750.68</v>
      </c>
      <c r="AV7" s="38">
        <v>613.44000000000005</v>
      </c>
      <c r="AW7" s="38">
        <v>779.58</v>
      </c>
      <c r="AX7" s="38">
        <v>231.79</v>
      </c>
      <c r="AY7" s="38">
        <v>1164.51</v>
      </c>
      <c r="AZ7" s="38">
        <v>434.72</v>
      </c>
      <c r="BA7" s="38">
        <v>416.14</v>
      </c>
      <c r="BB7" s="38">
        <v>371.89</v>
      </c>
      <c r="BC7" s="38">
        <v>359.47</v>
      </c>
      <c r="BD7" s="38">
        <v>264.33999999999997</v>
      </c>
      <c r="BE7" s="38">
        <v>122.16</v>
      </c>
      <c r="BF7" s="38">
        <v>113.01</v>
      </c>
      <c r="BG7" s="38">
        <v>103.47</v>
      </c>
      <c r="BH7" s="38">
        <v>89.84</v>
      </c>
      <c r="BI7" s="38">
        <v>670.68</v>
      </c>
      <c r="BJ7" s="38">
        <v>498.27</v>
      </c>
      <c r="BK7" s="38">
        <v>495.76</v>
      </c>
      <c r="BL7" s="38">
        <v>487.22</v>
      </c>
      <c r="BM7" s="38">
        <v>483.11</v>
      </c>
      <c r="BN7" s="38">
        <v>401.79</v>
      </c>
      <c r="BO7" s="38">
        <v>274.27</v>
      </c>
      <c r="BP7" s="38">
        <v>98</v>
      </c>
      <c r="BQ7" s="38">
        <v>83.69</v>
      </c>
      <c r="BR7" s="38">
        <v>111.93</v>
      </c>
      <c r="BS7" s="38">
        <v>118.33</v>
      </c>
      <c r="BT7" s="38">
        <v>72.95</v>
      </c>
      <c r="BU7" s="38">
        <v>90.64</v>
      </c>
      <c r="BV7" s="38">
        <v>93.66</v>
      </c>
      <c r="BW7" s="38">
        <v>92.76</v>
      </c>
      <c r="BX7" s="38">
        <v>93.28</v>
      </c>
      <c r="BY7" s="38">
        <v>100.12</v>
      </c>
      <c r="BZ7" s="38">
        <v>104.36</v>
      </c>
      <c r="CA7" s="38">
        <v>200.23</v>
      </c>
      <c r="CB7" s="38">
        <v>244.9</v>
      </c>
      <c r="CC7" s="38">
        <v>183.52</v>
      </c>
      <c r="CD7" s="38">
        <v>165.02</v>
      </c>
      <c r="CE7" s="38">
        <v>275.52</v>
      </c>
      <c r="CF7" s="38">
        <v>213.52</v>
      </c>
      <c r="CG7" s="38">
        <v>208.21</v>
      </c>
      <c r="CH7" s="38">
        <v>208.67</v>
      </c>
      <c r="CI7" s="38">
        <v>208.29</v>
      </c>
      <c r="CJ7" s="38">
        <v>174.97</v>
      </c>
      <c r="CK7" s="38">
        <v>165.71</v>
      </c>
      <c r="CL7" s="38">
        <v>71.25</v>
      </c>
      <c r="CM7" s="38">
        <v>68.08</v>
      </c>
      <c r="CN7" s="38">
        <v>62.63</v>
      </c>
      <c r="CO7" s="38">
        <v>63.86</v>
      </c>
      <c r="CP7" s="38">
        <v>59.64</v>
      </c>
      <c r="CQ7" s="38">
        <v>49.77</v>
      </c>
      <c r="CR7" s="38">
        <v>49.22</v>
      </c>
      <c r="CS7" s="38">
        <v>49.08</v>
      </c>
      <c r="CT7" s="38">
        <v>49.32</v>
      </c>
      <c r="CU7" s="38">
        <v>55.63</v>
      </c>
      <c r="CV7" s="38">
        <v>60.41</v>
      </c>
      <c r="CW7" s="38">
        <v>71.59</v>
      </c>
      <c r="CX7" s="38">
        <v>70.349999999999994</v>
      </c>
      <c r="CY7" s="38">
        <v>74.27</v>
      </c>
      <c r="CZ7" s="38">
        <v>78.040000000000006</v>
      </c>
      <c r="DA7" s="38">
        <v>65.459999999999994</v>
      </c>
      <c r="DB7" s="38">
        <v>79.98</v>
      </c>
      <c r="DC7" s="38">
        <v>79.48</v>
      </c>
      <c r="DD7" s="38">
        <v>79.3</v>
      </c>
      <c r="DE7" s="38">
        <v>79.34</v>
      </c>
      <c r="DF7" s="38">
        <v>82.04</v>
      </c>
      <c r="DG7" s="38">
        <v>89.93</v>
      </c>
      <c r="DH7" s="38">
        <v>35.04</v>
      </c>
      <c r="DI7" s="38">
        <v>40.53</v>
      </c>
      <c r="DJ7" s="38">
        <v>43.48</v>
      </c>
      <c r="DK7" s="38">
        <v>46.33</v>
      </c>
      <c r="DL7" s="38">
        <v>17.41</v>
      </c>
      <c r="DM7" s="38">
        <v>36.43</v>
      </c>
      <c r="DN7" s="38">
        <v>46.12</v>
      </c>
      <c r="DO7" s="38">
        <v>47.44</v>
      </c>
      <c r="DP7" s="38">
        <v>48.3</v>
      </c>
      <c r="DQ7" s="38">
        <v>48.05</v>
      </c>
      <c r="DR7" s="38">
        <v>48.12</v>
      </c>
      <c r="DS7" s="38">
        <v>10.81</v>
      </c>
      <c r="DT7" s="38">
        <v>10.81</v>
      </c>
      <c r="DU7" s="38">
        <v>10.81</v>
      </c>
      <c r="DV7" s="38">
        <v>10.75</v>
      </c>
      <c r="DW7" s="38">
        <v>1.58</v>
      </c>
      <c r="DX7" s="38">
        <v>8.7200000000000006</v>
      </c>
      <c r="DY7" s="38">
        <v>9.86</v>
      </c>
      <c r="DZ7" s="38">
        <v>11.16</v>
      </c>
      <c r="EA7" s="38">
        <v>12.43</v>
      </c>
      <c r="EB7" s="38">
        <v>13.39</v>
      </c>
      <c r="EC7" s="38">
        <v>15.89</v>
      </c>
      <c r="ED7" s="38">
        <v>17</v>
      </c>
      <c r="EE7" s="38">
        <v>2.17</v>
      </c>
      <c r="EF7" s="38">
        <v>0.69</v>
      </c>
      <c r="EG7" s="38">
        <v>0.56000000000000005</v>
      </c>
      <c r="EH7" s="38">
        <v>0.19</v>
      </c>
      <c r="EI7" s="38">
        <v>0.64</v>
      </c>
      <c r="EJ7" s="38">
        <v>0.56000000000000005</v>
      </c>
      <c r="EK7" s="38">
        <v>0.65</v>
      </c>
      <c r="EL7" s="38">
        <v>0.46</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2020</cp:lastModifiedBy>
  <dcterms:created xsi:type="dcterms:W3CDTF">2018-12-03T08:38:37Z</dcterms:created>
  <dcterms:modified xsi:type="dcterms:W3CDTF">2019-02-05T02:17:33Z</dcterms:modified>
  <cp:category/>
</cp:coreProperties>
</file>