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1_水道事業　\"/>
    </mc:Choice>
  </mc:AlternateContent>
  <workbookProtection workbookAlgorithmName="SHA-512" workbookHashValue="kvThNe7S8Hf0rBy+w7gpf4hxHFd74s/Dd/UYqCP1zMpwyrF3aFJu1f+dse+qm25HPoUBGX0hiHQtbB928CMAzg==" workbookSaltValue="+FFDGq6EegSq+6JtnRCXhg==" workbookSpinCount="100000" lockStructure="1"/>
  <bookViews>
    <workbookView xWindow="0" yWindow="0" windowWidth="28800" windowHeight="12120"/>
  </bookViews>
  <sheets>
    <sheet name="法適用_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AD8" i="4"/>
  <c r="W8" i="4"/>
  <c r="P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<sst xmlns="http://schemas.openxmlformats.org/spreadsheetml/2006/main" count="232" uniqueCount="120">
  <si>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</si>
  <si>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</si>
  <si>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</si>
  <si>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</si>
  <si>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</si>
  <si>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</si>
  <si>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</si>
  <si>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</si>
  <si>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</si>
  <si>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</si>
  <si>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</si>
  <si>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</si>
  <si>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</si>
  <si>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</si>
  <si>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</si>
  <si>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</si>
  <si>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</si>
  <si>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</si>
  <si>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</si>
  <si>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</si>
  <si>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</si>
  <si>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</si>
  <si>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</si>
  <si>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</si>
  <si>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</si>
  <si>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</si>
  <si>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</si>
  <si>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</si>
  <si>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</si>
  <si>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</si>
  <si>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</si>
  <si>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</si>
  <si>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</si>
  <si>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</si>
  <si>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</si>
  <si>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</si>
  <si>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</si>
  <si>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</si>
  <si>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</si>
  <si>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</si>
  <si>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</si>
  <si>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</si>
  <si>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</si>
  <si>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</si>
  <si>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</si>
  <si>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</si>
  <si>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</si>
  <si>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</si>
  <si>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</si>
  <si>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</si>
  <si>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</si>
  <si>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</si>
  <si>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</si>
  <si>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</si>
  <si>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</si>
  <si>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</si>
  <si>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</si>
  <si>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</si>
  <si>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</si>
  <si>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</si>
  <si>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</si>
  <si>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</si>
  <si>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</si>
  <si>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</si>
  <si>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</si>
  <si>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</si>
  <si>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</si>
  <si>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</si>
  <si>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</si>
  <si>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</si>
  <si>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</si>
  <si>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</si>
  <si>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</si>
  <si>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</si>
  <si>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</si>
  <si>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</si>
  <si>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</si>
  <si>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</si>
  <si>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</si>
  <si>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</si>
  <si>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</si>
  <si>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</si>
  <si>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</si>
  <si>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</si>
  <si>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</si>
  <si>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</si>
  <si>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</si>
  <si>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</si>
  <si>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</si>
  <si>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</si>
  <si>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</si>
  <si>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</si>
  <si>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</si>
  <si>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</si>
  <si>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</si>
  <si>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</si>
  <si>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</si>
  <si>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</si>
  <si>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</si>
  <si>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</si>
  <si>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</si>
  <si>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</si>
  <si>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</si>
  <si>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</si>
  <si>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</si>
  <si>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</si>
  <si>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</si>
  <si>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</si>
  <si>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</si>
  <si>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</si>
  <si>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</si>
  <si>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</si>
  <si>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</si>
  <si>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</si>
  <si>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</si>
  <si>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</si>
  <si>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</si>
  <si>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・有収率の改善のため、継続的な漏水調査と早期の補修、及び年次計画による施設の更新が必要。
・業務委託をはじめとしたコスト削減が必要。
・人口規簿の推移に応じた、更新時における施設等のダウンサイジング並びに通常運転時における総排水量等の調整が必要。
・現在作成中の計画を基に、老朽化施設への対応等が急務となっている。</t>
    <rPh sb="144" eb="146">
      <t>タイオウ</t>
    </rPh>
    <phoneticPr fontId="4"/>
  </si>
  <si>
    <t>　随時更新を行なっているが、依然として多くの老朽施設が存在する状況である。
　現在、経営計画等に取り組んでいる。</t>
    <rPh sb="1" eb="3">
      <t>ズイジ</t>
    </rPh>
    <rPh sb="3" eb="5">
      <t>コウシン</t>
    </rPh>
    <rPh sb="6" eb="7">
      <t>オコ</t>
    </rPh>
    <rPh sb="14" eb="16">
      <t>イゼン</t>
    </rPh>
    <rPh sb="19" eb="20">
      <t>オオ</t>
    </rPh>
    <rPh sb="22" eb="24">
      <t>ロウキュウ</t>
    </rPh>
    <rPh sb="24" eb="26">
      <t>シセツ</t>
    </rPh>
    <rPh sb="27" eb="29">
      <t>ソンザイ</t>
    </rPh>
    <rPh sb="31" eb="33">
      <t>ジョウキョウ</t>
    </rPh>
    <rPh sb="39" eb="41">
      <t>ゲンザイ</t>
    </rPh>
    <rPh sb="42" eb="44">
      <t>ケイエイ</t>
    </rPh>
    <rPh sb="44" eb="46">
      <t>ケイカク</t>
    </rPh>
    <rPh sb="46" eb="47">
      <t>トウ</t>
    </rPh>
    <rPh sb="48" eb="49">
      <t>ト</t>
    </rPh>
    <rPh sb="50" eb="51">
      <t>ク</t>
    </rPh>
    <phoneticPr fontId="4"/>
  </si>
  <si>
    <t xml:space="preserve">①経営収支比率　従来赤字であった簡易水道事業との統合により赤字となった。今後は更なる経営の安定に向けた対策を行う必要がある。
②累積欠損金比率　Ｈ25～Ｈ28において累積欠損金は無かったが、Ｈ28における簡易水道事業との統合により発生した。
③流動比率　簡易水道事業との統合により急激な低下が懸念されたが、対前年度比で約45％の増加となった。
④企業債残高対給水収益比率　統合推進事業が終了したことにより低下したが、依然として高い水準にあるため圧縮する必要がある。
⑤料金回収率　統合により低下。繰出基準に定めのある繰入はあるものの、今後は料金改定等の検討も必要となる。
⑥給水原価　統合により上昇。今後も高止まりの可能性があり、今後もコスト削減を図っていく必要がある。
⑦施設利用率　今後とも人口減少や節水型機器の普及等を念頭に、更新時には施設のダウンサイジング等が必要。
⑧有収率　配水量が給水収益に結びついていない。
</t>
    <rPh sb="1" eb="3">
      <t>ケイエイ</t>
    </rPh>
    <rPh sb="3" eb="5">
      <t>シュウシ</t>
    </rPh>
    <rPh sb="5" eb="7">
      <t>ヒリツ</t>
    </rPh>
    <rPh sb="8" eb="10">
      <t>ジュウライ</t>
    </rPh>
    <rPh sb="10" eb="12">
      <t>アカジ</t>
    </rPh>
    <rPh sb="16" eb="18">
      <t>カンイ</t>
    </rPh>
    <rPh sb="18" eb="20">
      <t>スイドウ</t>
    </rPh>
    <rPh sb="20" eb="22">
      <t>ジギョウ</t>
    </rPh>
    <rPh sb="24" eb="26">
      <t>トウゴウ</t>
    </rPh>
    <rPh sb="29" eb="31">
      <t>アカジ</t>
    </rPh>
    <rPh sb="36" eb="38">
      <t>コンゴ</t>
    </rPh>
    <rPh sb="39" eb="40">
      <t>サラ</t>
    </rPh>
    <rPh sb="42" eb="44">
      <t>ケイエイ</t>
    </rPh>
    <rPh sb="45" eb="47">
      <t>アンテイ</t>
    </rPh>
    <rPh sb="48" eb="49">
      <t>ム</t>
    </rPh>
    <rPh sb="51" eb="53">
      <t>タイサク</t>
    </rPh>
    <rPh sb="54" eb="55">
      <t>オコナ</t>
    </rPh>
    <rPh sb="56" eb="58">
      <t>ヒツヨウ</t>
    </rPh>
    <rPh sb="65" eb="67">
      <t>ルイセキ</t>
    </rPh>
    <rPh sb="67" eb="70">
      <t>ケッソンキン</t>
    </rPh>
    <rPh sb="70" eb="72">
      <t>ヒリツ</t>
    </rPh>
    <rPh sb="84" eb="86">
      <t>ルイセキ</t>
    </rPh>
    <rPh sb="86" eb="88">
      <t>ケッソン</t>
    </rPh>
    <rPh sb="88" eb="89">
      <t>キン</t>
    </rPh>
    <rPh sb="90" eb="91">
      <t>ナ</t>
    </rPh>
    <rPh sb="103" eb="105">
      <t>カンイ</t>
    </rPh>
    <rPh sb="105" eb="107">
      <t>スイドウ</t>
    </rPh>
    <rPh sb="107" eb="109">
      <t>ジギョウ</t>
    </rPh>
    <rPh sb="111" eb="113">
      <t>トウゴウ</t>
    </rPh>
    <rPh sb="116" eb="118">
      <t>ハッセイ</t>
    </rPh>
    <rPh sb="124" eb="126">
      <t>リュウドウ</t>
    </rPh>
    <rPh sb="126" eb="128">
      <t>ヒリツ</t>
    </rPh>
    <rPh sb="129" eb="131">
      <t>カンイ</t>
    </rPh>
    <rPh sb="131" eb="133">
      <t>スイドウ</t>
    </rPh>
    <rPh sb="133" eb="135">
      <t>ジギョウ</t>
    </rPh>
    <rPh sb="137" eb="139">
      <t>トウゴウ</t>
    </rPh>
    <rPh sb="142" eb="144">
      <t>キュウゲキ</t>
    </rPh>
    <rPh sb="145" eb="147">
      <t>テイカ</t>
    </rPh>
    <rPh sb="148" eb="150">
      <t>ケネン</t>
    </rPh>
    <rPh sb="155" eb="156">
      <t>タイ</t>
    </rPh>
    <rPh sb="156" eb="160">
      <t>ゼンネンドヒ</t>
    </rPh>
    <rPh sb="161" eb="162">
      <t>ヤク</t>
    </rPh>
    <rPh sb="166" eb="168">
      <t>ゾウカ</t>
    </rPh>
    <rPh sb="176" eb="178">
      <t>キギョウ</t>
    </rPh>
    <rPh sb="178" eb="179">
      <t>サイ</t>
    </rPh>
    <rPh sb="179" eb="181">
      <t>ザンダカ</t>
    </rPh>
    <rPh sb="181" eb="182">
      <t>タイ</t>
    </rPh>
    <rPh sb="182" eb="184">
      <t>キュウスイ</t>
    </rPh>
    <rPh sb="184" eb="186">
      <t>シュウエキ</t>
    </rPh>
    <rPh sb="186" eb="188">
      <t>ヒリツ</t>
    </rPh>
    <rPh sb="189" eb="191">
      <t>トウゴウ</t>
    </rPh>
    <rPh sb="191" eb="193">
      <t>スイシン</t>
    </rPh>
    <rPh sb="193" eb="195">
      <t>ジギョウ</t>
    </rPh>
    <rPh sb="196" eb="198">
      <t>シュウリョウ</t>
    </rPh>
    <rPh sb="205" eb="207">
      <t>テイカ</t>
    </rPh>
    <rPh sb="211" eb="213">
      <t>イゼン</t>
    </rPh>
    <rPh sb="216" eb="217">
      <t>タカ</t>
    </rPh>
    <rPh sb="218" eb="220">
      <t>スイジュン</t>
    </rPh>
    <rPh sb="225" eb="227">
      <t>アッシュク</t>
    </rPh>
    <rPh sb="229" eb="231">
      <t>ヒツヨウ</t>
    </rPh>
    <rPh sb="238" eb="240">
      <t>リョウキン</t>
    </rPh>
    <rPh sb="240" eb="242">
      <t>カイシュウ</t>
    </rPh>
    <rPh sb="242" eb="243">
      <t>リツ</t>
    </rPh>
    <rPh sb="244" eb="246">
      <t>トウゴウ</t>
    </rPh>
    <rPh sb="249" eb="251">
      <t>テイカ</t>
    </rPh>
    <rPh sb="252" eb="254">
      <t>クリダ</t>
    </rPh>
    <rPh sb="254" eb="256">
      <t>キジュン</t>
    </rPh>
    <rPh sb="257" eb="258">
      <t>サダ</t>
    </rPh>
    <rPh sb="262" eb="264">
      <t>クリイレ</t>
    </rPh>
    <rPh sb="271" eb="273">
      <t>コンゴ</t>
    </rPh>
    <rPh sb="274" eb="276">
      <t>リョウキン</t>
    </rPh>
    <rPh sb="276" eb="278">
      <t>カイテイ</t>
    </rPh>
    <rPh sb="278" eb="279">
      <t>トウ</t>
    </rPh>
    <rPh sb="280" eb="282">
      <t>ケントウ</t>
    </rPh>
    <rPh sb="283" eb="285">
      <t>ヒツヨウ</t>
    </rPh>
    <rPh sb="292" eb="294">
      <t>キュウスイ</t>
    </rPh>
    <rPh sb="294" eb="296">
      <t>ゲンカ</t>
    </rPh>
    <rPh sb="297" eb="299">
      <t>トウゴウ</t>
    </rPh>
    <rPh sb="302" eb="304">
      <t>ジョウショウ</t>
    </rPh>
    <rPh sb="305" eb="307">
      <t>コンゴ</t>
    </rPh>
    <rPh sb="308" eb="310">
      <t>タカド</t>
    </rPh>
    <rPh sb="313" eb="316">
      <t>カノウセイ</t>
    </rPh>
    <rPh sb="320" eb="322">
      <t>コンゴ</t>
    </rPh>
    <rPh sb="326" eb="328">
      <t>サクゲン</t>
    </rPh>
    <rPh sb="329" eb="330">
      <t>ハカ</t>
    </rPh>
    <rPh sb="334" eb="336">
      <t>ヒツヨウ</t>
    </rPh>
    <rPh sb="343" eb="345">
      <t>シセツ</t>
    </rPh>
    <rPh sb="345" eb="346">
      <t>リ</t>
    </rPh>
    <rPh sb="346" eb="347">
      <t>ヨウ</t>
    </rPh>
    <rPh sb="347" eb="348">
      <t>リツ</t>
    </rPh>
    <rPh sb="349" eb="351">
      <t>コンゴ</t>
    </rPh>
    <rPh sb="353" eb="355">
      <t>ジンコウ</t>
    </rPh>
    <rPh sb="355" eb="357">
      <t>ゲンショウ</t>
    </rPh>
    <rPh sb="358" eb="361">
      <t>セッスイガタ</t>
    </rPh>
    <rPh sb="361" eb="363">
      <t>キキ</t>
    </rPh>
    <rPh sb="364" eb="366">
      <t>フキュウ</t>
    </rPh>
    <rPh sb="366" eb="367">
      <t>トウ</t>
    </rPh>
    <rPh sb="368" eb="370">
      <t>ネントウ</t>
    </rPh>
    <rPh sb="372" eb="374">
      <t>コウシン</t>
    </rPh>
    <rPh sb="374" eb="375">
      <t>ジ</t>
    </rPh>
    <rPh sb="377" eb="379">
      <t>シセツ</t>
    </rPh>
    <rPh sb="388" eb="389">
      <t>トウ</t>
    </rPh>
    <rPh sb="390" eb="39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</si>
</sst>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1.02</c:v>
                </c:pt>
                <c:pt idx="1">
                  <c:v>0.74</c:v>
                </c:pt>
                <c:pt idx="2">
                  <c:v>1.05</c:v>
                </c:pt>
                <c:pt idx="3" formatCode="#,##0.00;&quot;△&quot;#,##0.00">
                  <c:v>0</c:v>
                </c:pt>
                <c:pt idx="4">
                  <c:v>0.21</c:v>
                </c:pt>
              </c:numCache>
            </c:numRef>
          </c:val>
          <c:extLst>
            <c:ext xmlns:c16="http://schemas.microsoft.com/office/drawing/2014/chart" uri="{C3380CC4-5D6E-409C-BE32-E72D297353CC}">
              <c16:uniqueId val="{00000000-5B64-4A2F-A697-0C70A85F5D33}"/>
            </c:ext>
          </c:extLst>
        </c:ser>
        <c:dLbls>
          <c:showLegendKey val="0"/>
          <c:showVal val="0"/>
          <c:showCatName val="0"/>
          <c:showSerName val="0"/>
          <c:showPercent val="0"/>
          <c:showBubbleSize val="0"/>
        </c:dLbls>
        <c:gapWidth val="150"/>
        <c:axId val="81250560"/>
        <c:axId val="8125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0.54</c:v>
                </c:pt>
              </c:numCache>
            </c:numRef>
          </c:val>
          <c:smooth val="0"/>
          <c:extLst>
            <c:ext xmlns:c16="http://schemas.microsoft.com/office/drawing/2014/chart" uri="{C3380CC4-5D6E-409C-BE32-E72D297353CC}">
              <c16:uniqueId val="{00000001-5B64-4A2F-A697-0C70A85F5D33}"/>
            </c:ext>
          </c:extLst>
        </c:ser>
        <c:dLbls>
          <c:showLegendKey val="0"/>
          <c:showVal val="0"/>
          <c:showCatName val="0"/>
          <c:showSerName val="0"/>
          <c:showPercent val="0"/>
          <c:showBubbleSize val="0"/>
        </c:dLbls>
        <c:marker val="1"/>
        <c:smooth val="0"/>
        <c:axId val="81250560"/>
        <c:axId val="81256832"/>
      </c:lineChart>
      <c:dateAx>
        <c:axId val="81250560"/>
        <c:scaling>
          <c:orientation val="minMax"/>
        </c:scaling>
        <c:delete val="1"/>
        <c:axPos val="b"/>
        <c:numFmt formatCode="ge" sourceLinked="1"/>
        <c:majorTickMark val="none"/>
        <c:minorTickMark val="none"/>
        <c:tickLblPos val="none"/>
        <c:crossAx val="81256832"/>
        <c:crosses val="autoZero"/>
        <c:auto val="1"/>
        <c:lblOffset val="100"/>
        <c:baseTimeUnit val="years"/>
      </c:dateAx>
      <c:valAx>
        <c:axId val="8125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25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47.56</c:v>
                </c:pt>
                <c:pt idx="1">
                  <c:v>45.69</c:v>
                </c:pt>
                <c:pt idx="2">
                  <c:v>45.83</c:v>
                </c:pt>
                <c:pt idx="3">
                  <c:v>46.57</c:v>
                </c:pt>
                <c:pt idx="4">
                  <c:v>63.25</c:v>
                </c:pt>
              </c:numCache>
            </c:numRef>
          </c:val>
          <c:extLst>
            <c:ext xmlns:c16="http://schemas.microsoft.com/office/drawing/2014/chart" uri="{C3380CC4-5D6E-409C-BE32-E72D297353CC}">
              <c16:uniqueId val="{00000000-5BA3-416C-9D01-EBB844539378}"/>
            </c:ext>
          </c:extLst>
        </c:ser>
        <c:dLbls>
          <c:showLegendKey val="0"/>
          <c:showVal val="0"/>
          <c:showCatName val="0"/>
          <c:showSerName val="0"/>
          <c:showPercent val="0"/>
          <c:showBubbleSize val="0"/>
        </c:dLbls>
        <c:gapWidth val="150"/>
        <c:axId val="84310272"/>
        <c:axId val="8431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55.63</c:v>
                </c:pt>
              </c:numCache>
            </c:numRef>
          </c:val>
          <c:smooth val="0"/>
          <c:extLst>
            <c:ext xmlns:c16="http://schemas.microsoft.com/office/drawing/2014/chart" uri="{C3380CC4-5D6E-409C-BE32-E72D297353CC}">
              <c16:uniqueId val="{00000001-5BA3-416C-9D01-EBB844539378}"/>
            </c:ext>
          </c:extLst>
        </c:ser>
        <c:dLbls>
          <c:showLegendKey val="0"/>
          <c:showVal val="0"/>
          <c:showCatName val="0"/>
          <c:showSerName val="0"/>
          <c:showPercent val="0"/>
          <c:showBubbleSize val="0"/>
        </c:dLbls>
        <c:marker val="1"/>
        <c:smooth val="0"/>
        <c:axId val="84310272"/>
        <c:axId val="84316544"/>
      </c:lineChart>
      <c:dateAx>
        <c:axId val="84310272"/>
        <c:scaling>
          <c:orientation val="minMax"/>
        </c:scaling>
        <c:delete val="1"/>
        <c:axPos val="b"/>
        <c:numFmt formatCode="ge" sourceLinked="1"/>
        <c:majorTickMark val="none"/>
        <c:minorTickMark val="none"/>
        <c:tickLblPos val="none"/>
        <c:crossAx val="84316544"/>
        <c:crosses val="autoZero"/>
        <c:auto val="1"/>
        <c:lblOffset val="100"/>
        <c:baseTimeUnit val="years"/>
      </c:dateAx>
      <c:valAx>
        <c:axId val="8431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1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76.12</c:v>
                </c:pt>
                <c:pt idx="1">
                  <c:v>76.709999999999994</c:v>
                </c:pt>
                <c:pt idx="2">
                  <c:v>76.81</c:v>
                </c:pt>
                <c:pt idx="3">
                  <c:v>75.790000000000006</c:v>
                </c:pt>
                <c:pt idx="4">
                  <c:v>70.8</c:v>
                </c:pt>
              </c:numCache>
            </c:numRef>
          </c:val>
          <c:extLst>
            <c:ext xmlns:c16="http://schemas.microsoft.com/office/drawing/2014/chart" uri="{C3380CC4-5D6E-409C-BE32-E72D297353CC}">
              <c16:uniqueId val="{00000000-C029-4E15-8C75-AA58FD3576B1}"/>
            </c:ext>
          </c:extLst>
        </c:ser>
        <c:dLbls>
          <c:showLegendKey val="0"/>
          <c:showVal val="0"/>
          <c:showCatName val="0"/>
          <c:showSerName val="0"/>
          <c:showPercent val="0"/>
          <c:showBubbleSize val="0"/>
        </c:dLbls>
        <c:gapWidth val="150"/>
        <c:axId val="84355712"/>
        <c:axId val="8436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82.04</c:v>
                </c:pt>
              </c:numCache>
            </c:numRef>
          </c:val>
          <c:smooth val="0"/>
          <c:extLst>
            <c:ext xmlns:c16="http://schemas.microsoft.com/office/drawing/2014/chart" uri="{C3380CC4-5D6E-409C-BE32-E72D297353CC}">
              <c16:uniqueId val="{00000001-C029-4E15-8C75-AA58FD3576B1}"/>
            </c:ext>
          </c:extLst>
        </c:ser>
        <c:dLbls>
          <c:showLegendKey val="0"/>
          <c:showVal val="0"/>
          <c:showCatName val="0"/>
          <c:showSerName val="0"/>
          <c:showPercent val="0"/>
          <c:showBubbleSize val="0"/>
        </c:dLbls>
        <c:marker val="1"/>
        <c:smooth val="0"/>
        <c:axId val="84355712"/>
        <c:axId val="84366080"/>
      </c:lineChart>
      <c:dateAx>
        <c:axId val="84355712"/>
        <c:scaling>
          <c:orientation val="minMax"/>
        </c:scaling>
        <c:delete val="1"/>
        <c:axPos val="b"/>
        <c:numFmt formatCode="ge" sourceLinked="1"/>
        <c:majorTickMark val="none"/>
        <c:minorTickMark val="none"/>
        <c:tickLblPos val="none"/>
        <c:crossAx val="84366080"/>
        <c:crosses val="autoZero"/>
        <c:auto val="1"/>
        <c:lblOffset val="100"/>
        <c:baseTimeUnit val="years"/>
      </c:dateAx>
      <c:valAx>
        <c:axId val="8436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5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101.31</c:v>
                </c:pt>
                <c:pt idx="1">
                  <c:v>97.35</c:v>
                </c:pt>
                <c:pt idx="2">
                  <c:v>90.29</c:v>
                </c:pt>
                <c:pt idx="3">
                  <c:v>111.96</c:v>
                </c:pt>
                <c:pt idx="4">
                  <c:v>77.25</c:v>
                </c:pt>
              </c:numCache>
            </c:numRef>
          </c:val>
          <c:extLst>
            <c:ext xmlns:c16="http://schemas.microsoft.com/office/drawing/2014/chart" uri="{C3380CC4-5D6E-409C-BE32-E72D297353CC}">
              <c16:uniqueId val="{00000000-A0E2-4A12-9776-D62BCD80D967}"/>
            </c:ext>
          </c:extLst>
        </c:ser>
        <c:dLbls>
          <c:showLegendKey val="0"/>
          <c:showVal val="0"/>
          <c:showCatName val="0"/>
          <c:showSerName val="0"/>
          <c:showPercent val="0"/>
          <c:showBubbleSize val="0"/>
        </c:dLbls>
        <c:gapWidth val="150"/>
        <c:axId val="83778176"/>
        <c:axId val="83792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110.05</c:v>
                </c:pt>
              </c:numCache>
            </c:numRef>
          </c:val>
          <c:smooth val="0"/>
          <c:extLst>
            <c:ext xmlns:c16="http://schemas.microsoft.com/office/drawing/2014/chart" uri="{C3380CC4-5D6E-409C-BE32-E72D297353CC}">
              <c16:uniqueId val="{00000001-A0E2-4A12-9776-D62BCD80D967}"/>
            </c:ext>
          </c:extLst>
        </c:ser>
        <c:dLbls>
          <c:showLegendKey val="0"/>
          <c:showVal val="0"/>
          <c:showCatName val="0"/>
          <c:showSerName val="0"/>
          <c:showPercent val="0"/>
          <c:showBubbleSize val="0"/>
        </c:dLbls>
        <c:marker val="1"/>
        <c:smooth val="0"/>
        <c:axId val="83778176"/>
        <c:axId val="83792640"/>
      </c:lineChart>
      <c:dateAx>
        <c:axId val="83778176"/>
        <c:scaling>
          <c:orientation val="minMax"/>
        </c:scaling>
        <c:delete val="1"/>
        <c:axPos val="b"/>
        <c:numFmt formatCode="ge" sourceLinked="1"/>
        <c:majorTickMark val="none"/>
        <c:minorTickMark val="none"/>
        <c:tickLblPos val="none"/>
        <c:crossAx val="83792640"/>
        <c:crosses val="autoZero"/>
        <c:auto val="1"/>
        <c:lblOffset val="100"/>
        <c:baseTimeUnit val="years"/>
      </c:dateAx>
      <c:valAx>
        <c:axId val="837926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77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37.04</c:v>
                </c:pt>
                <c:pt idx="1">
                  <c:v>47.16</c:v>
                </c:pt>
                <c:pt idx="2">
                  <c:v>44.65</c:v>
                </c:pt>
                <c:pt idx="3">
                  <c:v>42.19</c:v>
                </c:pt>
                <c:pt idx="4">
                  <c:v>23.87</c:v>
                </c:pt>
              </c:numCache>
            </c:numRef>
          </c:val>
          <c:extLst>
            <c:ext xmlns:c16="http://schemas.microsoft.com/office/drawing/2014/chart" uri="{C3380CC4-5D6E-409C-BE32-E72D297353CC}">
              <c16:uniqueId val="{00000000-5960-4F43-A079-77B686E1E1C9}"/>
            </c:ext>
          </c:extLst>
        </c:ser>
        <c:dLbls>
          <c:showLegendKey val="0"/>
          <c:showVal val="0"/>
          <c:showCatName val="0"/>
          <c:showSerName val="0"/>
          <c:showPercent val="0"/>
          <c:showBubbleSize val="0"/>
        </c:dLbls>
        <c:gapWidth val="150"/>
        <c:axId val="84093952"/>
        <c:axId val="8410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48.05</c:v>
                </c:pt>
              </c:numCache>
            </c:numRef>
          </c:val>
          <c:smooth val="0"/>
          <c:extLst>
            <c:ext xmlns:c16="http://schemas.microsoft.com/office/drawing/2014/chart" uri="{C3380CC4-5D6E-409C-BE32-E72D297353CC}">
              <c16:uniqueId val="{00000001-5960-4F43-A079-77B686E1E1C9}"/>
            </c:ext>
          </c:extLst>
        </c:ser>
        <c:dLbls>
          <c:showLegendKey val="0"/>
          <c:showVal val="0"/>
          <c:showCatName val="0"/>
          <c:showSerName val="0"/>
          <c:showPercent val="0"/>
          <c:showBubbleSize val="0"/>
        </c:dLbls>
        <c:marker val="1"/>
        <c:smooth val="0"/>
        <c:axId val="84093952"/>
        <c:axId val="84100224"/>
      </c:lineChart>
      <c:dateAx>
        <c:axId val="84093952"/>
        <c:scaling>
          <c:orientation val="minMax"/>
        </c:scaling>
        <c:delete val="1"/>
        <c:axPos val="b"/>
        <c:numFmt formatCode="ge" sourceLinked="1"/>
        <c:majorTickMark val="none"/>
        <c:minorTickMark val="none"/>
        <c:tickLblPos val="none"/>
        <c:crossAx val="84100224"/>
        <c:crosses val="autoZero"/>
        <c:auto val="1"/>
        <c:lblOffset val="100"/>
        <c:baseTimeUnit val="years"/>
      </c:dateAx>
      <c:valAx>
        <c:axId val="8410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09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1.55</c:v>
                </c:pt>
                <c:pt idx="1">
                  <c:v>1.23</c:v>
                </c:pt>
                <c:pt idx="2">
                  <c:v>2.4500000000000002</c:v>
                </c:pt>
                <c:pt idx="3">
                  <c:v>2.44</c:v>
                </c:pt>
                <c:pt idx="4">
                  <c:v>0.55000000000000004</c:v>
                </c:pt>
              </c:numCache>
            </c:numRef>
          </c:val>
          <c:extLst>
            <c:ext xmlns:c16="http://schemas.microsoft.com/office/drawing/2014/chart" uri="{C3380CC4-5D6E-409C-BE32-E72D297353CC}">
              <c16:uniqueId val="{00000000-252B-49F1-8E02-E43EAE764F05}"/>
            </c:ext>
          </c:extLst>
        </c:ser>
        <c:dLbls>
          <c:showLegendKey val="0"/>
          <c:showVal val="0"/>
          <c:showCatName val="0"/>
          <c:showSerName val="0"/>
          <c:showPercent val="0"/>
          <c:showBubbleSize val="0"/>
        </c:dLbls>
        <c:gapWidth val="150"/>
        <c:axId val="84114816"/>
        <c:axId val="84129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13.39</c:v>
                </c:pt>
              </c:numCache>
            </c:numRef>
          </c:val>
          <c:smooth val="0"/>
          <c:extLst>
            <c:ext xmlns:c16="http://schemas.microsoft.com/office/drawing/2014/chart" uri="{C3380CC4-5D6E-409C-BE32-E72D297353CC}">
              <c16:uniqueId val="{00000001-252B-49F1-8E02-E43EAE764F05}"/>
            </c:ext>
          </c:extLst>
        </c:ser>
        <c:dLbls>
          <c:showLegendKey val="0"/>
          <c:showVal val="0"/>
          <c:showCatName val="0"/>
          <c:showSerName val="0"/>
          <c:showPercent val="0"/>
          <c:showBubbleSize val="0"/>
        </c:dLbls>
        <c:marker val="1"/>
        <c:smooth val="0"/>
        <c:axId val="84114816"/>
        <c:axId val="84129280"/>
      </c:lineChart>
      <c:dateAx>
        <c:axId val="84114816"/>
        <c:scaling>
          <c:orientation val="minMax"/>
        </c:scaling>
        <c:delete val="1"/>
        <c:axPos val="b"/>
        <c:numFmt formatCode="ge" sourceLinked="1"/>
        <c:majorTickMark val="none"/>
        <c:minorTickMark val="none"/>
        <c:tickLblPos val="none"/>
        <c:crossAx val="84129280"/>
        <c:crosses val="autoZero"/>
        <c:auto val="1"/>
        <c:lblOffset val="100"/>
        <c:baseTimeUnit val="years"/>
      </c:dateAx>
      <c:valAx>
        <c:axId val="8412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1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formatCode="#,##0.00;&quot;△&quot;#,##0.00;&quot;-&quot;">
                  <c:v>23.06</c:v>
                </c:pt>
              </c:numCache>
            </c:numRef>
          </c:val>
          <c:extLst>
            <c:ext xmlns:c16="http://schemas.microsoft.com/office/drawing/2014/chart" uri="{C3380CC4-5D6E-409C-BE32-E72D297353CC}">
              <c16:uniqueId val="{00000000-156F-400B-9B7D-148E3B492B09}"/>
            </c:ext>
          </c:extLst>
        </c:ser>
        <c:dLbls>
          <c:showLegendKey val="0"/>
          <c:showVal val="0"/>
          <c:showCatName val="0"/>
          <c:showSerName val="0"/>
          <c:showPercent val="0"/>
          <c:showBubbleSize val="0"/>
        </c:dLbls>
        <c:gapWidth val="150"/>
        <c:axId val="83911040"/>
        <c:axId val="8391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2.64</c:v>
                </c:pt>
              </c:numCache>
            </c:numRef>
          </c:val>
          <c:smooth val="0"/>
          <c:extLst>
            <c:ext xmlns:c16="http://schemas.microsoft.com/office/drawing/2014/chart" uri="{C3380CC4-5D6E-409C-BE32-E72D297353CC}">
              <c16:uniqueId val="{00000001-156F-400B-9B7D-148E3B492B09}"/>
            </c:ext>
          </c:extLst>
        </c:ser>
        <c:dLbls>
          <c:showLegendKey val="0"/>
          <c:showVal val="0"/>
          <c:showCatName val="0"/>
          <c:showSerName val="0"/>
          <c:showPercent val="0"/>
          <c:showBubbleSize val="0"/>
        </c:dLbls>
        <c:marker val="1"/>
        <c:smooth val="0"/>
        <c:axId val="83911040"/>
        <c:axId val="83912960"/>
      </c:lineChart>
      <c:dateAx>
        <c:axId val="83911040"/>
        <c:scaling>
          <c:orientation val="minMax"/>
        </c:scaling>
        <c:delete val="1"/>
        <c:axPos val="b"/>
        <c:numFmt formatCode="ge" sourceLinked="1"/>
        <c:majorTickMark val="none"/>
        <c:minorTickMark val="none"/>
        <c:tickLblPos val="none"/>
        <c:crossAx val="83912960"/>
        <c:crosses val="autoZero"/>
        <c:auto val="1"/>
        <c:lblOffset val="100"/>
        <c:baseTimeUnit val="years"/>
      </c:dateAx>
      <c:valAx>
        <c:axId val="83912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91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1093.8900000000001</c:v>
                </c:pt>
                <c:pt idx="1">
                  <c:v>535.20000000000005</c:v>
                </c:pt>
                <c:pt idx="2">
                  <c:v>159.72999999999999</c:v>
                </c:pt>
                <c:pt idx="3">
                  <c:v>159.83000000000001</c:v>
                </c:pt>
                <c:pt idx="4">
                  <c:v>231.63</c:v>
                </c:pt>
              </c:numCache>
            </c:numRef>
          </c:val>
          <c:extLst>
            <c:ext xmlns:c16="http://schemas.microsoft.com/office/drawing/2014/chart" uri="{C3380CC4-5D6E-409C-BE32-E72D297353CC}">
              <c16:uniqueId val="{00000000-6F1C-451E-B5D3-84E65A19A521}"/>
            </c:ext>
          </c:extLst>
        </c:ser>
        <c:dLbls>
          <c:showLegendKey val="0"/>
          <c:showVal val="0"/>
          <c:showCatName val="0"/>
          <c:showSerName val="0"/>
          <c:showPercent val="0"/>
          <c:showBubbleSize val="0"/>
        </c:dLbls>
        <c:gapWidth val="150"/>
        <c:axId val="83950208"/>
        <c:axId val="83960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359.47</c:v>
                </c:pt>
              </c:numCache>
            </c:numRef>
          </c:val>
          <c:smooth val="0"/>
          <c:extLst>
            <c:ext xmlns:c16="http://schemas.microsoft.com/office/drawing/2014/chart" uri="{C3380CC4-5D6E-409C-BE32-E72D297353CC}">
              <c16:uniqueId val="{00000001-6F1C-451E-B5D3-84E65A19A521}"/>
            </c:ext>
          </c:extLst>
        </c:ser>
        <c:dLbls>
          <c:showLegendKey val="0"/>
          <c:showVal val="0"/>
          <c:showCatName val="0"/>
          <c:showSerName val="0"/>
          <c:showPercent val="0"/>
          <c:showBubbleSize val="0"/>
        </c:dLbls>
        <c:marker val="1"/>
        <c:smooth val="0"/>
        <c:axId val="83950208"/>
        <c:axId val="83960576"/>
      </c:lineChart>
      <c:dateAx>
        <c:axId val="83950208"/>
        <c:scaling>
          <c:orientation val="minMax"/>
        </c:scaling>
        <c:delete val="1"/>
        <c:axPos val="b"/>
        <c:numFmt formatCode="ge" sourceLinked="1"/>
        <c:majorTickMark val="none"/>
        <c:minorTickMark val="none"/>
        <c:tickLblPos val="none"/>
        <c:crossAx val="83960576"/>
        <c:crosses val="autoZero"/>
        <c:auto val="1"/>
        <c:lblOffset val="100"/>
        <c:baseTimeUnit val="years"/>
      </c:dateAx>
      <c:valAx>
        <c:axId val="83960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95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576.66</c:v>
                </c:pt>
                <c:pt idx="1">
                  <c:v>638.04999999999995</c:v>
                </c:pt>
                <c:pt idx="2">
                  <c:v>818.45</c:v>
                </c:pt>
                <c:pt idx="3">
                  <c:v>845.57</c:v>
                </c:pt>
                <c:pt idx="4">
                  <c:v>791.89</c:v>
                </c:pt>
              </c:numCache>
            </c:numRef>
          </c:val>
          <c:extLst>
            <c:ext xmlns:c16="http://schemas.microsoft.com/office/drawing/2014/chart" uri="{C3380CC4-5D6E-409C-BE32-E72D297353CC}">
              <c16:uniqueId val="{00000000-3344-4AFC-B1E2-03281F6451D3}"/>
            </c:ext>
          </c:extLst>
        </c:ser>
        <c:dLbls>
          <c:showLegendKey val="0"/>
          <c:showVal val="0"/>
          <c:showCatName val="0"/>
          <c:showSerName val="0"/>
          <c:showPercent val="0"/>
          <c:showBubbleSize val="0"/>
        </c:dLbls>
        <c:gapWidth val="150"/>
        <c:axId val="84007936"/>
        <c:axId val="8401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401.79</c:v>
                </c:pt>
              </c:numCache>
            </c:numRef>
          </c:val>
          <c:smooth val="0"/>
          <c:extLst>
            <c:ext xmlns:c16="http://schemas.microsoft.com/office/drawing/2014/chart" uri="{C3380CC4-5D6E-409C-BE32-E72D297353CC}">
              <c16:uniqueId val="{00000001-3344-4AFC-B1E2-03281F6451D3}"/>
            </c:ext>
          </c:extLst>
        </c:ser>
        <c:dLbls>
          <c:showLegendKey val="0"/>
          <c:showVal val="0"/>
          <c:showCatName val="0"/>
          <c:showSerName val="0"/>
          <c:showPercent val="0"/>
          <c:showBubbleSize val="0"/>
        </c:dLbls>
        <c:marker val="1"/>
        <c:smooth val="0"/>
        <c:axId val="84007936"/>
        <c:axId val="84010112"/>
      </c:lineChart>
      <c:dateAx>
        <c:axId val="84007936"/>
        <c:scaling>
          <c:orientation val="minMax"/>
        </c:scaling>
        <c:delete val="1"/>
        <c:axPos val="b"/>
        <c:numFmt formatCode="ge" sourceLinked="1"/>
        <c:majorTickMark val="none"/>
        <c:minorTickMark val="none"/>
        <c:tickLblPos val="none"/>
        <c:crossAx val="84010112"/>
        <c:crosses val="autoZero"/>
        <c:auto val="1"/>
        <c:lblOffset val="100"/>
        <c:baseTimeUnit val="years"/>
      </c:dateAx>
      <c:valAx>
        <c:axId val="84010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00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100.17</c:v>
                </c:pt>
                <c:pt idx="1">
                  <c:v>96.57</c:v>
                </c:pt>
                <c:pt idx="2">
                  <c:v>88.68</c:v>
                </c:pt>
                <c:pt idx="3">
                  <c:v>113.74</c:v>
                </c:pt>
                <c:pt idx="4">
                  <c:v>71.650000000000006</c:v>
                </c:pt>
              </c:numCache>
            </c:numRef>
          </c:val>
          <c:extLst>
            <c:ext xmlns:c16="http://schemas.microsoft.com/office/drawing/2014/chart" uri="{C3380CC4-5D6E-409C-BE32-E72D297353CC}">
              <c16:uniqueId val="{00000000-054C-4666-A80C-0A206432544A}"/>
            </c:ext>
          </c:extLst>
        </c:ser>
        <c:dLbls>
          <c:showLegendKey val="0"/>
          <c:showVal val="0"/>
          <c:showCatName val="0"/>
          <c:showSerName val="0"/>
          <c:showPercent val="0"/>
          <c:showBubbleSize val="0"/>
        </c:dLbls>
        <c:gapWidth val="150"/>
        <c:axId val="84192640"/>
        <c:axId val="8419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100.12</c:v>
                </c:pt>
              </c:numCache>
            </c:numRef>
          </c:val>
          <c:smooth val="0"/>
          <c:extLst>
            <c:ext xmlns:c16="http://schemas.microsoft.com/office/drawing/2014/chart" uri="{C3380CC4-5D6E-409C-BE32-E72D297353CC}">
              <c16:uniqueId val="{00000001-054C-4666-A80C-0A206432544A}"/>
            </c:ext>
          </c:extLst>
        </c:ser>
        <c:dLbls>
          <c:showLegendKey val="0"/>
          <c:showVal val="0"/>
          <c:showCatName val="0"/>
          <c:showSerName val="0"/>
          <c:showPercent val="0"/>
          <c:showBubbleSize val="0"/>
        </c:dLbls>
        <c:marker val="1"/>
        <c:smooth val="0"/>
        <c:axId val="84192640"/>
        <c:axId val="84194816"/>
      </c:lineChart>
      <c:dateAx>
        <c:axId val="84192640"/>
        <c:scaling>
          <c:orientation val="minMax"/>
        </c:scaling>
        <c:delete val="1"/>
        <c:axPos val="b"/>
        <c:numFmt formatCode="ge" sourceLinked="1"/>
        <c:majorTickMark val="none"/>
        <c:minorTickMark val="none"/>
        <c:tickLblPos val="none"/>
        <c:crossAx val="84194816"/>
        <c:crosses val="autoZero"/>
        <c:auto val="1"/>
        <c:lblOffset val="100"/>
        <c:baseTimeUnit val="years"/>
      </c:dateAx>
      <c:valAx>
        <c:axId val="8419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9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191.78</c:v>
                </c:pt>
                <c:pt idx="1">
                  <c:v>198.86</c:v>
                </c:pt>
                <c:pt idx="2">
                  <c:v>217.05</c:v>
                </c:pt>
                <c:pt idx="3">
                  <c:v>207.38</c:v>
                </c:pt>
                <c:pt idx="4">
                  <c:v>329.58</c:v>
                </c:pt>
              </c:numCache>
            </c:numRef>
          </c:val>
          <c:extLst>
            <c:ext xmlns:c16="http://schemas.microsoft.com/office/drawing/2014/chart" uri="{C3380CC4-5D6E-409C-BE32-E72D297353CC}">
              <c16:uniqueId val="{00000000-1AEF-4BAE-8C52-3633796E31D6}"/>
            </c:ext>
          </c:extLst>
        </c:ser>
        <c:dLbls>
          <c:showLegendKey val="0"/>
          <c:showVal val="0"/>
          <c:showCatName val="0"/>
          <c:showSerName val="0"/>
          <c:showPercent val="0"/>
          <c:showBubbleSize val="0"/>
        </c:dLbls>
        <c:gapWidth val="150"/>
        <c:axId val="84281600"/>
        <c:axId val="84296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174.97</c:v>
                </c:pt>
              </c:numCache>
            </c:numRef>
          </c:val>
          <c:smooth val="0"/>
          <c:extLst>
            <c:ext xmlns:c16="http://schemas.microsoft.com/office/drawing/2014/chart" uri="{C3380CC4-5D6E-409C-BE32-E72D297353CC}">
              <c16:uniqueId val="{00000001-1AEF-4BAE-8C52-3633796E31D6}"/>
            </c:ext>
          </c:extLst>
        </c:ser>
        <c:dLbls>
          <c:showLegendKey val="0"/>
          <c:showVal val="0"/>
          <c:showCatName val="0"/>
          <c:showSerName val="0"/>
          <c:showPercent val="0"/>
          <c:showBubbleSize val="0"/>
        </c:dLbls>
        <c:marker val="1"/>
        <c:smooth val="0"/>
        <c:axId val="84281600"/>
        <c:axId val="84296064"/>
      </c:lineChart>
      <c:dateAx>
        <c:axId val="84281600"/>
        <c:scaling>
          <c:orientation val="minMax"/>
        </c:scaling>
        <c:delete val="1"/>
        <c:axPos val="b"/>
        <c:numFmt formatCode="ge" sourceLinked="1"/>
        <c:majorTickMark val="none"/>
        <c:minorTickMark val="none"/>
        <c:tickLblPos val="none"/>
        <c:crossAx val="84296064"/>
        <c:crosses val="autoZero"/>
        <c:auto val="1"/>
        <c:lblOffset val="100"/>
        <c:baseTimeUnit val="years"/>
      </c:dateAx>
      <c:valAx>
        <c:axId val="8429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8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1" zoomScale="75" zoomScaleNormal="7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長崎県　西海市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28487</v>
      </c>
      <c r="AM8" s="70"/>
      <c r="AN8" s="70"/>
      <c r="AO8" s="70"/>
      <c r="AP8" s="70"/>
      <c r="AQ8" s="70"/>
      <c r="AR8" s="70"/>
      <c r="AS8" s="70"/>
      <c r="AT8" s="66">
        <f>データ!$S$6</f>
        <v>241.59</v>
      </c>
      <c r="AU8" s="67"/>
      <c r="AV8" s="67"/>
      <c r="AW8" s="67"/>
      <c r="AX8" s="67"/>
      <c r="AY8" s="67"/>
      <c r="AZ8" s="67"/>
      <c r="BA8" s="67"/>
      <c r="BB8" s="69">
        <f>データ!$T$6</f>
        <v>117.91</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40.1</v>
      </c>
      <c r="J10" s="67"/>
      <c r="K10" s="67"/>
      <c r="L10" s="67"/>
      <c r="M10" s="67"/>
      <c r="N10" s="67"/>
      <c r="O10" s="68"/>
      <c r="P10" s="69">
        <f>データ!$P$6</f>
        <v>98.26</v>
      </c>
      <c r="Q10" s="69"/>
      <c r="R10" s="69"/>
      <c r="S10" s="69"/>
      <c r="T10" s="69"/>
      <c r="U10" s="69"/>
      <c r="V10" s="69"/>
      <c r="W10" s="70">
        <f>データ!$Q$6</f>
        <v>4510</v>
      </c>
      <c r="X10" s="70"/>
      <c r="Y10" s="70"/>
      <c r="Z10" s="70"/>
      <c r="AA10" s="70"/>
      <c r="AB10" s="70"/>
      <c r="AC10" s="70"/>
      <c r="AD10" s="2"/>
      <c r="AE10" s="2"/>
      <c r="AF10" s="2"/>
      <c r="AG10" s="2"/>
      <c r="AH10" s="4"/>
      <c r="AI10" s="4"/>
      <c r="AJ10" s="4"/>
      <c r="AK10" s="4"/>
      <c r="AL10" s="70">
        <f>データ!$U$6</f>
        <v>27019</v>
      </c>
      <c r="AM10" s="70"/>
      <c r="AN10" s="70"/>
      <c r="AO10" s="70"/>
      <c r="AP10" s="70"/>
      <c r="AQ10" s="70"/>
      <c r="AR10" s="70"/>
      <c r="AS10" s="70"/>
      <c r="AT10" s="66">
        <f>データ!$V$6</f>
        <v>165.1</v>
      </c>
      <c r="AU10" s="67"/>
      <c r="AV10" s="67"/>
      <c r="AW10" s="67"/>
      <c r="AX10" s="67"/>
      <c r="AY10" s="67"/>
      <c r="AZ10" s="67"/>
      <c r="BA10" s="67"/>
      <c r="BB10" s="69">
        <f>データ!$W$6</f>
        <v>163.65</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119</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5gp3GlMTtET/us4wgUGvfWMsWw0syOZ5wEwVWzxOV49S1Elw8m2Y35ygXFfqcAXM/7a3nLZh8l0WmiCVxTZaAg==" saltValue="Ju88v8i+E4zp7Da84cV3U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422126</v>
      </c>
      <c r="D6" s="33">
        <f t="shared" si="3"/>
        <v>46</v>
      </c>
      <c r="E6" s="33">
        <f t="shared" si="3"/>
        <v>1</v>
      </c>
      <c r="F6" s="33">
        <f t="shared" si="3"/>
        <v>0</v>
      </c>
      <c r="G6" s="33">
        <f t="shared" si="3"/>
        <v>1</v>
      </c>
      <c r="H6" s="33" t="str">
        <f t="shared" si="3"/>
        <v>長崎県　西海市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40.1</v>
      </c>
      <c r="P6" s="34">
        <f t="shared" si="3"/>
        <v>98.26</v>
      </c>
      <c r="Q6" s="34">
        <f t="shared" si="3"/>
        <v>4510</v>
      </c>
      <c r="R6" s="34">
        <f t="shared" si="3"/>
        <v>28487</v>
      </c>
      <c r="S6" s="34">
        <f t="shared" si="3"/>
        <v>241.59</v>
      </c>
      <c r="T6" s="34">
        <f t="shared" si="3"/>
        <v>117.91</v>
      </c>
      <c r="U6" s="34">
        <f t="shared" si="3"/>
        <v>27019</v>
      </c>
      <c r="V6" s="34">
        <f t="shared" si="3"/>
        <v>165.1</v>
      </c>
      <c r="W6" s="34">
        <f t="shared" si="3"/>
        <v>163.65</v>
      </c>
      <c r="X6" s="35">
        <f>IF(X7="",NA(),X7)</f>
        <v>101.31</v>
      </c>
      <c r="Y6" s="35">
        <f t="shared" ref="Y6:AG6" si="4">IF(Y7="",NA(),Y7)</f>
        <v>97.35</v>
      </c>
      <c r="Z6" s="35">
        <f t="shared" si="4"/>
        <v>90.29</v>
      </c>
      <c r="AA6" s="35">
        <f t="shared" si="4"/>
        <v>111.96</v>
      </c>
      <c r="AB6" s="35">
        <f t="shared" si="4"/>
        <v>77.25</v>
      </c>
      <c r="AC6" s="35">
        <f t="shared" si="4"/>
        <v>105.53</v>
      </c>
      <c r="AD6" s="35">
        <f t="shared" si="4"/>
        <v>107.2</v>
      </c>
      <c r="AE6" s="35">
        <f t="shared" si="4"/>
        <v>106.62</v>
      </c>
      <c r="AF6" s="35">
        <f t="shared" si="4"/>
        <v>107.95</v>
      </c>
      <c r="AG6" s="35">
        <f t="shared" si="4"/>
        <v>110.05</v>
      </c>
      <c r="AH6" s="34" t="str">
        <f>IF(AH7="","",IF(AH7="-","【-】","【"&amp;SUBSTITUTE(TEXT(AH7,"#,##0.00"),"-","△")&amp;"】"))</f>
        <v>【113.39】</v>
      </c>
      <c r="AI6" s="34">
        <f>IF(AI7="",NA(),AI7)</f>
        <v>0</v>
      </c>
      <c r="AJ6" s="34">
        <f t="shared" ref="AJ6:AR6" si="5">IF(AJ7="",NA(),AJ7)</f>
        <v>0</v>
      </c>
      <c r="AK6" s="34">
        <f t="shared" si="5"/>
        <v>0</v>
      </c>
      <c r="AL6" s="34">
        <f t="shared" si="5"/>
        <v>0</v>
      </c>
      <c r="AM6" s="35">
        <f t="shared" si="5"/>
        <v>23.06</v>
      </c>
      <c r="AN6" s="35">
        <f t="shared" si="5"/>
        <v>28.31</v>
      </c>
      <c r="AO6" s="35">
        <f t="shared" si="5"/>
        <v>13.46</v>
      </c>
      <c r="AP6" s="35">
        <f t="shared" si="5"/>
        <v>12.59</v>
      </c>
      <c r="AQ6" s="35">
        <f t="shared" si="5"/>
        <v>12.44</v>
      </c>
      <c r="AR6" s="35">
        <f t="shared" si="5"/>
        <v>2.64</v>
      </c>
      <c r="AS6" s="34" t="str">
        <f>IF(AS7="","",IF(AS7="-","【-】","【"&amp;SUBSTITUTE(TEXT(AS7,"#,##0.00"),"-","△")&amp;"】"))</f>
        <v>【0.85】</v>
      </c>
      <c r="AT6" s="35">
        <f>IF(AT7="",NA(),AT7)</f>
        <v>1093.8900000000001</v>
      </c>
      <c r="AU6" s="35">
        <f t="shared" ref="AU6:BC6" si="6">IF(AU7="",NA(),AU7)</f>
        <v>535.20000000000005</v>
      </c>
      <c r="AV6" s="35">
        <f t="shared" si="6"/>
        <v>159.72999999999999</v>
      </c>
      <c r="AW6" s="35">
        <f t="shared" si="6"/>
        <v>159.83000000000001</v>
      </c>
      <c r="AX6" s="35">
        <f t="shared" si="6"/>
        <v>231.63</v>
      </c>
      <c r="AY6" s="35">
        <f t="shared" si="6"/>
        <v>1164.51</v>
      </c>
      <c r="AZ6" s="35">
        <f t="shared" si="6"/>
        <v>434.72</v>
      </c>
      <c r="BA6" s="35">
        <f t="shared" si="6"/>
        <v>416.14</v>
      </c>
      <c r="BB6" s="35">
        <f t="shared" si="6"/>
        <v>371.89</v>
      </c>
      <c r="BC6" s="35">
        <f t="shared" si="6"/>
        <v>359.47</v>
      </c>
      <c r="BD6" s="34" t="str">
        <f>IF(BD7="","",IF(BD7="-","【-】","【"&amp;SUBSTITUTE(TEXT(BD7,"#,##0.00"),"-","△")&amp;"】"))</f>
        <v>【264.34】</v>
      </c>
      <c r="BE6" s="35">
        <f>IF(BE7="",NA(),BE7)</f>
        <v>576.66</v>
      </c>
      <c r="BF6" s="35">
        <f t="shared" ref="BF6:BN6" si="7">IF(BF7="",NA(),BF7)</f>
        <v>638.04999999999995</v>
      </c>
      <c r="BG6" s="35">
        <f t="shared" si="7"/>
        <v>818.45</v>
      </c>
      <c r="BH6" s="35">
        <f t="shared" si="7"/>
        <v>845.57</v>
      </c>
      <c r="BI6" s="35">
        <f t="shared" si="7"/>
        <v>791.89</v>
      </c>
      <c r="BJ6" s="35">
        <f t="shared" si="7"/>
        <v>498.27</v>
      </c>
      <c r="BK6" s="35">
        <f t="shared" si="7"/>
        <v>495.76</v>
      </c>
      <c r="BL6" s="35">
        <f t="shared" si="7"/>
        <v>487.22</v>
      </c>
      <c r="BM6" s="35">
        <f t="shared" si="7"/>
        <v>483.11</v>
      </c>
      <c r="BN6" s="35">
        <f t="shared" si="7"/>
        <v>401.79</v>
      </c>
      <c r="BO6" s="34" t="str">
        <f>IF(BO7="","",IF(BO7="-","【-】","【"&amp;SUBSTITUTE(TEXT(BO7,"#,##0.00"),"-","△")&amp;"】"))</f>
        <v>【274.27】</v>
      </c>
      <c r="BP6" s="35">
        <f>IF(BP7="",NA(),BP7)</f>
        <v>100.17</v>
      </c>
      <c r="BQ6" s="35">
        <f t="shared" ref="BQ6:BY6" si="8">IF(BQ7="",NA(),BQ7)</f>
        <v>96.57</v>
      </c>
      <c r="BR6" s="35">
        <f t="shared" si="8"/>
        <v>88.68</v>
      </c>
      <c r="BS6" s="35">
        <f t="shared" si="8"/>
        <v>113.74</v>
      </c>
      <c r="BT6" s="35">
        <f t="shared" si="8"/>
        <v>71.650000000000006</v>
      </c>
      <c r="BU6" s="35">
        <f t="shared" si="8"/>
        <v>90.64</v>
      </c>
      <c r="BV6" s="35">
        <f t="shared" si="8"/>
        <v>93.66</v>
      </c>
      <c r="BW6" s="35">
        <f t="shared" si="8"/>
        <v>92.76</v>
      </c>
      <c r="BX6" s="35">
        <f t="shared" si="8"/>
        <v>93.28</v>
      </c>
      <c r="BY6" s="35">
        <f t="shared" si="8"/>
        <v>100.12</v>
      </c>
      <c r="BZ6" s="34" t="str">
        <f>IF(BZ7="","",IF(BZ7="-","【-】","【"&amp;SUBSTITUTE(TEXT(BZ7,"#,##0.00"),"-","△")&amp;"】"))</f>
        <v>【104.36】</v>
      </c>
      <c r="CA6" s="35">
        <f>IF(CA7="",NA(),CA7)</f>
        <v>191.78</v>
      </c>
      <c r="CB6" s="35">
        <f t="shared" ref="CB6:CJ6" si="9">IF(CB7="",NA(),CB7)</f>
        <v>198.86</v>
      </c>
      <c r="CC6" s="35">
        <f t="shared" si="9"/>
        <v>217.05</v>
      </c>
      <c r="CD6" s="35">
        <f t="shared" si="9"/>
        <v>207.38</v>
      </c>
      <c r="CE6" s="35">
        <f t="shared" si="9"/>
        <v>329.58</v>
      </c>
      <c r="CF6" s="35">
        <f t="shared" si="9"/>
        <v>213.52</v>
      </c>
      <c r="CG6" s="35">
        <f t="shared" si="9"/>
        <v>208.21</v>
      </c>
      <c r="CH6" s="35">
        <f t="shared" si="9"/>
        <v>208.67</v>
      </c>
      <c r="CI6" s="35">
        <f t="shared" si="9"/>
        <v>208.29</v>
      </c>
      <c r="CJ6" s="35">
        <f t="shared" si="9"/>
        <v>174.97</v>
      </c>
      <c r="CK6" s="34" t="str">
        <f>IF(CK7="","",IF(CK7="-","【-】","【"&amp;SUBSTITUTE(TEXT(CK7,"#,##0.00"),"-","△")&amp;"】"))</f>
        <v>【165.71】</v>
      </c>
      <c r="CL6" s="35">
        <f>IF(CL7="",NA(),CL7)</f>
        <v>47.56</v>
      </c>
      <c r="CM6" s="35">
        <f t="shared" ref="CM6:CU6" si="10">IF(CM7="",NA(),CM7)</f>
        <v>45.69</v>
      </c>
      <c r="CN6" s="35">
        <f t="shared" si="10"/>
        <v>45.83</v>
      </c>
      <c r="CO6" s="35">
        <f t="shared" si="10"/>
        <v>46.57</v>
      </c>
      <c r="CP6" s="35">
        <f t="shared" si="10"/>
        <v>63.25</v>
      </c>
      <c r="CQ6" s="35">
        <f t="shared" si="10"/>
        <v>49.77</v>
      </c>
      <c r="CR6" s="35">
        <f t="shared" si="10"/>
        <v>49.22</v>
      </c>
      <c r="CS6" s="35">
        <f t="shared" si="10"/>
        <v>49.08</v>
      </c>
      <c r="CT6" s="35">
        <f t="shared" si="10"/>
        <v>49.32</v>
      </c>
      <c r="CU6" s="35">
        <f t="shared" si="10"/>
        <v>55.63</v>
      </c>
      <c r="CV6" s="34" t="str">
        <f>IF(CV7="","",IF(CV7="-","【-】","【"&amp;SUBSTITUTE(TEXT(CV7,"#,##0.00"),"-","△")&amp;"】"))</f>
        <v>【60.41】</v>
      </c>
      <c r="CW6" s="35">
        <f>IF(CW7="",NA(),CW7)</f>
        <v>76.12</v>
      </c>
      <c r="CX6" s="35">
        <f t="shared" ref="CX6:DF6" si="11">IF(CX7="",NA(),CX7)</f>
        <v>76.709999999999994</v>
      </c>
      <c r="CY6" s="35">
        <f t="shared" si="11"/>
        <v>76.81</v>
      </c>
      <c r="CZ6" s="35">
        <f t="shared" si="11"/>
        <v>75.790000000000006</v>
      </c>
      <c r="DA6" s="35">
        <f t="shared" si="11"/>
        <v>70.8</v>
      </c>
      <c r="DB6" s="35">
        <f t="shared" si="11"/>
        <v>79.98</v>
      </c>
      <c r="DC6" s="35">
        <f t="shared" si="11"/>
        <v>79.48</v>
      </c>
      <c r="DD6" s="35">
        <f t="shared" si="11"/>
        <v>79.3</v>
      </c>
      <c r="DE6" s="35">
        <f t="shared" si="11"/>
        <v>79.34</v>
      </c>
      <c r="DF6" s="35">
        <f t="shared" si="11"/>
        <v>82.04</v>
      </c>
      <c r="DG6" s="34" t="str">
        <f>IF(DG7="","",IF(DG7="-","【-】","【"&amp;SUBSTITUTE(TEXT(DG7,"#,##0.00"),"-","△")&amp;"】"))</f>
        <v>【89.93】</v>
      </c>
      <c r="DH6" s="35">
        <f>IF(DH7="",NA(),DH7)</f>
        <v>37.04</v>
      </c>
      <c r="DI6" s="35">
        <f t="shared" ref="DI6:DQ6" si="12">IF(DI7="",NA(),DI7)</f>
        <v>47.16</v>
      </c>
      <c r="DJ6" s="35">
        <f t="shared" si="12"/>
        <v>44.65</v>
      </c>
      <c r="DK6" s="35">
        <f t="shared" si="12"/>
        <v>42.19</v>
      </c>
      <c r="DL6" s="35">
        <f t="shared" si="12"/>
        <v>23.87</v>
      </c>
      <c r="DM6" s="35">
        <f t="shared" si="12"/>
        <v>36.43</v>
      </c>
      <c r="DN6" s="35">
        <f t="shared" si="12"/>
        <v>46.12</v>
      </c>
      <c r="DO6" s="35">
        <f t="shared" si="12"/>
        <v>47.44</v>
      </c>
      <c r="DP6" s="35">
        <f t="shared" si="12"/>
        <v>48.3</v>
      </c>
      <c r="DQ6" s="35">
        <f t="shared" si="12"/>
        <v>48.05</v>
      </c>
      <c r="DR6" s="34" t="str">
        <f>IF(DR7="","",IF(DR7="-","【-】","【"&amp;SUBSTITUTE(TEXT(DR7,"#,##0.00"),"-","△")&amp;"】"))</f>
        <v>【48.12】</v>
      </c>
      <c r="DS6" s="35">
        <f>IF(DS7="",NA(),DS7)</f>
        <v>1.55</v>
      </c>
      <c r="DT6" s="35">
        <f t="shared" ref="DT6:EB6" si="13">IF(DT7="",NA(),DT7)</f>
        <v>1.23</v>
      </c>
      <c r="DU6" s="35">
        <f t="shared" si="13"/>
        <v>2.4500000000000002</v>
      </c>
      <c r="DV6" s="35">
        <f t="shared" si="13"/>
        <v>2.44</v>
      </c>
      <c r="DW6" s="35">
        <f t="shared" si="13"/>
        <v>0.55000000000000004</v>
      </c>
      <c r="DX6" s="35">
        <f t="shared" si="13"/>
        <v>8.7200000000000006</v>
      </c>
      <c r="DY6" s="35">
        <f t="shared" si="13"/>
        <v>9.86</v>
      </c>
      <c r="DZ6" s="35">
        <f t="shared" si="13"/>
        <v>11.16</v>
      </c>
      <c r="EA6" s="35">
        <f t="shared" si="13"/>
        <v>12.43</v>
      </c>
      <c r="EB6" s="35">
        <f t="shared" si="13"/>
        <v>13.39</v>
      </c>
      <c r="EC6" s="34" t="str">
        <f>IF(EC7="","",IF(EC7="-","【-】","【"&amp;SUBSTITUTE(TEXT(EC7,"#,##0.00"),"-","△")&amp;"】"))</f>
        <v>【15.89】</v>
      </c>
      <c r="ED6" s="35">
        <f>IF(ED7="",NA(),ED7)</f>
        <v>1.02</v>
      </c>
      <c r="EE6" s="35">
        <f t="shared" ref="EE6:EM6" si="14">IF(EE7="",NA(),EE7)</f>
        <v>0.74</v>
      </c>
      <c r="EF6" s="35">
        <f t="shared" si="14"/>
        <v>1.05</v>
      </c>
      <c r="EG6" s="34">
        <f t="shared" si="14"/>
        <v>0</v>
      </c>
      <c r="EH6" s="35">
        <f t="shared" si="14"/>
        <v>0.21</v>
      </c>
      <c r="EI6" s="35">
        <f t="shared" si="14"/>
        <v>0.64</v>
      </c>
      <c r="EJ6" s="35">
        <f t="shared" si="14"/>
        <v>0.56000000000000005</v>
      </c>
      <c r="EK6" s="35">
        <f t="shared" si="14"/>
        <v>0.65</v>
      </c>
      <c r="EL6" s="35">
        <f t="shared" si="14"/>
        <v>0.46</v>
      </c>
      <c r="EM6" s="35">
        <f t="shared" si="14"/>
        <v>0.54</v>
      </c>
      <c r="EN6" s="34" t="str">
        <f>IF(EN7="","",IF(EN7="-","【-】","【"&amp;SUBSTITUTE(TEXT(EN7,"#,##0.00"),"-","△")&amp;"】"))</f>
        <v>【0.69】</v>
      </c>
    </row>
    <row r="7" spans="1:144" s="36" customFormat="1" x14ac:dyDescent="0.15">
      <c r="A7" s="28"/>
      <c r="B7" s="37">
        <v>2017</v>
      </c>
      <c r="C7" s="37">
        <v>422126</v>
      </c>
      <c r="D7" s="37">
        <v>46</v>
      </c>
      <c r="E7" s="37">
        <v>1</v>
      </c>
      <c r="F7" s="37">
        <v>0</v>
      </c>
      <c r="G7" s="37">
        <v>1</v>
      </c>
      <c r="H7" s="37" t="s">
        <v>105</v>
      </c>
      <c r="I7" s="37" t="s">
        <v>106</v>
      </c>
      <c r="J7" s="37" t="s">
        <v>107</v>
      </c>
      <c r="K7" s="37" t="s">
        <v>108</v>
      </c>
      <c r="L7" s="37" t="s">
        <v>109</v>
      </c>
      <c r="M7" s="37" t="s">
        <v>110</v>
      </c>
      <c r="N7" s="38" t="s">
        <v>111</v>
      </c>
      <c r="O7" s="38">
        <v>40.1</v>
      </c>
      <c r="P7" s="38">
        <v>98.26</v>
      </c>
      <c r="Q7" s="38">
        <v>4510</v>
      </c>
      <c r="R7" s="38">
        <v>28487</v>
      </c>
      <c r="S7" s="38">
        <v>241.59</v>
      </c>
      <c r="T7" s="38">
        <v>117.91</v>
      </c>
      <c r="U7" s="38">
        <v>27019</v>
      </c>
      <c r="V7" s="38">
        <v>165.1</v>
      </c>
      <c r="W7" s="38">
        <v>163.65</v>
      </c>
      <c r="X7" s="38">
        <v>101.31</v>
      </c>
      <c r="Y7" s="38">
        <v>97.35</v>
      </c>
      <c r="Z7" s="38">
        <v>90.29</v>
      </c>
      <c r="AA7" s="38">
        <v>111.96</v>
      </c>
      <c r="AB7" s="38">
        <v>77.25</v>
      </c>
      <c r="AC7" s="38">
        <v>105.53</v>
      </c>
      <c r="AD7" s="38">
        <v>107.2</v>
      </c>
      <c r="AE7" s="38">
        <v>106.62</v>
      </c>
      <c r="AF7" s="38">
        <v>107.95</v>
      </c>
      <c r="AG7" s="38">
        <v>110.05</v>
      </c>
      <c r="AH7" s="38">
        <v>113.39</v>
      </c>
      <c r="AI7" s="38">
        <v>0</v>
      </c>
      <c r="AJ7" s="38">
        <v>0</v>
      </c>
      <c r="AK7" s="38">
        <v>0</v>
      </c>
      <c r="AL7" s="38">
        <v>0</v>
      </c>
      <c r="AM7" s="38">
        <v>23.06</v>
      </c>
      <c r="AN7" s="38">
        <v>28.31</v>
      </c>
      <c r="AO7" s="38">
        <v>13.46</v>
      </c>
      <c r="AP7" s="38">
        <v>12.59</v>
      </c>
      <c r="AQ7" s="38">
        <v>12.44</v>
      </c>
      <c r="AR7" s="38">
        <v>2.64</v>
      </c>
      <c r="AS7" s="38">
        <v>0.85</v>
      </c>
      <c r="AT7" s="38">
        <v>1093.8900000000001</v>
      </c>
      <c r="AU7" s="38">
        <v>535.20000000000005</v>
      </c>
      <c r="AV7" s="38">
        <v>159.72999999999999</v>
      </c>
      <c r="AW7" s="38">
        <v>159.83000000000001</v>
      </c>
      <c r="AX7" s="38">
        <v>231.63</v>
      </c>
      <c r="AY7" s="38">
        <v>1164.51</v>
      </c>
      <c r="AZ7" s="38">
        <v>434.72</v>
      </c>
      <c r="BA7" s="38">
        <v>416.14</v>
      </c>
      <c r="BB7" s="38">
        <v>371.89</v>
      </c>
      <c r="BC7" s="38">
        <v>359.47</v>
      </c>
      <c r="BD7" s="38">
        <v>264.33999999999997</v>
      </c>
      <c r="BE7" s="38">
        <v>576.66</v>
      </c>
      <c r="BF7" s="38">
        <v>638.04999999999995</v>
      </c>
      <c r="BG7" s="38">
        <v>818.45</v>
      </c>
      <c r="BH7" s="38">
        <v>845.57</v>
      </c>
      <c r="BI7" s="38">
        <v>791.89</v>
      </c>
      <c r="BJ7" s="38">
        <v>498.27</v>
      </c>
      <c r="BK7" s="38">
        <v>495.76</v>
      </c>
      <c r="BL7" s="38">
        <v>487.22</v>
      </c>
      <c r="BM7" s="38">
        <v>483.11</v>
      </c>
      <c r="BN7" s="38">
        <v>401.79</v>
      </c>
      <c r="BO7" s="38">
        <v>274.27</v>
      </c>
      <c r="BP7" s="38">
        <v>100.17</v>
      </c>
      <c r="BQ7" s="38">
        <v>96.57</v>
      </c>
      <c r="BR7" s="38">
        <v>88.68</v>
      </c>
      <c r="BS7" s="38">
        <v>113.74</v>
      </c>
      <c r="BT7" s="38">
        <v>71.650000000000006</v>
      </c>
      <c r="BU7" s="38">
        <v>90.64</v>
      </c>
      <c r="BV7" s="38">
        <v>93.66</v>
      </c>
      <c r="BW7" s="38">
        <v>92.76</v>
      </c>
      <c r="BX7" s="38">
        <v>93.28</v>
      </c>
      <c r="BY7" s="38">
        <v>100.12</v>
      </c>
      <c r="BZ7" s="38">
        <v>104.36</v>
      </c>
      <c r="CA7" s="38">
        <v>191.78</v>
      </c>
      <c r="CB7" s="38">
        <v>198.86</v>
      </c>
      <c r="CC7" s="38">
        <v>217.05</v>
      </c>
      <c r="CD7" s="38">
        <v>207.38</v>
      </c>
      <c r="CE7" s="38">
        <v>329.58</v>
      </c>
      <c r="CF7" s="38">
        <v>213.52</v>
      </c>
      <c r="CG7" s="38">
        <v>208.21</v>
      </c>
      <c r="CH7" s="38">
        <v>208.67</v>
      </c>
      <c r="CI7" s="38">
        <v>208.29</v>
      </c>
      <c r="CJ7" s="38">
        <v>174.97</v>
      </c>
      <c r="CK7" s="38">
        <v>165.71</v>
      </c>
      <c r="CL7" s="38">
        <v>47.56</v>
      </c>
      <c r="CM7" s="38">
        <v>45.69</v>
      </c>
      <c r="CN7" s="38">
        <v>45.83</v>
      </c>
      <c r="CO7" s="38">
        <v>46.57</v>
      </c>
      <c r="CP7" s="38">
        <v>63.25</v>
      </c>
      <c r="CQ7" s="38">
        <v>49.77</v>
      </c>
      <c r="CR7" s="38">
        <v>49.22</v>
      </c>
      <c r="CS7" s="38">
        <v>49.08</v>
      </c>
      <c r="CT7" s="38">
        <v>49.32</v>
      </c>
      <c r="CU7" s="38">
        <v>55.63</v>
      </c>
      <c r="CV7" s="38">
        <v>60.41</v>
      </c>
      <c r="CW7" s="38">
        <v>76.12</v>
      </c>
      <c r="CX7" s="38">
        <v>76.709999999999994</v>
      </c>
      <c r="CY7" s="38">
        <v>76.81</v>
      </c>
      <c r="CZ7" s="38">
        <v>75.790000000000006</v>
      </c>
      <c r="DA7" s="38">
        <v>70.8</v>
      </c>
      <c r="DB7" s="38">
        <v>79.98</v>
      </c>
      <c r="DC7" s="38">
        <v>79.48</v>
      </c>
      <c r="DD7" s="38">
        <v>79.3</v>
      </c>
      <c r="DE7" s="38">
        <v>79.34</v>
      </c>
      <c r="DF7" s="38">
        <v>82.04</v>
      </c>
      <c r="DG7" s="38">
        <v>89.93</v>
      </c>
      <c r="DH7" s="38">
        <v>37.04</v>
      </c>
      <c r="DI7" s="38">
        <v>47.16</v>
      </c>
      <c r="DJ7" s="38">
        <v>44.65</v>
      </c>
      <c r="DK7" s="38">
        <v>42.19</v>
      </c>
      <c r="DL7" s="38">
        <v>23.87</v>
      </c>
      <c r="DM7" s="38">
        <v>36.43</v>
      </c>
      <c r="DN7" s="38">
        <v>46.12</v>
      </c>
      <c r="DO7" s="38">
        <v>47.44</v>
      </c>
      <c r="DP7" s="38">
        <v>48.3</v>
      </c>
      <c r="DQ7" s="38">
        <v>48.05</v>
      </c>
      <c r="DR7" s="38">
        <v>48.12</v>
      </c>
      <c r="DS7" s="38">
        <v>1.55</v>
      </c>
      <c r="DT7" s="38">
        <v>1.23</v>
      </c>
      <c r="DU7" s="38">
        <v>2.4500000000000002</v>
      </c>
      <c r="DV7" s="38">
        <v>2.44</v>
      </c>
      <c r="DW7" s="38">
        <v>0.55000000000000004</v>
      </c>
      <c r="DX7" s="38">
        <v>8.7200000000000006</v>
      </c>
      <c r="DY7" s="38">
        <v>9.86</v>
      </c>
      <c r="DZ7" s="38">
        <v>11.16</v>
      </c>
      <c r="EA7" s="38">
        <v>12.43</v>
      </c>
      <c r="EB7" s="38">
        <v>13.39</v>
      </c>
      <c r="EC7" s="38">
        <v>15.89</v>
      </c>
      <c r="ED7" s="38">
        <v>1.02</v>
      </c>
      <c r="EE7" s="38">
        <v>0.74</v>
      </c>
      <c r="EF7" s="38">
        <v>1.05</v>
      </c>
      <c r="EG7" s="38">
        <v>0</v>
      </c>
      <c r="EH7" s="38">
        <v>0.21</v>
      </c>
      <c r="EI7" s="38">
        <v>0.64</v>
      </c>
      <c r="EJ7" s="38">
        <v>0.56000000000000005</v>
      </c>
      <c r="EK7" s="38">
        <v>0.65</v>
      </c>
      <c r="EL7" s="38">
        <v>0.46</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山本 由貴</cp:lastModifiedBy>
  <cp:lastPrinted>2019-02-04T10:45:54Z</cp:lastPrinted>
  <dcterms:created xsi:type="dcterms:W3CDTF">2018-12-03T08:38:39Z</dcterms:created>
  <dcterms:modified xsi:type="dcterms:W3CDTF">2019-02-28T06:05:20Z</dcterms:modified>
</cp:coreProperties>
</file>