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MkXSjzzWgslOsgMPG/atuogszgMrfk3e3D2KDkeWdudhJWDEnLIM+/TkNOaSIkSN9ay3KP5pFaXv1v58KkAgw==" workbookSaltValue="/zCLrgDocZLh2GwVuas2e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<sst xmlns="http://schemas.openxmlformats.org/spreadsheetml/2006/main" count="237" uniqueCount="123">
  <si>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</si>
  <si>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</si>
  <si>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</si>
  <si>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</si>
  <si>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</si>
  <si>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</si>
  <si>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</si>
  <si>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</si>
  <si>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</si>
  <si>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</si>
  <si>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</si>
  <si>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</si>
  <si>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</si>
  <si>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</si>
  <si>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</si>
  <si>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</si>
  <si>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</si>
  <si>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</si>
  <si>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</si>
  <si>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</si>
  <si>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</si>
  <si>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</si>
  <si>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</si>
  <si>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</si>
  <si>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</si>
  <si>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</si>
  <si>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</si>
  <si>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</si>
  <si>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</si>
  <si>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</si>
  <si>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</si>
  <si>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</si>
  <si>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</si>
  <si>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</si>
  <si>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</si>
  <si>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</si>
  <si>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</si>
  <si>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</si>
  <si>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</si>
  <si>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</si>
  <si>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</si>
  <si>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</si>
  <si>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</si>
  <si>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</si>
  <si>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</si>
  <si>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</si>
  <si>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</si>
  <si>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</si>
  <si>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</si>
  <si>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</si>
  <si>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</si>
  <si>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</si>
  <si>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</si>
  <si>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</si>
  <si>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</si>
  <si>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</si>
  <si>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</si>
  <si>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</si>
  <si>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</si>
  <si>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</si>
  <si>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</si>
  <si>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</si>
  <si>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</si>
  <si>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</si>
  <si>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</si>
  <si>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</si>
  <si>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</si>
  <si>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</si>
  <si>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</si>
  <si>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</si>
  <si>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</si>
  <si>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</si>
  <si>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</si>
  <si>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</si>
  <si>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</si>
  <si>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</si>
  <si>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</si>
  <si>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</si>
  <si>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</si>
  <si>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</si>
  <si>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</si>
  <si>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</si>
  <si>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</si>
  <si>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</si>
  <si>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</si>
  <si>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</si>
  <si>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</si>
  <si>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</si>
  <si>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</si>
  <si>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</si>
  <si>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</si>
  <si>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</si>
  <si>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</si>
  <si>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</si>
  <si>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</si>
  <si>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</si>
  <si>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</si>
  <si>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</si>
  <si>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</si>
  <si>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</si>
  <si>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</si>
  <si>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</si>
  <si>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</si>
  <si>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</si>
  <si>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</si>
  <si>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</si>
  <si>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</si>
  <si>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</si>
  <si>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</si>
  <si>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</si>
  <si>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</si>
  <si>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</si>
  <si>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</si>
  <si>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</si>
  <si>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</si>
  <si>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</si>
  <si>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</si>
  <si>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</si>
  <si>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</si>
  <si>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</si>
  <si>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一部の地域を除き管路を含めた老朽化が進んでいる状況である。
現在、基本計画等に取り組んでいるところであり成果を基に更新計画を進めていく予定としている。　　　　　また、離島地域については、全体的に改良事業として進めていく計画である。</t>
    <rPh sb="18" eb="19">
      <t>スス</t>
    </rPh>
    <rPh sb="23" eb="25">
      <t>ジョウキョウ</t>
    </rPh>
    <rPh sb="30" eb="32">
      <t>ゲンザイ</t>
    </rPh>
    <rPh sb="33" eb="35">
      <t>キホン</t>
    </rPh>
    <rPh sb="35" eb="38">
      <t>ケイカクトウ</t>
    </rPh>
    <rPh sb="39" eb="40">
      <t>ト</t>
    </rPh>
    <rPh sb="41" eb="42">
      <t>ク</t>
    </rPh>
    <rPh sb="52" eb="54">
      <t>セイカ</t>
    </rPh>
    <rPh sb="55" eb="56">
      <t>モト</t>
    </rPh>
    <rPh sb="57" eb="59">
      <t>コウシン</t>
    </rPh>
    <rPh sb="59" eb="61">
      <t>ケイカク</t>
    </rPh>
    <rPh sb="62" eb="63">
      <t>スス</t>
    </rPh>
    <rPh sb="67" eb="69">
      <t>ヨテイ</t>
    </rPh>
    <rPh sb="83" eb="85">
      <t>リトウ</t>
    </rPh>
    <rPh sb="85" eb="87">
      <t>チイキ</t>
    </rPh>
    <rPh sb="93" eb="96">
      <t>ゼンタイテキ</t>
    </rPh>
    <rPh sb="97" eb="99">
      <t>カイリョウ</t>
    </rPh>
    <rPh sb="99" eb="101">
      <t>ジギョウ</t>
    </rPh>
    <rPh sb="104" eb="105">
      <t>スス</t>
    </rPh>
    <rPh sb="109" eb="111">
      <t>ケイカク</t>
    </rPh>
    <phoneticPr fontId="17"/>
  </si>
  <si>
    <t xml:space="preserve">・収支の抜本的改善のために費用コスト等の見直しが必要
・有収率の改善のために継続的な送配水管の漏水調査と補修及び年次計画による施設の更新が必要
・業務委託をはじめとする維持管理に伴うコスト削減が必要
・人口規模、施設利用率に応じた更新時における施設及び管路のダウンサイジング並びに通常運転時における送配水量等の調整が必要
</t>
    <rPh sb="13" eb="15">
      <t>ヒヨウ</t>
    </rPh>
    <rPh sb="18" eb="19">
      <t>トウ</t>
    </rPh>
    <rPh sb="20" eb="22">
      <t>ミナオ</t>
    </rPh>
    <phoneticPr fontId="17"/>
  </si>
  <si>
    <t xml:space="preserve">平成２８年度の水道統合事業に伴い、平成２９年度から簡易水道が離島のみとなり、施設及び会計の規模が全体的に縮小となった。
　　　　　　　　　　　　　　　　　　　　　　　　　　　　　　　　　　　①収益的収支比率
昨年度に引き続き、一般会計からの繰入金がなければ実質赤字という状況は変わっていない。費用が料金収入を大きく上回っている割合となっており、料金改定、コスト削減などさらなる抜本的改善が必要である。
　　　　　　　　　　　　　　　　　　　　　　　　　　　　　　　　　　　④企業債残高対給水収益比率
類似団体平均を大きく下回っている。平成２８年度をもって水道統合事業が終了し、簡水債の大部分が上水道会計へ含まれたことによる。しかしながら、今後予定している布設替工事等では企業債に頼らざるを得ない状況が続くと見込まれる。
　　　　　　　　　　　　　　　　　　　　　　　　　　　　　　　　　　　　⑤料金回収率
例年、給水に係る費用を給水収益で賄えていないため、一般会計からの繰入金が必要となっている。
　　　　　　　　　　　　　　　　　　　　　　　　　　　　　　　　　⑥給水原価
有収水量１㎥あたりの費用が年々増加しており、離島のみとなった今回は特に維持管理コストが増大しているのが浮き彫りとなっている。維持管理コストを見直す等の改善が必要である。
　　　　　　　　　　　　　　　　　　　　　　　　　　　　　　　　　⑦施設利用率
恒常的ともいえる急激な人口減少及び節水型機器の普及により適正な施設規模となっていない。水道施設及び機器更新時にはダウンサイジング等が必要である。
　　　　　　　　　　　　　　　　　　　　　　　　　　　　　　　　　⑧有収率
類似団体平均を大きく下回っており、配水量が給水収益に結びついていない。毎年有収率が減少傾向にある。⑦のダウンサイジングと併せて、送配水管の漏水調査及び修繕並びに計画的な施設更新による有収率改善が必要である。
</t>
    <rPh sb="0" eb="2">
      <t>ヘイセイ</t>
    </rPh>
    <rPh sb="4" eb="6">
      <t>ネンド</t>
    </rPh>
    <rPh sb="7" eb="9">
      <t>スイドウ</t>
    </rPh>
    <rPh sb="9" eb="11">
      <t>トウゴウ</t>
    </rPh>
    <rPh sb="11" eb="13">
      <t>ジギョウ</t>
    </rPh>
    <rPh sb="14" eb="15">
      <t>トモナ</t>
    </rPh>
    <rPh sb="17" eb="19">
      <t>ヘイセイ</t>
    </rPh>
    <rPh sb="21" eb="23">
      <t>ネンド</t>
    </rPh>
    <rPh sb="25" eb="27">
      <t>カンイ</t>
    </rPh>
    <rPh sb="27" eb="29">
      <t>スイドウ</t>
    </rPh>
    <rPh sb="30" eb="32">
      <t>リトウ</t>
    </rPh>
    <rPh sb="38" eb="40">
      <t>シセツ</t>
    </rPh>
    <rPh sb="40" eb="41">
      <t>オヨ</t>
    </rPh>
    <rPh sb="42" eb="44">
      <t>カイケイ</t>
    </rPh>
    <rPh sb="45" eb="47">
      <t>キボ</t>
    </rPh>
    <rPh sb="48" eb="51">
      <t>ゼンタイテキ</t>
    </rPh>
    <rPh sb="52" eb="54">
      <t>シュクショウ</t>
    </rPh>
    <rPh sb="135" eb="137">
      <t>ジョウキョウ</t>
    </rPh>
    <rPh sb="138" eb="139">
      <t>カ</t>
    </rPh>
    <rPh sb="149" eb="151">
      <t>リョウキン</t>
    </rPh>
    <rPh sb="151" eb="153">
      <t>シュウニュウ</t>
    </rPh>
    <rPh sb="154" eb="155">
      <t>オオ</t>
    </rPh>
    <rPh sb="157" eb="159">
      <t>ウワマワ</t>
    </rPh>
    <rPh sb="163" eb="165">
      <t>ワリアイ</t>
    </rPh>
    <rPh sb="172" eb="174">
      <t>リョウキン</t>
    </rPh>
    <rPh sb="174" eb="176">
      <t>カイテイ</t>
    </rPh>
    <rPh sb="180" eb="182">
      <t>サクゲン</t>
    </rPh>
    <rPh sb="250" eb="252">
      <t>ルイジ</t>
    </rPh>
    <rPh sb="252" eb="254">
      <t>ダンタイ</t>
    </rPh>
    <rPh sb="254" eb="256">
      <t>ヘイキン</t>
    </rPh>
    <rPh sb="257" eb="258">
      <t>オオ</t>
    </rPh>
    <rPh sb="260" eb="262">
      <t>シタマワ</t>
    </rPh>
    <rPh sb="267" eb="269">
      <t>ヘイセイ</t>
    </rPh>
    <rPh sb="271" eb="273">
      <t>ネンド</t>
    </rPh>
    <rPh sb="277" eb="279">
      <t>スイドウ</t>
    </rPh>
    <rPh sb="279" eb="281">
      <t>トウゴウ</t>
    </rPh>
    <rPh sb="281" eb="283">
      <t>ジギョウ</t>
    </rPh>
    <rPh sb="284" eb="286">
      <t>シュウリョウ</t>
    </rPh>
    <rPh sb="288" eb="290">
      <t>カンスイ</t>
    </rPh>
    <rPh sb="290" eb="291">
      <t>サイ</t>
    </rPh>
    <rPh sb="292" eb="295">
      <t>ダイブブン</t>
    </rPh>
    <rPh sb="296" eb="299">
      <t>ジョウスイドウ</t>
    </rPh>
    <rPh sb="299" eb="301">
      <t>カイケイ</t>
    </rPh>
    <rPh sb="302" eb="303">
      <t>フク</t>
    </rPh>
    <rPh sb="319" eb="321">
      <t>コンゴ</t>
    </rPh>
    <rPh sb="321" eb="323">
      <t>ヨテイ</t>
    </rPh>
    <rPh sb="327" eb="330">
      <t>フセツカエ</t>
    </rPh>
    <rPh sb="330" eb="332">
      <t>コウジ</t>
    </rPh>
    <rPh sb="332" eb="333">
      <t>トウ</t>
    </rPh>
    <rPh sb="335" eb="337">
      <t>キギョウ</t>
    </rPh>
    <rPh sb="337" eb="338">
      <t>サイ</t>
    </rPh>
    <rPh sb="339" eb="340">
      <t>タヨ</t>
    </rPh>
    <rPh sb="344" eb="345">
      <t>エ</t>
    </rPh>
    <rPh sb="347" eb="349">
      <t>ジョウキョウ</t>
    </rPh>
    <rPh sb="350" eb="351">
      <t>ツヅ</t>
    </rPh>
    <rPh sb="353" eb="355">
      <t>ミコ</t>
    </rPh>
    <rPh sb="403" eb="405">
      <t>レイネン</t>
    </rPh>
    <rPh sb="488" eb="489">
      <t>ユウ</t>
    </rPh>
    <rPh sb="489" eb="490">
      <t>シュウ</t>
    </rPh>
    <rPh sb="490" eb="492">
      <t>スイリョウ</t>
    </rPh>
    <rPh sb="510" eb="512">
      <t>リトウ</t>
    </rPh>
    <rPh sb="518" eb="520">
      <t>コンカイ</t>
    </rPh>
    <rPh sb="521" eb="522">
      <t>トク</t>
    </rPh>
    <rPh sb="523" eb="525">
      <t>イジ</t>
    </rPh>
    <rPh sb="525" eb="527">
      <t>カンリ</t>
    </rPh>
    <rPh sb="531" eb="533">
      <t>ゾウダイ</t>
    </rPh>
    <rPh sb="539" eb="540">
      <t>ウ</t>
    </rPh>
    <rPh sb="541" eb="542">
      <t>ボ</t>
    </rPh>
    <rPh sb="550" eb="552">
      <t>イジ</t>
    </rPh>
    <rPh sb="552" eb="554">
      <t>カンリ</t>
    </rPh>
    <rPh sb="558" eb="560">
      <t>ミナオ</t>
    </rPh>
    <rPh sb="561" eb="562">
      <t>トウ</t>
    </rPh>
    <rPh sb="613" eb="616">
      <t>コウジョウテキ</t>
    </rPh>
    <rPh sb="724" eb="726">
      <t>ルイジ</t>
    </rPh>
    <rPh sb="726" eb="728">
      <t>ダンタイ</t>
    </rPh>
    <rPh sb="728" eb="730">
      <t>ヘイキン</t>
    </rPh>
    <rPh sb="731" eb="732">
      <t>オオ</t>
    </rPh>
    <rPh sb="734" eb="736">
      <t>シタマワ</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</si>
</sst>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0.08</c:v>
                </c:pt>
                <c:pt idx="1">
                  <c:v>0.04</c:v>
                </c:pt>
                <c:pt idx="2">
                  <c:v>0.28000000000000003</c:v>
                </c:pt>
                <c:pt idx="3">
                  <c:v>0.01</c:v>
                </c:pt>
                <c:pt idx="4" formatCode="#,##0.00;&quot;△&quot;#,##0.00">
                  <c:v>0</c:v>
                </c:pt>
              </c:numCache>
            </c:numRef>
          </c:val>
          <c:extLst xmlns:c16r2="http://schemas.microsoft.com/office/drawing/2015/06/chart">
            <c:ext xmlns:c16="http://schemas.microsoft.com/office/drawing/2014/chart" uri="{C3380CC4-5D6E-409C-BE32-E72D297353CC}">
              <c16:uniqueId val="{00000000-2B10-4996-8833-5D385F327981}"/>
            </c:ext>
          </c:extLst>
        </c:ser>
        <c:dLbls>
          <c:showLegendKey val="0"/>
          <c:showVal val="0"/>
          <c:showCatName val="0"/>
          <c:showSerName val="0"/>
          <c:showPercent val="0"/>
          <c:showBubbleSize val="0"/>
        </c:dLbls>
        <c:gapWidth val="150"/>
        <c:axId val="123131392"/>
        <c:axId val="11982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0.55000000000000004</c:v>
                </c:pt>
                <c:pt idx="2">
                  <c:v>0.54</c:v>
                </c:pt>
                <c:pt idx="3">
                  <c:v>0.43</c:v>
                </c:pt>
                <c:pt idx="4">
                  <c:v>0.56999999999999995</c:v>
                </c:pt>
              </c:numCache>
            </c:numRef>
          </c:val>
          <c:smooth val="0"/>
          <c:extLst xmlns:c16r2="http://schemas.microsoft.com/office/drawing/2015/06/chart">
            <c:ext xmlns:c16="http://schemas.microsoft.com/office/drawing/2014/chart" uri="{C3380CC4-5D6E-409C-BE32-E72D297353CC}">
              <c16:uniqueId val="{00000001-2B10-4996-8833-5D385F327981}"/>
            </c:ext>
          </c:extLst>
        </c:ser>
        <c:dLbls>
          <c:showLegendKey val="0"/>
          <c:showVal val="0"/>
          <c:showCatName val="0"/>
          <c:showSerName val="0"/>
          <c:showPercent val="0"/>
          <c:showBubbleSize val="0"/>
        </c:dLbls>
        <c:marker val="1"/>
        <c:smooth val="0"/>
        <c:axId val="123131392"/>
        <c:axId val="119827264"/>
      </c:lineChart>
      <c:dateAx>
        <c:axId val="123131392"/>
        <c:scaling>
          <c:orientation val="minMax"/>
        </c:scaling>
        <c:delete val="1"/>
        <c:axPos val="b"/>
        <c:numFmt formatCode="ge" sourceLinked="1"/>
        <c:majorTickMark val="none"/>
        <c:minorTickMark val="none"/>
        <c:tickLblPos val="none"/>
        <c:crossAx val="119827264"/>
        <c:crosses val="autoZero"/>
        <c:auto val="1"/>
        <c:lblOffset val="100"/>
        <c:baseTimeUnit val="years"/>
      </c:dateAx>
      <c:valAx>
        <c:axId val="1198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77.33</c:v>
                </c:pt>
                <c:pt idx="1">
                  <c:v>74.010000000000005</c:v>
                </c:pt>
                <c:pt idx="2">
                  <c:v>73.290000000000006</c:v>
                </c:pt>
                <c:pt idx="3">
                  <c:v>65.64</c:v>
                </c:pt>
                <c:pt idx="4">
                  <c:v>47.98</c:v>
                </c:pt>
              </c:numCache>
            </c:numRef>
          </c:val>
          <c:extLst xmlns:c16r2="http://schemas.microsoft.com/office/drawing/2015/06/chart">
            <c:ext xmlns:c16="http://schemas.microsoft.com/office/drawing/2014/chart" uri="{C3380CC4-5D6E-409C-BE32-E72D297353CC}">
              <c16:uniqueId val="{00000000-D7A2-4868-8AD5-B4C8E8D05D94}"/>
            </c:ext>
          </c:extLst>
        </c:ser>
        <c:dLbls>
          <c:showLegendKey val="0"/>
          <c:showVal val="0"/>
          <c:showCatName val="0"/>
          <c:showSerName val="0"/>
          <c:showPercent val="0"/>
          <c:showBubbleSize val="0"/>
        </c:dLbls>
        <c:gapWidth val="150"/>
        <c:axId val="118302208"/>
        <c:axId val="11823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62.01</c:v>
                </c:pt>
                <c:pt idx="1">
                  <c:v>60.68</c:v>
                </c:pt>
                <c:pt idx="2">
                  <c:v>59.87</c:v>
                </c:pt>
                <c:pt idx="3">
                  <c:v>59.59</c:v>
                </c:pt>
                <c:pt idx="4">
                  <c:v>47.95</c:v>
                </c:pt>
              </c:numCache>
            </c:numRef>
          </c:val>
          <c:smooth val="0"/>
          <c:extLst xmlns:c16r2="http://schemas.microsoft.com/office/drawing/2015/06/chart">
            <c:ext xmlns:c16="http://schemas.microsoft.com/office/drawing/2014/chart" uri="{C3380CC4-5D6E-409C-BE32-E72D297353CC}">
              <c16:uniqueId val="{00000001-D7A2-4868-8AD5-B4C8E8D05D94}"/>
            </c:ext>
          </c:extLst>
        </c:ser>
        <c:dLbls>
          <c:showLegendKey val="0"/>
          <c:showVal val="0"/>
          <c:showCatName val="0"/>
          <c:showSerName val="0"/>
          <c:showPercent val="0"/>
          <c:showBubbleSize val="0"/>
        </c:dLbls>
        <c:marker val="1"/>
        <c:smooth val="0"/>
        <c:axId val="118302208"/>
        <c:axId val="118236864"/>
      </c:lineChart>
      <c:dateAx>
        <c:axId val="118302208"/>
        <c:scaling>
          <c:orientation val="minMax"/>
        </c:scaling>
        <c:delete val="1"/>
        <c:axPos val="b"/>
        <c:numFmt formatCode="ge" sourceLinked="1"/>
        <c:majorTickMark val="none"/>
        <c:minorTickMark val="none"/>
        <c:tickLblPos val="none"/>
        <c:crossAx val="118236864"/>
        <c:crosses val="autoZero"/>
        <c:auto val="1"/>
        <c:lblOffset val="100"/>
        <c:baseTimeUnit val="years"/>
      </c:dateAx>
      <c:valAx>
        <c:axId val="1182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70.38</c:v>
                </c:pt>
                <c:pt idx="1">
                  <c:v>71.61</c:v>
                </c:pt>
                <c:pt idx="2">
                  <c:v>72.03</c:v>
                </c:pt>
                <c:pt idx="3">
                  <c:v>70.75</c:v>
                </c:pt>
                <c:pt idx="4">
                  <c:v>54.99</c:v>
                </c:pt>
              </c:numCache>
            </c:numRef>
          </c:val>
          <c:extLst xmlns:c16r2="http://schemas.microsoft.com/office/drawing/2015/06/chart">
            <c:ext xmlns:c16="http://schemas.microsoft.com/office/drawing/2014/chart" uri="{C3380CC4-5D6E-409C-BE32-E72D297353CC}">
              <c16:uniqueId val="{00000000-5686-446F-B83D-A8447061CFB7}"/>
            </c:ext>
          </c:extLst>
        </c:ser>
        <c:dLbls>
          <c:showLegendKey val="0"/>
          <c:showVal val="0"/>
          <c:showCatName val="0"/>
          <c:showSerName val="0"/>
          <c:showPercent val="0"/>
          <c:showBubbleSize val="0"/>
        </c:dLbls>
        <c:gapWidth val="150"/>
        <c:axId val="118304256"/>
        <c:axId val="11823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75.8</c:v>
                </c:pt>
                <c:pt idx="1">
                  <c:v>75.760000000000005</c:v>
                </c:pt>
                <c:pt idx="2">
                  <c:v>75.48</c:v>
                </c:pt>
                <c:pt idx="3">
                  <c:v>74.64</c:v>
                </c:pt>
                <c:pt idx="4">
                  <c:v>74.900000000000006</c:v>
                </c:pt>
              </c:numCache>
            </c:numRef>
          </c:val>
          <c:smooth val="0"/>
          <c:extLst xmlns:c16r2="http://schemas.microsoft.com/office/drawing/2015/06/chart">
            <c:ext xmlns:c16="http://schemas.microsoft.com/office/drawing/2014/chart" uri="{C3380CC4-5D6E-409C-BE32-E72D297353CC}">
              <c16:uniqueId val="{00000001-5686-446F-B83D-A8447061CFB7}"/>
            </c:ext>
          </c:extLst>
        </c:ser>
        <c:dLbls>
          <c:showLegendKey val="0"/>
          <c:showVal val="0"/>
          <c:showCatName val="0"/>
          <c:showSerName val="0"/>
          <c:showPercent val="0"/>
          <c:showBubbleSize val="0"/>
        </c:dLbls>
        <c:marker val="1"/>
        <c:smooth val="0"/>
        <c:axId val="118304256"/>
        <c:axId val="118238592"/>
      </c:lineChart>
      <c:dateAx>
        <c:axId val="118304256"/>
        <c:scaling>
          <c:orientation val="minMax"/>
        </c:scaling>
        <c:delete val="1"/>
        <c:axPos val="b"/>
        <c:numFmt formatCode="ge" sourceLinked="1"/>
        <c:majorTickMark val="none"/>
        <c:minorTickMark val="none"/>
        <c:tickLblPos val="none"/>
        <c:crossAx val="118238592"/>
        <c:crosses val="autoZero"/>
        <c:auto val="1"/>
        <c:lblOffset val="100"/>
        <c:baseTimeUnit val="years"/>
      </c:dateAx>
      <c:valAx>
        <c:axId val="1182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81.33</c:v>
                </c:pt>
                <c:pt idx="1">
                  <c:v>82.1</c:v>
                </c:pt>
                <c:pt idx="2">
                  <c:v>82.95</c:v>
                </c:pt>
                <c:pt idx="3">
                  <c:v>81.67</c:v>
                </c:pt>
                <c:pt idx="4">
                  <c:v>40.79</c:v>
                </c:pt>
              </c:numCache>
            </c:numRef>
          </c:val>
          <c:extLst xmlns:c16r2="http://schemas.microsoft.com/office/drawing/2015/06/chart">
            <c:ext xmlns:c16="http://schemas.microsoft.com/office/drawing/2014/chart" uri="{C3380CC4-5D6E-409C-BE32-E72D297353CC}">
              <c16:uniqueId val="{00000000-60B7-4657-819D-7CB8E8224A72}"/>
            </c:ext>
          </c:extLst>
        </c:ser>
        <c:dLbls>
          <c:showLegendKey val="0"/>
          <c:showVal val="0"/>
          <c:showCatName val="0"/>
          <c:showSerName val="0"/>
          <c:showPercent val="0"/>
          <c:showBubbleSize val="0"/>
        </c:dLbls>
        <c:gapWidth val="150"/>
        <c:axId val="114106368"/>
        <c:axId val="11982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77.19</c:v>
                </c:pt>
                <c:pt idx="1">
                  <c:v>77.48</c:v>
                </c:pt>
                <c:pt idx="2">
                  <c:v>76.02</c:v>
                </c:pt>
                <c:pt idx="3">
                  <c:v>77.66</c:v>
                </c:pt>
                <c:pt idx="4">
                  <c:v>74.05</c:v>
                </c:pt>
              </c:numCache>
            </c:numRef>
          </c:val>
          <c:smooth val="0"/>
          <c:extLst xmlns:c16r2="http://schemas.microsoft.com/office/drawing/2015/06/chart">
            <c:ext xmlns:c16="http://schemas.microsoft.com/office/drawing/2014/chart" uri="{C3380CC4-5D6E-409C-BE32-E72D297353CC}">
              <c16:uniqueId val="{00000001-60B7-4657-819D-7CB8E8224A72}"/>
            </c:ext>
          </c:extLst>
        </c:ser>
        <c:dLbls>
          <c:showLegendKey val="0"/>
          <c:showVal val="0"/>
          <c:showCatName val="0"/>
          <c:showSerName val="0"/>
          <c:showPercent val="0"/>
          <c:showBubbleSize val="0"/>
        </c:dLbls>
        <c:marker val="1"/>
        <c:smooth val="0"/>
        <c:axId val="114106368"/>
        <c:axId val="119828416"/>
      </c:lineChart>
      <c:dateAx>
        <c:axId val="114106368"/>
        <c:scaling>
          <c:orientation val="minMax"/>
        </c:scaling>
        <c:delete val="1"/>
        <c:axPos val="b"/>
        <c:numFmt formatCode="ge" sourceLinked="1"/>
        <c:majorTickMark val="none"/>
        <c:minorTickMark val="none"/>
        <c:tickLblPos val="none"/>
        <c:crossAx val="119828416"/>
        <c:crosses val="autoZero"/>
        <c:auto val="1"/>
        <c:lblOffset val="100"/>
        <c:baseTimeUnit val="years"/>
      </c:dateAx>
      <c:valAx>
        <c:axId val="11982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44-4C0B-8065-3349C2F0DC58}"/>
            </c:ext>
          </c:extLst>
        </c:ser>
        <c:dLbls>
          <c:showLegendKey val="0"/>
          <c:showVal val="0"/>
          <c:showCatName val="0"/>
          <c:showSerName val="0"/>
          <c:showPercent val="0"/>
          <c:showBubbleSize val="0"/>
        </c:dLbls>
        <c:gapWidth val="150"/>
        <c:axId val="114108416"/>
        <c:axId val="1198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44-4C0B-8065-3349C2F0DC58}"/>
            </c:ext>
          </c:extLst>
        </c:ser>
        <c:dLbls>
          <c:showLegendKey val="0"/>
          <c:showVal val="0"/>
          <c:showCatName val="0"/>
          <c:showSerName val="0"/>
          <c:showPercent val="0"/>
          <c:showBubbleSize val="0"/>
        </c:dLbls>
        <c:marker val="1"/>
        <c:smooth val="0"/>
        <c:axId val="114108416"/>
        <c:axId val="119830144"/>
      </c:lineChart>
      <c:dateAx>
        <c:axId val="114108416"/>
        <c:scaling>
          <c:orientation val="minMax"/>
        </c:scaling>
        <c:delete val="1"/>
        <c:axPos val="b"/>
        <c:numFmt formatCode="ge" sourceLinked="1"/>
        <c:majorTickMark val="none"/>
        <c:minorTickMark val="none"/>
        <c:tickLblPos val="none"/>
        <c:crossAx val="119830144"/>
        <c:crosses val="autoZero"/>
        <c:auto val="1"/>
        <c:lblOffset val="100"/>
        <c:baseTimeUnit val="years"/>
      </c:dateAx>
      <c:valAx>
        <c:axId val="1198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21-47F7-97A5-19AEB8FECBFC}"/>
            </c:ext>
          </c:extLst>
        </c:ser>
        <c:dLbls>
          <c:showLegendKey val="0"/>
          <c:showVal val="0"/>
          <c:showCatName val="0"/>
          <c:showSerName val="0"/>
          <c:showPercent val="0"/>
          <c:showBubbleSize val="0"/>
        </c:dLbls>
        <c:gapWidth val="150"/>
        <c:axId val="114626560"/>
        <c:axId val="1198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21-47F7-97A5-19AEB8FECBFC}"/>
            </c:ext>
          </c:extLst>
        </c:ser>
        <c:dLbls>
          <c:showLegendKey val="0"/>
          <c:showVal val="0"/>
          <c:showCatName val="0"/>
          <c:showSerName val="0"/>
          <c:showPercent val="0"/>
          <c:showBubbleSize val="0"/>
        </c:dLbls>
        <c:marker val="1"/>
        <c:smooth val="0"/>
        <c:axId val="114626560"/>
        <c:axId val="119831872"/>
      </c:lineChart>
      <c:dateAx>
        <c:axId val="114626560"/>
        <c:scaling>
          <c:orientation val="minMax"/>
        </c:scaling>
        <c:delete val="1"/>
        <c:axPos val="b"/>
        <c:numFmt formatCode="ge" sourceLinked="1"/>
        <c:majorTickMark val="none"/>
        <c:minorTickMark val="none"/>
        <c:tickLblPos val="none"/>
        <c:crossAx val="119831872"/>
        <c:crosses val="autoZero"/>
        <c:auto val="1"/>
        <c:lblOffset val="100"/>
        <c:baseTimeUnit val="years"/>
      </c:dateAx>
      <c:valAx>
        <c:axId val="1198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A8-46BE-8743-D9BF3D41C80F}"/>
            </c:ext>
          </c:extLst>
        </c:ser>
        <c:dLbls>
          <c:showLegendKey val="0"/>
          <c:showVal val="0"/>
          <c:showCatName val="0"/>
          <c:showSerName val="0"/>
          <c:showPercent val="0"/>
          <c:showBubbleSize val="0"/>
        </c:dLbls>
        <c:gapWidth val="150"/>
        <c:axId val="114630144"/>
        <c:axId val="1150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A8-46BE-8743-D9BF3D41C80F}"/>
            </c:ext>
          </c:extLst>
        </c:ser>
        <c:dLbls>
          <c:showLegendKey val="0"/>
          <c:showVal val="0"/>
          <c:showCatName val="0"/>
          <c:showSerName val="0"/>
          <c:showPercent val="0"/>
          <c:showBubbleSize val="0"/>
        </c:dLbls>
        <c:marker val="1"/>
        <c:smooth val="0"/>
        <c:axId val="114630144"/>
        <c:axId val="115098752"/>
      </c:lineChart>
      <c:dateAx>
        <c:axId val="114630144"/>
        <c:scaling>
          <c:orientation val="minMax"/>
        </c:scaling>
        <c:delete val="1"/>
        <c:axPos val="b"/>
        <c:numFmt formatCode="ge" sourceLinked="1"/>
        <c:majorTickMark val="none"/>
        <c:minorTickMark val="none"/>
        <c:tickLblPos val="none"/>
        <c:crossAx val="115098752"/>
        <c:crosses val="autoZero"/>
        <c:auto val="1"/>
        <c:lblOffset val="100"/>
        <c:baseTimeUnit val="years"/>
      </c:dateAx>
      <c:valAx>
        <c:axId val="1150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0E-4B19-8A08-33C5384B8A11}"/>
            </c:ext>
          </c:extLst>
        </c:ser>
        <c:dLbls>
          <c:showLegendKey val="0"/>
          <c:showVal val="0"/>
          <c:showCatName val="0"/>
          <c:showSerName val="0"/>
          <c:showPercent val="0"/>
          <c:showBubbleSize val="0"/>
        </c:dLbls>
        <c:gapWidth val="150"/>
        <c:axId val="114673152"/>
        <c:axId val="1151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0E-4B19-8A08-33C5384B8A11}"/>
            </c:ext>
          </c:extLst>
        </c:ser>
        <c:dLbls>
          <c:showLegendKey val="0"/>
          <c:showVal val="0"/>
          <c:showCatName val="0"/>
          <c:showSerName val="0"/>
          <c:showPercent val="0"/>
          <c:showBubbleSize val="0"/>
        </c:dLbls>
        <c:marker val="1"/>
        <c:smooth val="0"/>
        <c:axId val="114673152"/>
        <c:axId val="115100480"/>
      </c:lineChart>
      <c:dateAx>
        <c:axId val="114673152"/>
        <c:scaling>
          <c:orientation val="minMax"/>
        </c:scaling>
        <c:delete val="1"/>
        <c:axPos val="b"/>
        <c:numFmt formatCode="ge" sourceLinked="1"/>
        <c:majorTickMark val="none"/>
        <c:minorTickMark val="none"/>
        <c:tickLblPos val="none"/>
        <c:crossAx val="115100480"/>
        <c:crosses val="autoZero"/>
        <c:auto val="1"/>
        <c:lblOffset val="100"/>
        <c:baseTimeUnit val="years"/>
      </c:dateAx>
      <c:valAx>
        <c:axId val="1151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896.94</c:v>
                </c:pt>
                <c:pt idx="1">
                  <c:v>916.1</c:v>
                </c:pt>
                <c:pt idx="2">
                  <c:v>892.98</c:v>
                </c:pt>
                <c:pt idx="3">
                  <c:v>721.74</c:v>
                </c:pt>
                <c:pt idx="4">
                  <c:v>224.23</c:v>
                </c:pt>
              </c:numCache>
            </c:numRef>
          </c:val>
          <c:extLst xmlns:c16r2="http://schemas.microsoft.com/office/drawing/2015/06/chart">
            <c:ext xmlns:c16="http://schemas.microsoft.com/office/drawing/2014/chart" uri="{C3380CC4-5D6E-409C-BE32-E72D297353CC}">
              <c16:uniqueId val="{00000000-7793-4985-8DDD-3A42CF29F8CB}"/>
            </c:ext>
          </c:extLst>
        </c:ser>
        <c:dLbls>
          <c:showLegendKey val="0"/>
          <c:showVal val="0"/>
          <c:showCatName val="0"/>
          <c:showSerName val="0"/>
          <c:showPercent val="0"/>
          <c:showBubbleSize val="0"/>
        </c:dLbls>
        <c:gapWidth val="150"/>
        <c:axId val="114675200"/>
        <c:axId val="11510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1326.51</c:v>
                </c:pt>
                <c:pt idx="1">
                  <c:v>1285.3599999999999</c:v>
                </c:pt>
                <c:pt idx="2">
                  <c:v>1246.73</c:v>
                </c:pt>
                <c:pt idx="3">
                  <c:v>1281.51</c:v>
                </c:pt>
                <c:pt idx="4">
                  <c:v>1302.33</c:v>
                </c:pt>
              </c:numCache>
            </c:numRef>
          </c:val>
          <c:smooth val="0"/>
          <c:extLst xmlns:c16r2="http://schemas.microsoft.com/office/drawing/2015/06/chart">
            <c:ext xmlns:c16="http://schemas.microsoft.com/office/drawing/2014/chart" uri="{C3380CC4-5D6E-409C-BE32-E72D297353CC}">
              <c16:uniqueId val="{00000001-7793-4985-8DDD-3A42CF29F8CB}"/>
            </c:ext>
          </c:extLst>
        </c:ser>
        <c:dLbls>
          <c:showLegendKey val="0"/>
          <c:showVal val="0"/>
          <c:showCatName val="0"/>
          <c:showSerName val="0"/>
          <c:showPercent val="0"/>
          <c:showBubbleSize val="0"/>
        </c:dLbls>
        <c:marker val="1"/>
        <c:smooth val="0"/>
        <c:axId val="114675200"/>
        <c:axId val="115102208"/>
      </c:lineChart>
      <c:dateAx>
        <c:axId val="114675200"/>
        <c:scaling>
          <c:orientation val="minMax"/>
        </c:scaling>
        <c:delete val="1"/>
        <c:axPos val="b"/>
        <c:numFmt formatCode="ge" sourceLinked="1"/>
        <c:majorTickMark val="none"/>
        <c:minorTickMark val="none"/>
        <c:tickLblPos val="none"/>
        <c:crossAx val="115102208"/>
        <c:crosses val="autoZero"/>
        <c:auto val="1"/>
        <c:lblOffset val="100"/>
        <c:baseTimeUnit val="years"/>
      </c:dateAx>
      <c:valAx>
        <c:axId val="1151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67.38</c:v>
                </c:pt>
                <c:pt idx="1">
                  <c:v>64.41</c:v>
                </c:pt>
                <c:pt idx="2">
                  <c:v>62.7</c:v>
                </c:pt>
                <c:pt idx="3">
                  <c:v>74.739999999999995</c:v>
                </c:pt>
                <c:pt idx="4">
                  <c:v>37.35</c:v>
                </c:pt>
              </c:numCache>
            </c:numRef>
          </c:val>
          <c:extLst xmlns:c16r2="http://schemas.microsoft.com/office/drawing/2015/06/chart">
            <c:ext xmlns:c16="http://schemas.microsoft.com/office/drawing/2014/chart" uri="{C3380CC4-5D6E-409C-BE32-E72D297353CC}">
              <c16:uniqueId val="{00000000-E4B9-4EBA-A558-7B67779D44FC}"/>
            </c:ext>
          </c:extLst>
        </c:ser>
        <c:dLbls>
          <c:showLegendKey val="0"/>
          <c:showVal val="0"/>
          <c:showCatName val="0"/>
          <c:showSerName val="0"/>
          <c:showPercent val="0"/>
          <c:showBubbleSize val="0"/>
        </c:dLbls>
        <c:gapWidth val="150"/>
        <c:axId val="116250112"/>
        <c:axId val="11510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c:v>
                </c:pt>
                <c:pt idx="1">
                  <c:v>54.45</c:v>
                </c:pt>
                <c:pt idx="2">
                  <c:v>54.33</c:v>
                </c:pt>
                <c:pt idx="3">
                  <c:v>55.02</c:v>
                </c:pt>
                <c:pt idx="4">
                  <c:v>40.89</c:v>
                </c:pt>
              </c:numCache>
            </c:numRef>
          </c:val>
          <c:smooth val="0"/>
          <c:extLst xmlns:c16r2="http://schemas.microsoft.com/office/drawing/2015/06/chart">
            <c:ext xmlns:c16="http://schemas.microsoft.com/office/drawing/2014/chart" uri="{C3380CC4-5D6E-409C-BE32-E72D297353CC}">
              <c16:uniqueId val="{00000001-E4B9-4EBA-A558-7B67779D44FC}"/>
            </c:ext>
          </c:extLst>
        </c:ser>
        <c:dLbls>
          <c:showLegendKey val="0"/>
          <c:showVal val="0"/>
          <c:showCatName val="0"/>
          <c:showSerName val="0"/>
          <c:showPercent val="0"/>
          <c:showBubbleSize val="0"/>
        </c:dLbls>
        <c:marker val="1"/>
        <c:smooth val="0"/>
        <c:axId val="116250112"/>
        <c:axId val="115103936"/>
      </c:lineChart>
      <c:dateAx>
        <c:axId val="116250112"/>
        <c:scaling>
          <c:orientation val="minMax"/>
        </c:scaling>
        <c:delete val="1"/>
        <c:axPos val="b"/>
        <c:numFmt formatCode="ge" sourceLinked="1"/>
        <c:majorTickMark val="none"/>
        <c:minorTickMark val="none"/>
        <c:tickLblPos val="none"/>
        <c:crossAx val="115103936"/>
        <c:crosses val="autoZero"/>
        <c:auto val="1"/>
        <c:lblOffset val="100"/>
        <c:baseTimeUnit val="years"/>
      </c:dateAx>
      <c:valAx>
        <c:axId val="1151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299.63</c:v>
                </c:pt>
                <c:pt idx="1">
                  <c:v>318.57</c:v>
                </c:pt>
                <c:pt idx="2">
                  <c:v>325.02</c:v>
                </c:pt>
                <c:pt idx="3">
                  <c:v>332.48</c:v>
                </c:pt>
                <c:pt idx="4">
                  <c:v>730.32</c:v>
                </c:pt>
              </c:numCache>
            </c:numRef>
          </c:val>
          <c:extLst xmlns:c16r2="http://schemas.microsoft.com/office/drawing/2015/06/chart">
            <c:ext xmlns:c16="http://schemas.microsoft.com/office/drawing/2014/chart" uri="{C3380CC4-5D6E-409C-BE32-E72D297353CC}">
              <c16:uniqueId val="{00000000-F586-44A5-A7F1-748FC54C17DA}"/>
            </c:ext>
          </c:extLst>
        </c:ser>
        <c:dLbls>
          <c:showLegendKey val="0"/>
          <c:showVal val="0"/>
          <c:showCatName val="0"/>
          <c:showSerName val="0"/>
          <c:showPercent val="0"/>
          <c:showBubbleSize val="0"/>
        </c:dLbls>
        <c:gapWidth val="150"/>
        <c:axId val="116252160"/>
        <c:axId val="1182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325.14</c:v>
                </c:pt>
                <c:pt idx="1">
                  <c:v>332.75</c:v>
                </c:pt>
                <c:pt idx="2">
                  <c:v>341.05</c:v>
                </c:pt>
                <c:pt idx="3">
                  <c:v>330.62</c:v>
                </c:pt>
                <c:pt idx="4">
                  <c:v>383.2</c:v>
                </c:pt>
              </c:numCache>
            </c:numRef>
          </c:val>
          <c:smooth val="0"/>
          <c:extLst xmlns:c16r2="http://schemas.microsoft.com/office/drawing/2015/06/chart">
            <c:ext xmlns:c16="http://schemas.microsoft.com/office/drawing/2014/chart" uri="{C3380CC4-5D6E-409C-BE32-E72D297353CC}">
              <c16:uniqueId val="{00000001-F586-44A5-A7F1-748FC54C17DA}"/>
            </c:ext>
          </c:extLst>
        </c:ser>
        <c:dLbls>
          <c:showLegendKey val="0"/>
          <c:showVal val="0"/>
          <c:showCatName val="0"/>
          <c:showSerName val="0"/>
          <c:showPercent val="0"/>
          <c:showBubbleSize val="0"/>
        </c:dLbls>
        <c:marker val="1"/>
        <c:smooth val="0"/>
        <c:axId val="116252160"/>
        <c:axId val="118235136"/>
      </c:lineChart>
      <c:dateAx>
        <c:axId val="116252160"/>
        <c:scaling>
          <c:orientation val="minMax"/>
        </c:scaling>
        <c:delete val="1"/>
        <c:axPos val="b"/>
        <c:numFmt formatCode="ge" sourceLinked="1"/>
        <c:majorTickMark val="none"/>
        <c:minorTickMark val="none"/>
        <c:tickLblPos val="none"/>
        <c:crossAx val="118235136"/>
        <c:crosses val="autoZero"/>
        <c:auto val="1"/>
        <c:lblOffset val="100"/>
        <c:baseTimeUnit val="years"/>
      </c:dateAx>
      <c:valAx>
        <c:axId val="1182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長崎県　西海市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28487</v>
      </c>
      <c r="AM8" s="49"/>
      <c r="AN8" s="49"/>
      <c r="AO8" s="49"/>
      <c r="AP8" s="49"/>
      <c r="AQ8" s="49"/>
      <c r="AR8" s="49"/>
      <c r="AS8" s="49"/>
      <c r="AT8" s="45">
        <f>データ!$S$6</f>
        <v>241.59</v>
      </c>
      <c r="AU8" s="45"/>
      <c r="AV8" s="45"/>
      <c r="AW8" s="45"/>
      <c r="AX8" s="45"/>
      <c r="AY8" s="45"/>
      <c r="AZ8" s="45"/>
      <c r="BA8" s="45"/>
      <c r="BB8" s="45">
        <f>データ!$T$6</f>
        <v>117.91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2.79</v>
      </c>
      <c r="Q10" s="45"/>
      <c r="R10" s="45"/>
      <c r="S10" s="45"/>
      <c r="T10" s="45"/>
      <c r="U10" s="45"/>
      <c r="V10" s="45"/>
      <c r="W10" s="49">
        <f>データ!$Q$6</f>
        <v>4510</v>
      </c>
      <c r="X10" s="49"/>
      <c r="Y10" s="49"/>
      <c r="Z10" s="49"/>
      <c r="AA10" s="49"/>
      <c r="AB10" s="49"/>
      <c r="AC10" s="49"/>
      <c r="AD10" s="2"/>
      <c r="AE10" s="2"/>
      <c r="AF10" s="2"/>
      <c r="AG10" s="2"/>
      <c r="AH10" s="2"/>
      <c r="AI10" s="2"/>
      <c r="AJ10" s="2"/>
      <c r="AK10" s="2"/>
      <c r="AL10" s="49">
        <f>データ!$U$6</f>
        <v>766</v>
      </c>
      <c r="AM10" s="49"/>
      <c r="AN10" s="49"/>
      <c r="AO10" s="49"/>
      <c r="AP10" s="49"/>
      <c r="AQ10" s="49"/>
      <c r="AR10" s="49"/>
      <c r="AS10" s="49"/>
      <c r="AT10" s="45">
        <f>データ!$V$6</f>
        <v>9.9</v>
      </c>
      <c r="AU10" s="45"/>
      <c r="AV10" s="45"/>
      <c r="AW10" s="45"/>
      <c r="AX10" s="45"/>
      <c r="AY10" s="45"/>
      <c r="AZ10" s="45"/>
      <c r="BA10" s="45"/>
      <c r="BB10" s="45">
        <f>データ!$W$6</f>
        <v>77.37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120</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121</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ki153/ltx4S31cd84js+Yb7A0ReT7Ue6aqWkkXsnf+FFZmiomGawrlG3G3+M5V+W8HBzVa0viuJwpIcggGFY8A==" saltValue="CU6+PxtLfuvqRpf8Pih9H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56</v>
      </c>
      <c r="B3" s="29" t="s">
        <v>57</v>
      </c>
      <c r="C3" s="29" t="s">
        <v>58</v>
      </c>
      <c r="D3" s="29" t="s">
        <v>59</v>
      </c>
      <c r="E3" s="29" t="s">
        <v>60</v>
      </c>
      <c r="F3" s="29" t="s">
        <v>61</v>
      </c>
      <c r="G3" s="29" t="s">
        <v>62</v>
      </c>
      <c r="H3" s="82" t="s">
        <v>63</v>
      </c>
      <c r="I3" s="83"/>
      <c r="J3" s="83"/>
      <c r="K3" s="83"/>
      <c r="L3" s="83"/>
      <c r="M3" s="83"/>
      <c r="N3" s="83"/>
      <c r="O3" s="83"/>
      <c r="P3" s="83"/>
      <c r="Q3" s="83"/>
      <c r="R3" s="83"/>
      <c r="S3" s="83"/>
      <c r="T3" s="83"/>
      <c r="U3" s="83"/>
      <c r="V3" s="83"/>
      <c r="W3" s="84"/>
      <c r="X3" s="88" t="s">
        <v>64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65</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8" t="s">
        <v>66</v>
      </c>
      <c r="B4" s="30"/>
      <c r="C4" s="30"/>
      <c r="D4" s="30"/>
      <c r="E4" s="30"/>
      <c r="F4" s="30"/>
      <c r="G4" s="30"/>
      <c r="H4" s="85"/>
      <c r="I4" s="86"/>
      <c r="J4" s="86"/>
      <c r="K4" s="86"/>
      <c r="L4" s="86"/>
      <c r="M4" s="86"/>
      <c r="N4" s="86"/>
      <c r="O4" s="86"/>
      <c r="P4" s="86"/>
      <c r="Q4" s="86"/>
      <c r="R4" s="86"/>
      <c r="S4" s="86"/>
      <c r="T4" s="86"/>
      <c r="U4" s="86"/>
      <c r="V4" s="86"/>
      <c r="W4" s="87"/>
      <c r="X4" s="81" t="s">
        <v>67</v>
      </c>
      <c r="Y4" s="81"/>
      <c r="Z4" s="81"/>
      <c r="AA4" s="81"/>
      <c r="AB4" s="81"/>
      <c r="AC4" s="81"/>
      <c r="AD4" s="81"/>
      <c r="AE4" s="81"/>
      <c r="AF4" s="81"/>
      <c r="AG4" s="81"/>
      <c r="AH4" s="81"/>
      <c r="AI4" s="81" t="s">
        <v>68</v>
      </c>
      <c r="AJ4" s="81"/>
      <c r="AK4" s="81"/>
      <c r="AL4" s="81"/>
      <c r="AM4" s="81"/>
      <c r="AN4" s="81"/>
      <c r="AO4" s="81"/>
      <c r="AP4" s="81"/>
      <c r="AQ4" s="81"/>
      <c r="AR4" s="81"/>
      <c r="AS4" s="81"/>
      <c r="AT4" s="81" t="s">
        <v>69</v>
      </c>
      <c r="AU4" s="81"/>
      <c r="AV4" s="81"/>
      <c r="AW4" s="81"/>
      <c r="AX4" s="81"/>
      <c r="AY4" s="81"/>
      <c r="AZ4" s="81"/>
      <c r="BA4" s="81"/>
      <c r="BB4" s="81"/>
      <c r="BC4" s="81"/>
      <c r="BD4" s="81"/>
      <c r="BE4" s="81" t="s">
        <v>70</v>
      </c>
      <c r="BF4" s="81"/>
      <c r="BG4" s="81"/>
      <c r="BH4" s="81"/>
      <c r="BI4" s="81"/>
      <c r="BJ4" s="81"/>
      <c r="BK4" s="81"/>
      <c r="BL4" s="81"/>
      <c r="BM4" s="81"/>
      <c r="BN4" s="81"/>
      <c r="BO4" s="81"/>
      <c r="BP4" s="81" t="s">
        <v>71</v>
      </c>
      <c r="BQ4" s="81"/>
      <c r="BR4" s="81"/>
      <c r="BS4" s="81"/>
      <c r="BT4" s="81"/>
      <c r="BU4" s="81"/>
      <c r="BV4" s="81"/>
      <c r="BW4" s="81"/>
      <c r="BX4" s="81"/>
      <c r="BY4" s="81"/>
      <c r="BZ4" s="81"/>
      <c r="CA4" s="81" t="s">
        <v>72</v>
      </c>
      <c r="CB4" s="81"/>
      <c r="CC4" s="81"/>
      <c r="CD4" s="81"/>
      <c r="CE4" s="81"/>
      <c r="CF4" s="81"/>
      <c r="CG4" s="81"/>
      <c r="CH4" s="81"/>
      <c r="CI4" s="81"/>
      <c r="CJ4" s="81"/>
      <c r="CK4" s="81"/>
      <c r="CL4" s="81" t="s">
        <v>73</v>
      </c>
      <c r="CM4" s="81"/>
      <c r="CN4" s="81"/>
      <c r="CO4" s="81"/>
      <c r="CP4" s="81"/>
      <c r="CQ4" s="81"/>
      <c r="CR4" s="81"/>
      <c r="CS4" s="81"/>
      <c r="CT4" s="81"/>
      <c r="CU4" s="81"/>
      <c r="CV4" s="81"/>
      <c r="CW4" s="81" t="s">
        <v>74</v>
      </c>
      <c r="CX4" s="81"/>
      <c r="CY4" s="81"/>
      <c r="CZ4" s="81"/>
      <c r="DA4" s="81"/>
      <c r="DB4" s="81"/>
      <c r="DC4" s="81"/>
      <c r="DD4" s="81"/>
      <c r="DE4" s="81"/>
      <c r="DF4" s="81"/>
      <c r="DG4" s="81"/>
      <c r="DH4" s="81" t="s">
        <v>75</v>
      </c>
      <c r="DI4" s="81"/>
      <c r="DJ4" s="81"/>
      <c r="DK4" s="81"/>
      <c r="DL4" s="81"/>
      <c r="DM4" s="81"/>
      <c r="DN4" s="81"/>
      <c r="DO4" s="81"/>
      <c r="DP4" s="81"/>
      <c r="DQ4" s="81"/>
      <c r="DR4" s="81"/>
      <c r="DS4" s="81" t="s">
        <v>76</v>
      </c>
      <c r="DT4" s="81"/>
      <c r="DU4" s="81"/>
      <c r="DV4" s="81"/>
      <c r="DW4" s="81"/>
      <c r="DX4" s="81"/>
      <c r="DY4" s="81"/>
      <c r="DZ4" s="81"/>
      <c r="EA4" s="81"/>
      <c r="EB4" s="81"/>
      <c r="EC4" s="81"/>
      <c r="ED4" s="81" t="s">
        <v>77</v>
      </c>
      <c r="EE4" s="81"/>
      <c r="EF4" s="81"/>
      <c r="EG4" s="81"/>
      <c r="EH4" s="81"/>
      <c r="EI4" s="81"/>
      <c r="EJ4" s="81"/>
      <c r="EK4" s="81"/>
      <c r="EL4" s="81"/>
      <c r="EM4" s="81"/>
      <c r="EN4" s="81"/>
    </row>
    <row r="5" spans="1:144">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c r="A6" s="28" t="s">
        <v>106</v>
      </c>
      <c r="B6" s="33">
        <f>B7</f>
        <v>2017</v>
      </c>
      <c r="C6" s="33">
        <f t="shared" ref="C6:W6" si="3">C7</f>
        <v>422126</v>
      </c>
      <c r="D6" s="33">
        <f t="shared" si="3"/>
        <v>47</v>
      </c>
      <c r="E6" s="33">
        <f t="shared" si="3"/>
        <v>1</v>
      </c>
      <c r="F6" s="33">
        <f t="shared" si="3"/>
        <v>0</v>
      </c>
      <c r="G6" s="33">
        <f t="shared" si="3"/>
        <v>0</v>
      </c>
      <c r="H6" s="33" t="str">
        <f t="shared" si="3"/>
        <v>長崎県　西海市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2.79</v>
      </c>
      <c r="Q6" s="34">
        <f t="shared" si="3"/>
        <v>4510</v>
      </c>
      <c r="R6" s="34">
        <f t="shared" si="3"/>
        <v>28487</v>
      </c>
      <c r="S6" s="34">
        <f t="shared" si="3"/>
        <v>241.59</v>
      </c>
      <c r="T6" s="34">
        <f t="shared" si="3"/>
        <v>117.91</v>
      </c>
      <c r="U6" s="34">
        <f t="shared" si="3"/>
        <v>766</v>
      </c>
      <c r="V6" s="34">
        <f t="shared" si="3"/>
        <v>9.9</v>
      </c>
      <c r="W6" s="34">
        <f t="shared" si="3"/>
        <v>77.37</v>
      </c>
      <c r="X6" s="35">
        <f>IF(X7="",NA(),X7)</f>
        <v>81.33</v>
      </c>
      <c r="Y6" s="35">
        <f t="shared" ref="Y6:AG6" si="4">IF(Y7="",NA(),Y7)</f>
        <v>82.1</v>
      </c>
      <c r="Z6" s="35">
        <f t="shared" si="4"/>
        <v>82.95</v>
      </c>
      <c r="AA6" s="35">
        <f t="shared" si="4"/>
        <v>81.67</v>
      </c>
      <c r="AB6" s="35">
        <f t="shared" si="4"/>
        <v>40.79</v>
      </c>
      <c r="AC6" s="35">
        <f t="shared" si="4"/>
        <v>77.19</v>
      </c>
      <c r="AD6" s="35">
        <f t="shared" si="4"/>
        <v>77.48</v>
      </c>
      <c r="AE6" s="35">
        <f t="shared" si="4"/>
        <v>76.02</v>
      </c>
      <c r="AF6" s="35">
        <f t="shared" si="4"/>
        <v>77.66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896.94</v>
      </c>
      <c r="BF6" s="35">
        <f t="shared" ref="BF6:BN6" si="7">IF(BF7="",NA(),BF7)</f>
        <v>916.1</v>
      </c>
      <c r="BG6" s="35">
        <f t="shared" si="7"/>
        <v>892.98</v>
      </c>
      <c r="BH6" s="35">
        <f t="shared" si="7"/>
        <v>721.74</v>
      </c>
      <c r="BI6" s="35">
        <f t="shared" si="7"/>
        <v>224.23</v>
      </c>
      <c r="BJ6" s="35">
        <f t="shared" si="7"/>
        <v>1326.51</v>
      </c>
      <c r="BK6" s="35">
        <f t="shared" si="7"/>
        <v>1285.3599999999999</v>
      </c>
      <c r="BL6" s="35">
        <f t="shared" si="7"/>
        <v>1246.73</v>
      </c>
      <c r="BM6" s="35">
        <f t="shared" si="7"/>
        <v>1281.51</v>
      </c>
      <c r="BN6" s="35">
        <f t="shared" si="7"/>
        <v>1302.33</v>
      </c>
      <c r="BO6" s="34" t="str">
        <f>IF(BO7="","",IF(BO7="-","【-】","【"&amp;SUBSTITUTE(TEXT(BO7,"#,##0.00"),"-","△")&amp;"】"))</f>
        <v>【1,141.75】</v>
      </c>
      <c r="BP6" s="35">
        <f>IF(BP7="",NA(),BP7)</f>
        <v>67.38</v>
      </c>
      <c r="BQ6" s="35">
        <f t="shared" ref="BQ6:BY6" si="8">IF(BQ7="",NA(),BQ7)</f>
        <v>64.41</v>
      </c>
      <c r="BR6" s="35">
        <f t="shared" si="8"/>
        <v>62.7</v>
      </c>
      <c r="BS6" s="35">
        <f t="shared" si="8"/>
        <v>74.739999999999995</v>
      </c>
      <c r="BT6" s="35">
        <f t="shared" si="8"/>
        <v>37.35</v>
      </c>
      <c r="BU6" s="35">
        <f t="shared" si="8"/>
        <v>54.4</v>
      </c>
      <c r="BV6" s="35">
        <f t="shared" si="8"/>
        <v>54.45</v>
      </c>
      <c r="BW6" s="35">
        <f t="shared" si="8"/>
        <v>54.33</v>
      </c>
      <c r="BX6" s="35">
        <f t="shared" si="8"/>
        <v>55.02</v>
      </c>
      <c r="BY6" s="35">
        <f t="shared" si="8"/>
        <v>40.89</v>
      </c>
      <c r="BZ6" s="34" t="str">
        <f>IF(BZ7="","",IF(BZ7="-","【-】","【"&amp;SUBSTITUTE(TEXT(BZ7,"#,##0.00"),"-","△")&amp;"】"))</f>
        <v>【54.93】</v>
      </c>
      <c r="CA6" s="35">
        <f>IF(CA7="",NA(),CA7)</f>
        <v>299.63</v>
      </c>
      <c r="CB6" s="35">
        <f t="shared" ref="CB6:CJ6" si="9">IF(CB7="",NA(),CB7)</f>
        <v>318.57</v>
      </c>
      <c r="CC6" s="35">
        <f t="shared" si="9"/>
        <v>325.02</v>
      </c>
      <c r="CD6" s="35">
        <f t="shared" si="9"/>
        <v>332.48</v>
      </c>
      <c r="CE6" s="35">
        <f t="shared" si="9"/>
        <v>730.32</v>
      </c>
      <c r="CF6" s="35">
        <f t="shared" si="9"/>
        <v>325.14</v>
      </c>
      <c r="CG6" s="35">
        <f t="shared" si="9"/>
        <v>332.75</v>
      </c>
      <c r="CH6" s="35">
        <f t="shared" si="9"/>
        <v>341.05</v>
      </c>
      <c r="CI6" s="35">
        <f t="shared" si="9"/>
        <v>330.62</v>
      </c>
      <c r="CJ6" s="35">
        <f t="shared" si="9"/>
        <v>383.2</v>
      </c>
      <c r="CK6" s="34" t="str">
        <f>IF(CK7="","",IF(CK7="-","【-】","【"&amp;SUBSTITUTE(TEXT(CK7,"#,##0.00"),"-","△")&amp;"】"))</f>
        <v>【292.18】</v>
      </c>
      <c r="CL6" s="35">
        <f>IF(CL7="",NA(),CL7)</f>
        <v>77.33</v>
      </c>
      <c r="CM6" s="35">
        <f t="shared" ref="CM6:CU6" si="10">IF(CM7="",NA(),CM7)</f>
        <v>74.010000000000005</v>
      </c>
      <c r="CN6" s="35">
        <f t="shared" si="10"/>
        <v>73.290000000000006</v>
      </c>
      <c r="CO6" s="35">
        <f t="shared" si="10"/>
        <v>65.64</v>
      </c>
      <c r="CP6" s="35">
        <f t="shared" si="10"/>
        <v>47.98</v>
      </c>
      <c r="CQ6" s="35">
        <f t="shared" si="10"/>
        <v>62.01</v>
      </c>
      <c r="CR6" s="35">
        <f t="shared" si="10"/>
        <v>60.68</v>
      </c>
      <c r="CS6" s="35">
        <f t="shared" si="10"/>
        <v>59.87</v>
      </c>
      <c r="CT6" s="35">
        <f t="shared" si="10"/>
        <v>59.59</v>
      </c>
      <c r="CU6" s="35">
        <f t="shared" si="10"/>
        <v>47.95</v>
      </c>
      <c r="CV6" s="34" t="str">
        <f>IF(CV7="","",IF(CV7="-","【-】","【"&amp;SUBSTITUTE(TEXT(CV7,"#,##0.00"),"-","△")&amp;"】"))</f>
        <v>【56.91】</v>
      </c>
      <c r="CW6" s="35">
        <f>IF(CW7="",NA(),CW7)</f>
        <v>70.38</v>
      </c>
      <c r="CX6" s="35">
        <f t="shared" ref="CX6:DF6" si="11">IF(CX7="",NA(),CX7)</f>
        <v>71.61</v>
      </c>
      <c r="CY6" s="35">
        <f t="shared" si="11"/>
        <v>72.03</v>
      </c>
      <c r="CZ6" s="35">
        <f t="shared" si="11"/>
        <v>70.75</v>
      </c>
      <c r="DA6" s="35">
        <f t="shared" si="11"/>
        <v>54.99</v>
      </c>
      <c r="DB6" s="35">
        <f t="shared" si="11"/>
        <v>75.8</v>
      </c>
      <c r="DC6" s="35">
        <f t="shared" si="11"/>
        <v>75.760000000000005</v>
      </c>
      <c r="DD6" s="35">
        <f t="shared" si="11"/>
        <v>75.48</v>
      </c>
      <c r="DE6" s="35">
        <f t="shared" si="11"/>
        <v>74.64</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0.08</v>
      </c>
      <c r="EE6" s="35">
        <f t="shared" ref="EE6:EM6" si="14">IF(EE7="",NA(),EE7)</f>
        <v>0.04</v>
      </c>
      <c r="EF6" s="35">
        <f t="shared" si="14"/>
        <v>0.28000000000000003</v>
      </c>
      <c r="EG6" s="35">
        <f t="shared" si="14"/>
        <v>0.01</v>
      </c>
      <c r="EH6" s="34">
        <f t="shared" si="14"/>
        <v>0</v>
      </c>
      <c r="EI6" s="35">
        <f t="shared" si="14"/>
        <v>0.64</v>
      </c>
      <c r="EJ6" s="35">
        <f t="shared" si="14"/>
        <v>0.55000000000000004</v>
      </c>
      <c r="EK6" s="35">
        <f t="shared" si="14"/>
        <v>0.54</v>
      </c>
      <c r="EL6" s="35">
        <f t="shared" si="14"/>
        <v>0.43</v>
      </c>
      <c r="EM6" s="35">
        <f t="shared" si="14"/>
        <v>0.56999999999999995</v>
      </c>
      <c r="EN6" s="34" t="str">
        <f>IF(EN7="","",IF(EN7="-","【-】","【"&amp;SUBSTITUTE(TEXT(EN7,"#,##0.00"),"-","△")&amp;"】"))</f>
        <v>【0.72】</v>
      </c>
    </row>
    <row r="7" spans="1:144" s="36" customFormat="1">
      <c r="A7" s="28"/>
      <c r="B7" s="37">
        <v>2017</v>
      </c>
      <c r="C7" s="37">
        <v>422126</v>
      </c>
      <c r="D7" s="37">
        <v>47</v>
      </c>
      <c r="E7" s="37">
        <v>1</v>
      </c>
      <c r="F7" s="37">
        <v>0</v>
      </c>
      <c r="G7" s="37">
        <v>0</v>
      </c>
      <c r="H7" s="37" t="s">
        <v>107</v>
      </c>
      <c r="I7" s="37" t="s">
        <v>108</v>
      </c>
      <c r="J7" s="37" t="s">
        <v>109</v>
      </c>
      <c r="K7" s="37" t="s">
        <v>110</v>
      </c>
      <c r="L7" s="37" t="s">
        <v>111</v>
      </c>
      <c r="M7" s="37" t="s">
        <v>112</v>
      </c>
      <c r="N7" s="38" t="s">
        <v>113</v>
      </c>
      <c r="O7" s="38" t="s">
        <v>114</v>
      </c>
      <c r="P7" s="38">
        <v>2.79</v>
      </c>
      <c r="Q7" s="38">
        <v>4510</v>
      </c>
      <c r="R7" s="38">
        <v>28487</v>
      </c>
      <c r="S7" s="38">
        <v>241.59</v>
      </c>
      <c r="T7" s="38">
        <v>117.91</v>
      </c>
      <c r="U7" s="38">
        <v>766</v>
      </c>
      <c r="V7" s="38">
        <v>9.9</v>
      </c>
      <c r="W7" s="38">
        <v>77.37</v>
      </c>
      <c r="X7" s="38">
        <v>81.33</v>
      </c>
      <c r="Y7" s="38">
        <v>82.1</v>
      </c>
      <c r="Z7" s="38">
        <v>82.95</v>
      </c>
      <c r="AA7" s="38">
        <v>81.67</v>
      </c>
      <c r="AB7" s="38">
        <v>40.79</v>
      </c>
      <c r="AC7" s="38">
        <v>77.19</v>
      </c>
      <c r="AD7" s="38">
        <v>77.48</v>
      </c>
      <c r="AE7" s="38">
        <v>76.02</v>
      </c>
      <c r="AF7" s="38">
        <v>77.66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896.94</v>
      </c>
      <c r="BF7" s="38">
        <v>916.1</v>
      </c>
      <c r="BG7" s="38">
        <v>892.98</v>
      </c>
      <c r="BH7" s="38">
        <v>721.74</v>
      </c>
      <c r="BI7" s="38">
        <v>224.23</v>
      </c>
      <c r="BJ7" s="38">
        <v>1326.51</v>
      </c>
      <c r="BK7" s="38">
        <v>1285.3599999999999</v>
      </c>
      <c r="BL7" s="38">
        <v>1246.73</v>
      </c>
      <c r="BM7" s="38">
        <v>1281.51</v>
      </c>
      <c r="BN7" s="38">
        <v>1302.33</v>
      </c>
      <c r="BO7" s="38">
        <v>1141.75</v>
      </c>
      <c r="BP7" s="38">
        <v>67.38</v>
      </c>
      <c r="BQ7" s="38">
        <v>64.41</v>
      </c>
      <c r="BR7" s="38">
        <v>62.7</v>
      </c>
      <c r="BS7" s="38">
        <v>74.739999999999995</v>
      </c>
      <c r="BT7" s="38">
        <v>37.35</v>
      </c>
      <c r="BU7" s="38">
        <v>54.4</v>
      </c>
      <c r="BV7" s="38">
        <v>54.45</v>
      </c>
      <c r="BW7" s="38">
        <v>54.33</v>
      </c>
      <c r="BX7" s="38">
        <v>55.02</v>
      </c>
      <c r="BY7" s="38">
        <v>40.89</v>
      </c>
      <c r="BZ7" s="38">
        <v>54.93</v>
      </c>
      <c r="CA7" s="38">
        <v>299.63</v>
      </c>
      <c r="CB7" s="38">
        <v>318.57</v>
      </c>
      <c r="CC7" s="38">
        <v>325.02</v>
      </c>
      <c r="CD7" s="38">
        <v>332.48</v>
      </c>
      <c r="CE7" s="38">
        <v>730.32</v>
      </c>
      <c r="CF7" s="38">
        <v>325.14</v>
      </c>
      <c r="CG7" s="38">
        <v>332.75</v>
      </c>
      <c r="CH7" s="38">
        <v>341.05</v>
      </c>
      <c r="CI7" s="38">
        <v>330.62</v>
      </c>
      <c r="CJ7" s="38">
        <v>383.2</v>
      </c>
      <c r="CK7" s="38">
        <v>292.18</v>
      </c>
      <c r="CL7" s="38">
        <v>77.33</v>
      </c>
      <c r="CM7" s="38">
        <v>74.010000000000005</v>
      </c>
      <c r="CN7" s="38">
        <v>73.290000000000006</v>
      </c>
      <c r="CO7" s="38">
        <v>65.64</v>
      </c>
      <c r="CP7" s="38">
        <v>47.98</v>
      </c>
      <c r="CQ7" s="38">
        <v>62.01</v>
      </c>
      <c r="CR7" s="38">
        <v>60.68</v>
      </c>
      <c r="CS7" s="38">
        <v>59.87</v>
      </c>
      <c r="CT7" s="38">
        <v>59.59</v>
      </c>
      <c r="CU7" s="38">
        <v>47.95</v>
      </c>
      <c r="CV7" s="38">
        <v>56.91</v>
      </c>
      <c r="CW7" s="38">
        <v>70.38</v>
      </c>
      <c r="CX7" s="38">
        <v>71.61</v>
      </c>
      <c r="CY7" s="38">
        <v>72.03</v>
      </c>
      <c r="CZ7" s="38">
        <v>70.75</v>
      </c>
      <c r="DA7" s="38">
        <v>54.99</v>
      </c>
      <c r="DB7" s="38">
        <v>75.8</v>
      </c>
      <c r="DC7" s="38">
        <v>75.760000000000005</v>
      </c>
      <c r="DD7" s="38">
        <v>75.48</v>
      </c>
      <c r="DE7" s="38">
        <v>74.64</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0.08</v>
      </c>
      <c r="EE7" s="38">
        <v>0.04</v>
      </c>
      <c r="EF7" s="38">
        <v>0.28000000000000003</v>
      </c>
      <c r="EG7" s="38">
        <v>0.01</v>
      </c>
      <c r="EH7" s="38">
        <v>0</v>
      </c>
      <c r="EI7" s="38">
        <v>0.64</v>
      </c>
      <c r="EJ7" s="38">
        <v>0.55000000000000004</v>
      </c>
      <c r="EK7" s="38">
        <v>0.54</v>
      </c>
      <c r="EL7" s="38">
        <v>0.43</v>
      </c>
      <c r="EM7" s="38">
        <v>0.56999999999999995</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碇屋　尚貴</cp:lastModifiedBy>
  <cp:lastPrinted>2019-01-31T12:06:38Z</cp:lastPrinted>
  <dcterms:created xsi:type="dcterms:W3CDTF">2018-12-03T08:45:47Z</dcterms:created>
  <dcterms:modified xsi:type="dcterms:W3CDTF">2019-01-31T12:06:59Z</dcterms:modified>
  <cp:category/>
</cp:coreProperties>
</file>