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ZLoUg8SgeRhWsSwtRMR2mMW41GeziLI4zXQxq1F65h6HSvQjJqbW4FSpHkJelyMpCFIgjfnQCbVexcsofDrOlA==" workbookSaltValue="jQik54hfY7pqqvz8/di+kQ=="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<sst xmlns="http://schemas.openxmlformats.org/spreadsheetml/2006/main" count="237" uniqueCount="123">
  <si>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</si>
  <si>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</si>
  <si>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</si>
  <si>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</si>
  <si>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</si>
  <si>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</si>
  <si>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</si>
  <si>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</si>
  <si>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</si>
  <si>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</si>
  <si>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</si>
  <si>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</si>
  <si>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</si>
  <si>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</si>
  <si>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</si>
  <si>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</si>
  <si>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</si>
  <si>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</si>
  <si>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</si>
  <si>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</si>
  <si>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</si>
  <si>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</si>
  <si>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</si>
  <si>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</si>
  <si>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</si>
  <si>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</si>
  <si>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</si>
  <si>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</si>
  <si>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</si>
  <si>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</si>
  <si>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</si>
  <si>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</si>
  <si>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</si>
  <si>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</si>
  <si>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</si>
  <si>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</si>
  <si>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</si>
  <si>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</si>
  <si>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</si>
  <si>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</si>
  <si>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</si>
  <si>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</si>
  <si>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</si>
  <si>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</si>
  <si>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</si>
  <si>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</si>
  <si>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</si>
  <si>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</si>
  <si>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</si>
  <si>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</si>
  <si>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</si>
  <si>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</si>
  <si>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</si>
  <si>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</si>
  <si>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</si>
  <si>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</si>
  <si>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</si>
  <si>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</si>
  <si>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</si>
  <si>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</si>
  <si>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</si>
  <si>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</si>
  <si>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</si>
  <si>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</si>
  <si>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</si>
  <si>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</si>
  <si>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</si>
  <si>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</si>
  <si>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</si>
  <si>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</si>
  <si>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</si>
  <si>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</si>
  <si>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</si>
  <si>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</si>
  <si>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</si>
  <si>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</si>
  <si>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</si>
  <si>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</si>
  <si>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</si>
  <si>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</si>
  <si>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</si>
  <si>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</si>
  <si>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</si>
  <si>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</si>
  <si>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</si>
  <si>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</si>
  <si>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</si>
  <si>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</si>
  <si>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</si>
  <si>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</si>
  <si>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</si>
  <si>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</si>
  <si>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</si>
  <si>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</si>
  <si>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</si>
  <si>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</si>
  <si>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</si>
  <si>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</si>
  <si>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</si>
  <si>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</si>
  <si>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</si>
  <si>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</si>
  <si>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</si>
  <si>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</si>
  <si>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</si>
  <si>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</si>
  <si>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</si>
  <si>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南島原市</t>
  </si>
  <si>
    <t>法非適用</t>
  </si>
  <si>
    <t>水道事業</t>
  </si>
  <si>
    <t>簡易水道事業</t>
  </si>
  <si>
    <t>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</si>
  <si>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</si>
  <si>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</si>
  <si>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</si>
  <si>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</si>
  <si>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</si>
  <si>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</si>
  <si>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</si>
  <si>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</si>
  <si>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収益的収支比率については、3年連続して平均値より大きく下回ることになった。原因は平成30年度の企業会計移行に向け経常経費を抑えるために一般会計からの繰入金で起債の任意繰上償還を行ったためである。これにより④企業債残高対給水収益比率も3年連続して改善している。しかし依然として維持管理経費等について給水収益だけでは賄えず、一般会計からの繰入金で賄われているところである。これまで企業会計移行に向け平成29年度までの3カ年間、任意繰上償還を行ったが、平成22年度～平成29年度まで簡易水道統合整備事業の実施による補助対象事業費にかかる地方債借入があり、任意繰上償還は行ったものの企業債残高を増加させる原因となっている。
　⑤料金回収率については、類似団体の平均値より上回っているものの給水収益だけでは賄えず、不足分について繰出基準以外の収入で賄われている状況である。料金改定は来年度以降、早急に取り組まなければならないと思っている。
　⑥給水原価については、類似団体よりも低く推移しているものの平成30年度の企業会計移行後は総費用が変化することから上昇することが見込まれる。
　⑦施設利用率については、簡易水道統合整備事業により施設の集約を行っていることから適正に推移している状況であり、2年連続して改善した。
　⑧有収率は、平均値を下回る結果となった。類似団体と比較してもここ2年間は大きく下回っている。漏水調査を行うなど有収率の向上に努めているものの決定的な対策にはなっていない状況である。更なる努力が必要であると考えている。</t>
    <rPh sb="210" eb="211">
      <t>ネン</t>
    </rPh>
    <rPh sb="211" eb="212">
      <t>カン</t>
    </rPh>
    <rPh sb="220" eb="221">
      <t>オコナ</t>
    </rPh>
    <rPh sb="388" eb="391">
      <t>ライネンド</t>
    </rPh>
    <rPh sb="391" eb="393">
      <t>イコウ</t>
    </rPh>
    <rPh sb="394" eb="396">
      <t>ソウキュウ</t>
    </rPh>
    <rPh sb="397" eb="398">
      <t>ト</t>
    </rPh>
    <rPh sb="399" eb="400">
      <t>ク</t>
    </rPh>
    <rPh sb="410" eb="411">
      <t>オモ</t>
    </rPh>
    <rPh sb="545" eb="546">
      <t>ネン</t>
    </rPh>
    <rPh sb="546" eb="548">
      <t>レンゾク</t>
    </rPh>
    <rPh sb="550" eb="552">
      <t>カイゼン</t>
    </rPh>
    <rPh sb="577" eb="579">
      <t>ルイジ</t>
    </rPh>
    <rPh sb="579" eb="581">
      <t>ダンタイ</t>
    </rPh>
    <rPh sb="582" eb="584">
      <t>ヒカク</t>
    </rPh>
    <rPh sb="590" eb="592">
      <t>ネンカン</t>
    </rPh>
    <rPh sb="593" eb="594">
      <t>オオ</t>
    </rPh>
    <rPh sb="596" eb="598">
      <t>シタマワ</t>
    </rPh>
    <phoneticPr fontId="4"/>
  </si>
  <si>
    <t xml:space="preserve"> ③管路更新率を見てわかるように、3年連続して類似団体の平均値を上回るペースで管路更新を行うことができた。また前年度と比べても大きく上回っている。これまで合併前の老朽施設や配水管、導水管、連絡管などの老朽管が目立ち、簡易水道事業において固定資産の把握もされていない現状から、類似団体と比べて③管路の更新率は低い状況であったが、簡易水道統合整備事業を実施するなどして積極的に管路の更新を行っていることが要因である。
　平成30年度から企業会計へ移行するが、管路更新ペースは類似団体と比較しても遜色ないペースで計画的に進めていかなければならないと思っている。</t>
    <rPh sb="18" eb="19">
      <t>ネン</t>
    </rPh>
    <rPh sb="19" eb="21">
      <t>レンゾク</t>
    </rPh>
    <rPh sb="23" eb="25">
      <t>ルイジ</t>
    </rPh>
    <rPh sb="25" eb="27">
      <t>ダンタイ</t>
    </rPh>
    <rPh sb="55" eb="58">
      <t>ゼンネンド</t>
    </rPh>
    <rPh sb="59" eb="60">
      <t>クラ</t>
    </rPh>
    <rPh sb="63" eb="64">
      <t>オオ</t>
    </rPh>
    <rPh sb="66" eb="68">
      <t>ウワマワ</t>
    </rPh>
    <rPh sb="208" eb="210">
      <t>ヘイセイ</t>
    </rPh>
    <rPh sb="212" eb="213">
      <t>ネン</t>
    </rPh>
    <rPh sb="213" eb="214">
      <t>ド</t>
    </rPh>
    <rPh sb="216" eb="218">
      <t>キギョウ</t>
    </rPh>
    <rPh sb="218" eb="220">
      <t>カイケイ</t>
    </rPh>
    <rPh sb="221" eb="223">
      <t>イコウ</t>
    </rPh>
    <rPh sb="227" eb="229">
      <t>カンロ</t>
    </rPh>
    <rPh sb="229" eb="231">
      <t>コウシン</t>
    </rPh>
    <rPh sb="235" eb="237">
      <t>ルイジ</t>
    </rPh>
    <rPh sb="237" eb="239">
      <t>ダンタイ</t>
    </rPh>
    <rPh sb="240" eb="242">
      <t>ヒカク</t>
    </rPh>
    <rPh sb="245" eb="247">
      <t>ソンショク</t>
    </rPh>
    <rPh sb="253" eb="255">
      <t>ケイカク</t>
    </rPh>
    <rPh sb="255" eb="256">
      <t>テキ</t>
    </rPh>
    <rPh sb="257" eb="258">
      <t>スス</t>
    </rPh>
    <rPh sb="271" eb="272">
      <t>オモ</t>
    </rPh>
    <phoneticPr fontId="4"/>
  </si>
  <si>
    <t xml:space="preserve"> 経営については、引き続き給水収益で維持管理経費等の経常費用を賄えず、一般会計の繰入金等で賄うような構造となっている。
　平成30年度の企業会計移行後の一般会計からの負担金については、これまでと同様に不足する分を繰り入れていくことは出来なくなることから、施設管理の民間委託などの経常経費節減対策を講じなければならないと思っている。それでもなお不足する場合には、料金改定を行い収支均衡となるように努めなければならないと思っている。
　管路の更新については、漏水調査をさらに積極的に実施し、並行して老朽管の更新を行っていきたい。またアセットマネジメント（資産管理）の策定の結果から今後の管路更新計画を立て、経営戦略の策定を行いたいと思っている。</t>
    <rPh sb="74" eb="75">
      <t>ゴ</t>
    </rPh>
    <rPh sb="76" eb="78">
      <t>イッパン</t>
    </rPh>
    <rPh sb="78" eb="80">
      <t>カイケイ</t>
    </rPh>
    <rPh sb="83" eb="85">
      <t>フタン</t>
    </rPh>
    <rPh sb="85" eb="86">
      <t>キン</t>
    </rPh>
    <rPh sb="97" eb="99">
      <t>ドウヨウ</t>
    </rPh>
    <rPh sb="100" eb="102">
      <t>フソク</t>
    </rPh>
    <rPh sb="104" eb="105">
      <t>ブン</t>
    </rPh>
    <rPh sb="106" eb="107">
      <t>ク</t>
    </rPh>
    <rPh sb="108" eb="109">
      <t>イ</t>
    </rPh>
    <rPh sb="116" eb="118">
      <t>デキ</t>
    </rPh>
    <rPh sb="143" eb="145">
      <t>セツゲン</t>
    </rPh>
    <rPh sb="145" eb="147">
      <t>タイサク</t>
    </rPh>
    <rPh sb="148" eb="149">
      <t>コウ</t>
    </rPh>
    <rPh sb="159" eb="160">
      <t>オモ</t>
    </rPh>
    <rPh sb="171" eb="173">
      <t>フソク</t>
    </rPh>
    <rPh sb="175" eb="177">
      <t>バアイ</t>
    </rPh>
    <rPh sb="180" eb="182">
      <t>リョウキン</t>
    </rPh>
    <rPh sb="182" eb="184">
      <t>カイテイ</t>
    </rPh>
    <rPh sb="185" eb="186">
      <t>オコナ</t>
    </rPh>
    <rPh sb="187" eb="189">
      <t>シュウシ</t>
    </rPh>
    <rPh sb="189" eb="191">
      <t>キンコウ</t>
    </rPh>
    <rPh sb="197" eb="198">
      <t>ツト</t>
    </rPh>
    <rPh sb="208" eb="209">
      <t>オモ</t>
    </rPh>
    <rPh sb="284" eb="286">
      <t>ケッカ</t>
    </rPh>
    <rPh sb="301" eb="303">
      <t>ケイエイ</t>
    </rPh>
    <rPh sb="303" eb="305">
      <t>センリャク</t>
    </rPh>
    <rPh sb="306" eb="308">
      <t>サクテイ</t>
    </rPh>
    <rPh sb="314" eb="315">
      <t>オモ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</si>
</sst>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0.35</c:v>
                </c:pt>
                <c:pt idx="1">
                  <c:v>0.55000000000000004</c:v>
                </c:pt>
                <c:pt idx="2">
                  <c:v>0.71</c:v>
                </c:pt>
                <c:pt idx="3">
                  <c:v>0.54</c:v>
                </c:pt>
                <c:pt idx="4">
                  <c:v>0.72</c:v>
                </c:pt>
              </c:numCache>
            </c:numRef>
          </c:val>
          <c:extLst xmlns:c16r2="http://schemas.microsoft.com/office/drawing/2015/06/chart">
            <c:ext xmlns:c16="http://schemas.microsoft.com/office/drawing/2014/chart" uri="{C3380CC4-5D6E-409C-BE32-E72D297353CC}">
              <c16:uniqueId val="{00000000-D4DD-4C33-A036-74A093612E5E}"/>
            </c:ext>
          </c:extLst>
        </c:ser>
        <c:dLbls>
          <c:showLegendKey val="0"/>
          <c:showVal val="0"/>
          <c:showCatName val="0"/>
          <c:showSerName val="0"/>
          <c:showPercent val="0"/>
          <c:showBubbleSize val="0"/>
        </c:dLbls>
        <c:gapWidth val="150"/>
        <c:axId val="50305664"/>
        <c:axId val="50316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0.64</c:v>
                </c:pt>
                <c:pt idx="1">
                  <c:v>0.55000000000000004</c:v>
                </c:pt>
                <c:pt idx="2">
                  <c:v>0.54</c:v>
                </c:pt>
                <c:pt idx="3">
                  <c:v>0.43</c:v>
                </c:pt>
                <c:pt idx="4">
                  <c:v>0.56000000000000005</c:v>
                </c:pt>
              </c:numCache>
            </c:numRef>
          </c:val>
          <c:smooth val="0"/>
          <c:extLst xmlns:c16r2="http://schemas.microsoft.com/office/drawing/2015/06/chart">
            <c:ext xmlns:c16="http://schemas.microsoft.com/office/drawing/2014/chart" uri="{C3380CC4-5D6E-409C-BE32-E72D297353CC}">
              <c16:uniqueId val="{00000001-D4DD-4C33-A036-74A093612E5E}"/>
            </c:ext>
          </c:extLst>
        </c:ser>
        <c:dLbls>
          <c:showLegendKey val="0"/>
          <c:showVal val="0"/>
          <c:showCatName val="0"/>
          <c:showSerName val="0"/>
          <c:showPercent val="0"/>
          <c:showBubbleSize val="0"/>
        </c:dLbls>
        <c:marker val="1"/>
        <c:smooth val="0"/>
        <c:axId val="50305664"/>
        <c:axId val="50316032"/>
      </c:lineChart>
      <c:dateAx>
        <c:axId val="50305664"/>
        <c:scaling>
          <c:orientation val="minMax"/>
        </c:scaling>
        <c:delete val="1"/>
        <c:axPos val="b"/>
        <c:numFmt formatCode="ge" sourceLinked="1"/>
        <c:majorTickMark val="none"/>
        <c:minorTickMark val="none"/>
        <c:tickLblPos val="none"/>
        <c:crossAx val="50316032"/>
        <c:crosses val="autoZero"/>
        <c:auto val="1"/>
        <c:lblOffset val="100"/>
        <c:baseTimeUnit val="years"/>
      </c:dateAx>
      <c:valAx>
        <c:axId val="5031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0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68.45</c:v>
                </c:pt>
                <c:pt idx="1">
                  <c:v>64.709999999999994</c:v>
                </c:pt>
                <c:pt idx="2">
                  <c:v>62.1</c:v>
                </c:pt>
                <c:pt idx="3">
                  <c:v>65.13</c:v>
                </c:pt>
                <c:pt idx="4">
                  <c:v>68</c:v>
                </c:pt>
              </c:numCache>
            </c:numRef>
          </c:val>
          <c:extLst xmlns:c16r2="http://schemas.microsoft.com/office/drawing/2015/06/chart">
            <c:ext xmlns:c16="http://schemas.microsoft.com/office/drawing/2014/chart" uri="{C3380CC4-5D6E-409C-BE32-E72D297353CC}">
              <c16:uniqueId val="{00000000-6D23-454B-B70A-B0A909F20D7C}"/>
            </c:ext>
          </c:extLst>
        </c:ser>
        <c:dLbls>
          <c:showLegendKey val="0"/>
          <c:showVal val="0"/>
          <c:showCatName val="0"/>
          <c:showSerName val="0"/>
          <c:showPercent val="0"/>
          <c:showBubbleSize val="0"/>
        </c:dLbls>
        <c:gapWidth val="150"/>
        <c:axId val="50931968"/>
        <c:axId val="5093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62.01</c:v>
                </c:pt>
                <c:pt idx="1">
                  <c:v>60.68</c:v>
                </c:pt>
                <c:pt idx="2">
                  <c:v>59.87</c:v>
                </c:pt>
                <c:pt idx="3">
                  <c:v>59.59</c:v>
                </c:pt>
                <c:pt idx="4">
                  <c:v>61.79</c:v>
                </c:pt>
              </c:numCache>
            </c:numRef>
          </c:val>
          <c:smooth val="0"/>
          <c:extLst xmlns:c16r2="http://schemas.microsoft.com/office/drawing/2015/06/chart">
            <c:ext xmlns:c16="http://schemas.microsoft.com/office/drawing/2014/chart" uri="{C3380CC4-5D6E-409C-BE32-E72D297353CC}">
              <c16:uniqueId val="{00000001-6D23-454B-B70A-B0A909F20D7C}"/>
            </c:ext>
          </c:extLst>
        </c:ser>
        <c:dLbls>
          <c:showLegendKey val="0"/>
          <c:showVal val="0"/>
          <c:showCatName val="0"/>
          <c:showSerName val="0"/>
          <c:showPercent val="0"/>
          <c:showBubbleSize val="0"/>
        </c:dLbls>
        <c:marker val="1"/>
        <c:smooth val="0"/>
        <c:axId val="50931968"/>
        <c:axId val="50938240"/>
      </c:lineChart>
      <c:dateAx>
        <c:axId val="50931968"/>
        <c:scaling>
          <c:orientation val="minMax"/>
        </c:scaling>
        <c:delete val="1"/>
        <c:axPos val="b"/>
        <c:numFmt formatCode="ge" sourceLinked="1"/>
        <c:majorTickMark val="none"/>
        <c:minorTickMark val="none"/>
        <c:tickLblPos val="none"/>
        <c:crossAx val="50938240"/>
        <c:crosses val="autoZero"/>
        <c:auto val="1"/>
        <c:lblOffset val="100"/>
        <c:baseTimeUnit val="years"/>
      </c:dateAx>
      <c:valAx>
        <c:axId val="5093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93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69.930000000000007</c:v>
                </c:pt>
                <c:pt idx="1">
                  <c:v>72.86</c:v>
                </c:pt>
                <c:pt idx="2">
                  <c:v>75.290000000000006</c:v>
                </c:pt>
                <c:pt idx="3">
                  <c:v>72.09</c:v>
                </c:pt>
                <c:pt idx="4">
                  <c:v>72.14</c:v>
                </c:pt>
              </c:numCache>
            </c:numRef>
          </c:val>
          <c:extLst xmlns:c16r2="http://schemas.microsoft.com/office/drawing/2015/06/chart">
            <c:ext xmlns:c16="http://schemas.microsoft.com/office/drawing/2014/chart" uri="{C3380CC4-5D6E-409C-BE32-E72D297353CC}">
              <c16:uniqueId val="{00000000-E3A7-460C-9BBB-46FB8123C1E1}"/>
            </c:ext>
          </c:extLst>
        </c:ser>
        <c:dLbls>
          <c:showLegendKey val="0"/>
          <c:showVal val="0"/>
          <c:showCatName val="0"/>
          <c:showSerName val="0"/>
          <c:showPercent val="0"/>
          <c:showBubbleSize val="0"/>
        </c:dLbls>
        <c:gapWidth val="150"/>
        <c:axId val="51255936"/>
        <c:axId val="51258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75.8</c:v>
                </c:pt>
                <c:pt idx="1">
                  <c:v>75.760000000000005</c:v>
                </c:pt>
                <c:pt idx="2">
                  <c:v>75.48</c:v>
                </c:pt>
                <c:pt idx="3">
                  <c:v>74.64</c:v>
                </c:pt>
                <c:pt idx="4">
                  <c:v>74.98</c:v>
                </c:pt>
              </c:numCache>
            </c:numRef>
          </c:val>
          <c:smooth val="0"/>
          <c:extLst xmlns:c16r2="http://schemas.microsoft.com/office/drawing/2015/06/chart">
            <c:ext xmlns:c16="http://schemas.microsoft.com/office/drawing/2014/chart" uri="{C3380CC4-5D6E-409C-BE32-E72D297353CC}">
              <c16:uniqueId val="{00000001-E3A7-460C-9BBB-46FB8123C1E1}"/>
            </c:ext>
          </c:extLst>
        </c:ser>
        <c:dLbls>
          <c:showLegendKey val="0"/>
          <c:showVal val="0"/>
          <c:showCatName val="0"/>
          <c:showSerName val="0"/>
          <c:showPercent val="0"/>
          <c:showBubbleSize val="0"/>
        </c:dLbls>
        <c:marker val="1"/>
        <c:smooth val="0"/>
        <c:axId val="51255936"/>
        <c:axId val="51258112"/>
      </c:lineChart>
      <c:dateAx>
        <c:axId val="51255936"/>
        <c:scaling>
          <c:orientation val="minMax"/>
        </c:scaling>
        <c:delete val="1"/>
        <c:axPos val="b"/>
        <c:numFmt formatCode="ge" sourceLinked="1"/>
        <c:majorTickMark val="none"/>
        <c:minorTickMark val="none"/>
        <c:tickLblPos val="none"/>
        <c:crossAx val="51258112"/>
        <c:crosses val="autoZero"/>
        <c:auto val="1"/>
        <c:lblOffset val="100"/>
        <c:baseTimeUnit val="years"/>
      </c:dateAx>
      <c:valAx>
        <c:axId val="5125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25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65.650000000000006</c:v>
                </c:pt>
                <c:pt idx="1">
                  <c:v>75.42</c:v>
                </c:pt>
                <c:pt idx="2">
                  <c:v>48.12</c:v>
                </c:pt>
                <c:pt idx="3">
                  <c:v>51.05</c:v>
                </c:pt>
                <c:pt idx="4">
                  <c:v>52.25</c:v>
                </c:pt>
              </c:numCache>
            </c:numRef>
          </c:val>
          <c:extLst xmlns:c16r2="http://schemas.microsoft.com/office/drawing/2015/06/chart">
            <c:ext xmlns:c16="http://schemas.microsoft.com/office/drawing/2014/chart" uri="{C3380CC4-5D6E-409C-BE32-E72D297353CC}">
              <c16:uniqueId val="{00000000-90E7-43C6-BCBE-562BF257E2D9}"/>
            </c:ext>
          </c:extLst>
        </c:ser>
        <c:dLbls>
          <c:showLegendKey val="0"/>
          <c:showVal val="0"/>
          <c:showCatName val="0"/>
          <c:showSerName val="0"/>
          <c:showPercent val="0"/>
          <c:showBubbleSize val="0"/>
        </c:dLbls>
        <c:gapWidth val="150"/>
        <c:axId val="50732032"/>
        <c:axId val="50738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77.19</c:v>
                </c:pt>
                <c:pt idx="1">
                  <c:v>77.48</c:v>
                </c:pt>
                <c:pt idx="2">
                  <c:v>76.02</c:v>
                </c:pt>
                <c:pt idx="3">
                  <c:v>77.66</c:v>
                </c:pt>
                <c:pt idx="4">
                  <c:v>74.03</c:v>
                </c:pt>
              </c:numCache>
            </c:numRef>
          </c:val>
          <c:smooth val="0"/>
          <c:extLst xmlns:c16r2="http://schemas.microsoft.com/office/drawing/2015/06/chart">
            <c:ext xmlns:c16="http://schemas.microsoft.com/office/drawing/2014/chart" uri="{C3380CC4-5D6E-409C-BE32-E72D297353CC}">
              <c16:uniqueId val="{00000001-90E7-43C6-BCBE-562BF257E2D9}"/>
            </c:ext>
          </c:extLst>
        </c:ser>
        <c:dLbls>
          <c:showLegendKey val="0"/>
          <c:showVal val="0"/>
          <c:showCatName val="0"/>
          <c:showSerName val="0"/>
          <c:showPercent val="0"/>
          <c:showBubbleSize val="0"/>
        </c:dLbls>
        <c:marker val="1"/>
        <c:smooth val="0"/>
        <c:axId val="50732032"/>
        <c:axId val="50738304"/>
      </c:lineChart>
      <c:dateAx>
        <c:axId val="50732032"/>
        <c:scaling>
          <c:orientation val="minMax"/>
        </c:scaling>
        <c:delete val="1"/>
        <c:axPos val="b"/>
        <c:numFmt formatCode="ge" sourceLinked="1"/>
        <c:majorTickMark val="none"/>
        <c:minorTickMark val="none"/>
        <c:tickLblPos val="none"/>
        <c:crossAx val="50738304"/>
        <c:crosses val="autoZero"/>
        <c:auto val="1"/>
        <c:lblOffset val="100"/>
        <c:baseTimeUnit val="years"/>
      </c:dateAx>
      <c:valAx>
        <c:axId val="5073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3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701-4054-9F5C-5BE1189A5FE1}"/>
            </c:ext>
          </c:extLst>
        </c:ser>
        <c:dLbls>
          <c:showLegendKey val="0"/>
          <c:showVal val="0"/>
          <c:showCatName val="0"/>
          <c:showSerName val="0"/>
          <c:showPercent val="0"/>
          <c:showBubbleSize val="0"/>
        </c:dLbls>
        <c:gapWidth val="150"/>
        <c:axId val="50752896"/>
        <c:axId val="9087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701-4054-9F5C-5BE1189A5FE1}"/>
            </c:ext>
          </c:extLst>
        </c:ser>
        <c:dLbls>
          <c:showLegendKey val="0"/>
          <c:showVal val="0"/>
          <c:showCatName val="0"/>
          <c:showSerName val="0"/>
          <c:showPercent val="0"/>
          <c:showBubbleSize val="0"/>
        </c:dLbls>
        <c:marker val="1"/>
        <c:smooth val="0"/>
        <c:axId val="50752896"/>
        <c:axId val="90871296"/>
      </c:lineChart>
      <c:dateAx>
        <c:axId val="50752896"/>
        <c:scaling>
          <c:orientation val="minMax"/>
        </c:scaling>
        <c:delete val="1"/>
        <c:axPos val="b"/>
        <c:numFmt formatCode="ge" sourceLinked="1"/>
        <c:majorTickMark val="none"/>
        <c:minorTickMark val="none"/>
        <c:tickLblPos val="none"/>
        <c:crossAx val="90871296"/>
        <c:crosses val="autoZero"/>
        <c:auto val="1"/>
        <c:lblOffset val="100"/>
        <c:baseTimeUnit val="years"/>
      </c:dateAx>
      <c:valAx>
        <c:axId val="9087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5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43E-48E9-9A28-43FD1B430DD2}"/>
            </c:ext>
          </c:extLst>
        </c:ser>
        <c:dLbls>
          <c:showLegendKey val="0"/>
          <c:showVal val="0"/>
          <c:showCatName val="0"/>
          <c:showSerName val="0"/>
          <c:showPercent val="0"/>
          <c:showBubbleSize val="0"/>
        </c:dLbls>
        <c:gapWidth val="150"/>
        <c:axId val="50896896"/>
        <c:axId val="5089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43E-48E9-9A28-43FD1B430DD2}"/>
            </c:ext>
          </c:extLst>
        </c:ser>
        <c:dLbls>
          <c:showLegendKey val="0"/>
          <c:showVal val="0"/>
          <c:showCatName val="0"/>
          <c:showSerName val="0"/>
          <c:showPercent val="0"/>
          <c:showBubbleSize val="0"/>
        </c:dLbls>
        <c:marker val="1"/>
        <c:smooth val="0"/>
        <c:axId val="50896896"/>
        <c:axId val="50898816"/>
      </c:lineChart>
      <c:dateAx>
        <c:axId val="50896896"/>
        <c:scaling>
          <c:orientation val="minMax"/>
        </c:scaling>
        <c:delete val="1"/>
        <c:axPos val="b"/>
        <c:numFmt formatCode="ge" sourceLinked="1"/>
        <c:majorTickMark val="none"/>
        <c:minorTickMark val="none"/>
        <c:tickLblPos val="none"/>
        <c:crossAx val="50898816"/>
        <c:crosses val="autoZero"/>
        <c:auto val="1"/>
        <c:lblOffset val="100"/>
        <c:baseTimeUnit val="years"/>
      </c:dateAx>
      <c:valAx>
        <c:axId val="5089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89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B0F-48CB-82DF-2FBF2E155CAA}"/>
            </c:ext>
          </c:extLst>
        </c:ser>
        <c:dLbls>
          <c:showLegendKey val="0"/>
          <c:showVal val="0"/>
          <c:showCatName val="0"/>
          <c:showSerName val="0"/>
          <c:showPercent val="0"/>
          <c:showBubbleSize val="0"/>
        </c:dLbls>
        <c:gapWidth val="150"/>
        <c:axId val="50492160"/>
        <c:axId val="5049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B0F-48CB-82DF-2FBF2E155CAA}"/>
            </c:ext>
          </c:extLst>
        </c:ser>
        <c:dLbls>
          <c:showLegendKey val="0"/>
          <c:showVal val="0"/>
          <c:showCatName val="0"/>
          <c:showSerName val="0"/>
          <c:showPercent val="0"/>
          <c:showBubbleSize val="0"/>
        </c:dLbls>
        <c:marker val="1"/>
        <c:smooth val="0"/>
        <c:axId val="50492160"/>
        <c:axId val="50494080"/>
      </c:lineChart>
      <c:dateAx>
        <c:axId val="50492160"/>
        <c:scaling>
          <c:orientation val="minMax"/>
        </c:scaling>
        <c:delete val="1"/>
        <c:axPos val="b"/>
        <c:numFmt formatCode="ge" sourceLinked="1"/>
        <c:majorTickMark val="none"/>
        <c:minorTickMark val="none"/>
        <c:tickLblPos val="none"/>
        <c:crossAx val="50494080"/>
        <c:crosses val="autoZero"/>
        <c:auto val="1"/>
        <c:lblOffset val="100"/>
        <c:baseTimeUnit val="years"/>
      </c:dateAx>
      <c:valAx>
        <c:axId val="5049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49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02A-4AC0-AEA7-259F20F50A1F}"/>
            </c:ext>
          </c:extLst>
        </c:ser>
        <c:dLbls>
          <c:showLegendKey val="0"/>
          <c:showVal val="0"/>
          <c:showCatName val="0"/>
          <c:showSerName val="0"/>
          <c:showPercent val="0"/>
          <c:showBubbleSize val="0"/>
        </c:dLbls>
        <c:gapWidth val="150"/>
        <c:axId val="50879104"/>
        <c:axId val="5052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02A-4AC0-AEA7-259F20F50A1F}"/>
            </c:ext>
          </c:extLst>
        </c:ser>
        <c:dLbls>
          <c:showLegendKey val="0"/>
          <c:showVal val="0"/>
          <c:showCatName val="0"/>
          <c:showSerName val="0"/>
          <c:showPercent val="0"/>
          <c:showBubbleSize val="0"/>
        </c:dLbls>
        <c:marker val="1"/>
        <c:smooth val="0"/>
        <c:axId val="50879104"/>
        <c:axId val="50528640"/>
      </c:lineChart>
      <c:dateAx>
        <c:axId val="50879104"/>
        <c:scaling>
          <c:orientation val="minMax"/>
        </c:scaling>
        <c:delete val="1"/>
        <c:axPos val="b"/>
        <c:numFmt formatCode="ge" sourceLinked="1"/>
        <c:majorTickMark val="none"/>
        <c:minorTickMark val="none"/>
        <c:tickLblPos val="none"/>
        <c:crossAx val="50528640"/>
        <c:crosses val="autoZero"/>
        <c:auto val="1"/>
        <c:lblOffset val="100"/>
        <c:baseTimeUnit val="years"/>
      </c:dateAx>
      <c:valAx>
        <c:axId val="5052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87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1050.3399999999999</c:v>
                </c:pt>
                <c:pt idx="1">
                  <c:v>1141.4000000000001</c:v>
                </c:pt>
                <c:pt idx="2">
                  <c:v>1041.4100000000001</c:v>
                </c:pt>
                <c:pt idx="3">
                  <c:v>942.75</c:v>
                </c:pt>
                <c:pt idx="4">
                  <c:v>910.38</c:v>
                </c:pt>
              </c:numCache>
            </c:numRef>
          </c:val>
          <c:extLst xmlns:c16r2="http://schemas.microsoft.com/office/drawing/2015/06/chart">
            <c:ext xmlns:c16="http://schemas.microsoft.com/office/drawing/2014/chart" uri="{C3380CC4-5D6E-409C-BE32-E72D297353CC}">
              <c16:uniqueId val="{00000000-FB54-4347-873D-C6B608ABF743}"/>
            </c:ext>
          </c:extLst>
        </c:ser>
        <c:dLbls>
          <c:showLegendKey val="0"/>
          <c:showVal val="0"/>
          <c:showCatName val="0"/>
          <c:showSerName val="0"/>
          <c:showPercent val="0"/>
          <c:showBubbleSize val="0"/>
        </c:dLbls>
        <c:gapWidth val="150"/>
        <c:axId val="50567424"/>
        <c:axId val="50577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1326.51</c:v>
                </c:pt>
                <c:pt idx="1">
                  <c:v>1285.3599999999999</c:v>
                </c:pt>
                <c:pt idx="2">
                  <c:v>1246.73</c:v>
                </c:pt>
                <c:pt idx="3">
                  <c:v>1281.51</c:v>
                </c:pt>
                <c:pt idx="4">
                  <c:v>1068.53</c:v>
                </c:pt>
              </c:numCache>
            </c:numRef>
          </c:val>
          <c:smooth val="0"/>
          <c:extLst xmlns:c16r2="http://schemas.microsoft.com/office/drawing/2015/06/chart">
            <c:ext xmlns:c16="http://schemas.microsoft.com/office/drawing/2014/chart" uri="{C3380CC4-5D6E-409C-BE32-E72D297353CC}">
              <c16:uniqueId val="{00000001-FB54-4347-873D-C6B608ABF743}"/>
            </c:ext>
          </c:extLst>
        </c:ser>
        <c:dLbls>
          <c:showLegendKey val="0"/>
          <c:showVal val="0"/>
          <c:showCatName val="0"/>
          <c:showSerName val="0"/>
          <c:showPercent val="0"/>
          <c:showBubbleSize val="0"/>
        </c:dLbls>
        <c:marker val="1"/>
        <c:smooth val="0"/>
        <c:axId val="50567424"/>
        <c:axId val="50577792"/>
      </c:lineChart>
      <c:dateAx>
        <c:axId val="50567424"/>
        <c:scaling>
          <c:orientation val="minMax"/>
        </c:scaling>
        <c:delete val="1"/>
        <c:axPos val="b"/>
        <c:numFmt formatCode="ge" sourceLinked="1"/>
        <c:majorTickMark val="none"/>
        <c:minorTickMark val="none"/>
        <c:tickLblPos val="none"/>
        <c:crossAx val="50577792"/>
        <c:crosses val="autoZero"/>
        <c:auto val="1"/>
        <c:lblOffset val="100"/>
        <c:baseTimeUnit val="years"/>
      </c:dateAx>
      <c:valAx>
        <c:axId val="5057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56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58.76</c:v>
                </c:pt>
                <c:pt idx="1">
                  <c:v>59.23</c:v>
                </c:pt>
                <c:pt idx="2">
                  <c:v>55.91</c:v>
                </c:pt>
                <c:pt idx="3">
                  <c:v>66.510000000000005</c:v>
                </c:pt>
                <c:pt idx="4">
                  <c:v>65.62</c:v>
                </c:pt>
              </c:numCache>
            </c:numRef>
          </c:val>
          <c:extLst xmlns:c16r2="http://schemas.microsoft.com/office/drawing/2015/06/chart">
            <c:ext xmlns:c16="http://schemas.microsoft.com/office/drawing/2014/chart" uri="{C3380CC4-5D6E-409C-BE32-E72D297353CC}">
              <c16:uniqueId val="{00000000-9748-4C0C-908D-D79F1784D55E}"/>
            </c:ext>
          </c:extLst>
        </c:ser>
        <c:dLbls>
          <c:showLegendKey val="0"/>
          <c:showVal val="0"/>
          <c:showCatName val="0"/>
          <c:showSerName val="0"/>
          <c:showPercent val="0"/>
          <c:showBubbleSize val="0"/>
        </c:dLbls>
        <c:gapWidth val="150"/>
        <c:axId val="50669440"/>
        <c:axId val="50683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c:v>
                </c:pt>
                <c:pt idx="1">
                  <c:v>54.45</c:v>
                </c:pt>
                <c:pt idx="2">
                  <c:v>54.33</c:v>
                </c:pt>
                <c:pt idx="3">
                  <c:v>55.02</c:v>
                </c:pt>
                <c:pt idx="4">
                  <c:v>59.33</c:v>
                </c:pt>
              </c:numCache>
            </c:numRef>
          </c:val>
          <c:smooth val="0"/>
          <c:extLst xmlns:c16r2="http://schemas.microsoft.com/office/drawing/2015/06/chart">
            <c:ext xmlns:c16="http://schemas.microsoft.com/office/drawing/2014/chart" uri="{C3380CC4-5D6E-409C-BE32-E72D297353CC}">
              <c16:uniqueId val="{00000001-9748-4C0C-908D-D79F1784D55E}"/>
            </c:ext>
          </c:extLst>
        </c:ser>
        <c:dLbls>
          <c:showLegendKey val="0"/>
          <c:showVal val="0"/>
          <c:showCatName val="0"/>
          <c:showSerName val="0"/>
          <c:showPercent val="0"/>
          <c:showBubbleSize val="0"/>
        </c:dLbls>
        <c:marker val="1"/>
        <c:smooth val="0"/>
        <c:axId val="50669440"/>
        <c:axId val="50683904"/>
      </c:lineChart>
      <c:dateAx>
        <c:axId val="50669440"/>
        <c:scaling>
          <c:orientation val="minMax"/>
        </c:scaling>
        <c:delete val="1"/>
        <c:axPos val="b"/>
        <c:numFmt formatCode="ge" sourceLinked="1"/>
        <c:majorTickMark val="none"/>
        <c:minorTickMark val="none"/>
        <c:tickLblPos val="none"/>
        <c:crossAx val="50683904"/>
        <c:crosses val="autoZero"/>
        <c:auto val="1"/>
        <c:lblOffset val="100"/>
        <c:baseTimeUnit val="years"/>
      </c:dateAx>
      <c:valAx>
        <c:axId val="5068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6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282.49</c:v>
                </c:pt>
                <c:pt idx="1">
                  <c:v>287.04000000000002</c:v>
                </c:pt>
                <c:pt idx="2">
                  <c:v>312.02999999999997</c:v>
                </c:pt>
                <c:pt idx="3">
                  <c:v>268.77</c:v>
                </c:pt>
                <c:pt idx="4">
                  <c:v>269.48</c:v>
                </c:pt>
              </c:numCache>
            </c:numRef>
          </c:val>
          <c:extLst xmlns:c16r2="http://schemas.microsoft.com/office/drawing/2015/06/chart">
            <c:ext xmlns:c16="http://schemas.microsoft.com/office/drawing/2014/chart" uri="{C3380CC4-5D6E-409C-BE32-E72D297353CC}">
              <c16:uniqueId val="{00000000-7EFA-4291-BF68-79178114FDE6}"/>
            </c:ext>
          </c:extLst>
        </c:ser>
        <c:dLbls>
          <c:showLegendKey val="0"/>
          <c:showVal val="0"/>
          <c:showCatName val="0"/>
          <c:showSerName val="0"/>
          <c:showPercent val="0"/>
          <c:showBubbleSize val="0"/>
        </c:dLbls>
        <c:gapWidth val="150"/>
        <c:axId val="50706304"/>
        <c:axId val="50708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325.14</c:v>
                </c:pt>
                <c:pt idx="1">
                  <c:v>332.75</c:v>
                </c:pt>
                <c:pt idx="2">
                  <c:v>341.05</c:v>
                </c:pt>
                <c:pt idx="3">
                  <c:v>330.62</c:v>
                </c:pt>
                <c:pt idx="4">
                  <c:v>279.67</c:v>
                </c:pt>
              </c:numCache>
            </c:numRef>
          </c:val>
          <c:smooth val="0"/>
          <c:extLst xmlns:c16r2="http://schemas.microsoft.com/office/drawing/2015/06/chart">
            <c:ext xmlns:c16="http://schemas.microsoft.com/office/drawing/2014/chart" uri="{C3380CC4-5D6E-409C-BE32-E72D297353CC}">
              <c16:uniqueId val="{00000001-7EFA-4291-BF68-79178114FDE6}"/>
            </c:ext>
          </c:extLst>
        </c:ser>
        <c:dLbls>
          <c:showLegendKey val="0"/>
          <c:showVal val="0"/>
          <c:showCatName val="0"/>
          <c:showSerName val="0"/>
          <c:showPercent val="0"/>
          <c:showBubbleSize val="0"/>
        </c:dLbls>
        <c:marker val="1"/>
        <c:smooth val="0"/>
        <c:axId val="50706304"/>
        <c:axId val="50708480"/>
      </c:lineChart>
      <c:dateAx>
        <c:axId val="50706304"/>
        <c:scaling>
          <c:orientation val="minMax"/>
        </c:scaling>
        <c:delete val="1"/>
        <c:axPos val="b"/>
        <c:numFmt formatCode="ge" sourceLinked="1"/>
        <c:majorTickMark val="none"/>
        <c:minorTickMark val="none"/>
        <c:tickLblPos val="none"/>
        <c:crossAx val="50708480"/>
        <c:crosses val="autoZero"/>
        <c:auto val="1"/>
        <c:lblOffset val="100"/>
        <c:baseTimeUnit val="years"/>
      </c:dateAx>
      <c:valAx>
        <c:axId val="5070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0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P58" zoomScaleNormal="100" workbookViewId="0">
      <selection activeCell="CA80" sqref="CA8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長崎県　南島原市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D1</v>
      </c>
      <c r="X8" s="48"/>
      <c r="Y8" s="48"/>
      <c r="Z8" s="48"/>
      <c r="AA8" s="48"/>
      <c r="AB8" s="48"/>
      <c r="AC8" s="48"/>
      <c r="AD8" s="48" t="str">
        <f>データ!$M$6</f>
        <v>非設置</v>
      </c>
      <c r="AE8" s="48"/>
      <c r="AF8" s="48"/>
      <c r="AG8" s="48"/>
      <c r="AH8" s="48"/>
      <c r="AI8" s="48"/>
      <c r="AJ8" s="48"/>
      <c r="AK8" s="2"/>
      <c r="AL8" s="49">
        <f>データ!$R$6</f>
        <v>47070</v>
      </c>
      <c r="AM8" s="49"/>
      <c r="AN8" s="49"/>
      <c r="AO8" s="49"/>
      <c r="AP8" s="49"/>
      <c r="AQ8" s="49"/>
      <c r="AR8" s="49"/>
      <c r="AS8" s="49"/>
      <c r="AT8" s="45">
        <f>データ!$S$6</f>
        <v>170.11</v>
      </c>
      <c r="AU8" s="45"/>
      <c r="AV8" s="45"/>
      <c r="AW8" s="45"/>
      <c r="AX8" s="45"/>
      <c r="AY8" s="45"/>
      <c r="AZ8" s="45"/>
      <c r="BA8" s="45"/>
      <c r="BB8" s="45">
        <f>データ!$T$6</f>
        <v>276.7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71.400000000000006</v>
      </c>
      <c r="Q10" s="45"/>
      <c r="R10" s="45"/>
      <c r="S10" s="45"/>
      <c r="T10" s="45"/>
      <c r="U10" s="45"/>
      <c r="V10" s="45"/>
      <c r="W10" s="49">
        <f>データ!$Q$6</f>
        <v>3136</v>
      </c>
      <c r="X10" s="49"/>
      <c r="Y10" s="49"/>
      <c r="Z10" s="49"/>
      <c r="AA10" s="49"/>
      <c r="AB10" s="49"/>
      <c r="AC10" s="49"/>
      <c r="AD10" s="2"/>
      <c r="AE10" s="2"/>
      <c r="AF10" s="2"/>
      <c r="AG10" s="2"/>
      <c r="AH10" s="2"/>
      <c r="AI10" s="2"/>
      <c r="AJ10" s="2"/>
      <c r="AK10" s="2"/>
      <c r="AL10" s="49">
        <f>データ!$U$6</f>
        <v>33250</v>
      </c>
      <c r="AM10" s="49"/>
      <c r="AN10" s="49"/>
      <c r="AO10" s="49"/>
      <c r="AP10" s="49"/>
      <c r="AQ10" s="49"/>
      <c r="AR10" s="49"/>
      <c r="AS10" s="49"/>
      <c r="AT10" s="45">
        <f>データ!$V$6</f>
        <v>89.42</v>
      </c>
      <c r="AU10" s="45"/>
      <c r="AV10" s="45"/>
      <c r="AW10" s="45"/>
      <c r="AX10" s="45"/>
      <c r="AY10" s="45"/>
      <c r="AZ10" s="45"/>
      <c r="BA10" s="45"/>
      <c r="BB10" s="45">
        <f>データ!$W$6</f>
        <v>371.84</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120</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1"/>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1"/>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1"/>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1"/>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1"/>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1"/>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1"/>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1"/>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1"/>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1"/>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1"/>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1"/>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1"/>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1"/>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1"/>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1"/>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1"/>
      <c r="BM33" s="69"/>
      <c r="BN33" s="69"/>
      <c r="BO33" s="69"/>
      <c r="BP33" s="69"/>
      <c r="BQ33" s="69"/>
      <c r="BR33" s="69"/>
      <c r="BS33" s="69"/>
      <c r="BT33" s="69"/>
      <c r="BU33" s="69"/>
      <c r="BV33" s="69"/>
      <c r="BW33" s="69"/>
      <c r="BX33" s="69"/>
      <c r="BY33" s="69"/>
      <c r="BZ33" s="70"/>
    </row>
    <row r="34" spans="1:78" ht="13.5" customHeight="1" x14ac:dyDescent="0.15">
      <c r="A34" s="2"/>
      <c r="B34" s="16"/>
      <c r="C34" s="75" t="s">
        <v>26</v>
      </c>
      <c r="D34" s="75"/>
      <c r="E34" s="75"/>
      <c r="F34" s="75"/>
      <c r="G34" s="75"/>
      <c r="H34" s="75"/>
      <c r="I34" s="75"/>
      <c r="J34" s="75"/>
      <c r="K34" s="75"/>
      <c r="L34" s="75"/>
      <c r="M34" s="75"/>
      <c r="N34" s="75"/>
      <c r="O34" s="75"/>
      <c r="P34" s="75"/>
      <c r="Q34" s="19"/>
      <c r="R34" s="75" t="s">
        <v>27</v>
      </c>
      <c r="S34" s="75"/>
      <c r="T34" s="75"/>
      <c r="U34" s="75"/>
      <c r="V34" s="75"/>
      <c r="W34" s="75"/>
      <c r="X34" s="75"/>
      <c r="Y34" s="75"/>
      <c r="Z34" s="75"/>
      <c r="AA34" s="75"/>
      <c r="AB34" s="75"/>
      <c r="AC34" s="75"/>
      <c r="AD34" s="75"/>
      <c r="AE34" s="75"/>
      <c r="AF34" s="19"/>
      <c r="AG34" s="75" t="s">
        <v>28</v>
      </c>
      <c r="AH34" s="75"/>
      <c r="AI34" s="75"/>
      <c r="AJ34" s="75"/>
      <c r="AK34" s="75"/>
      <c r="AL34" s="75"/>
      <c r="AM34" s="75"/>
      <c r="AN34" s="75"/>
      <c r="AO34" s="75"/>
      <c r="AP34" s="75"/>
      <c r="AQ34" s="75"/>
      <c r="AR34" s="75"/>
      <c r="AS34" s="75"/>
      <c r="AT34" s="75"/>
      <c r="AU34" s="19"/>
      <c r="AV34" s="75" t="s">
        <v>29</v>
      </c>
      <c r="AW34" s="75"/>
      <c r="AX34" s="75"/>
      <c r="AY34" s="75"/>
      <c r="AZ34" s="75"/>
      <c r="BA34" s="75"/>
      <c r="BB34" s="75"/>
      <c r="BC34" s="75"/>
      <c r="BD34" s="75"/>
      <c r="BE34" s="75"/>
      <c r="BF34" s="75"/>
      <c r="BG34" s="75"/>
      <c r="BH34" s="75"/>
      <c r="BI34" s="75"/>
      <c r="BJ34" s="18"/>
      <c r="BK34" s="2"/>
      <c r="BL34" s="71"/>
      <c r="BM34" s="69"/>
      <c r="BN34" s="69"/>
      <c r="BO34" s="69"/>
      <c r="BP34" s="69"/>
      <c r="BQ34" s="69"/>
      <c r="BR34" s="69"/>
      <c r="BS34" s="69"/>
      <c r="BT34" s="69"/>
      <c r="BU34" s="69"/>
      <c r="BV34" s="69"/>
      <c r="BW34" s="69"/>
      <c r="BX34" s="69"/>
      <c r="BY34" s="69"/>
      <c r="BZ34" s="70"/>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71"/>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1"/>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1"/>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1"/>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1"/>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1"/>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1"/>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1"/>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1"/>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1" t="s">
        <v>121</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1"/>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1"/>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1"/>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1"/>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1"/>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1"/>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1"/>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1"/>
      <c r="BM55" s="69"/>
      <c r="BN55" s="69"/>
      <c r="BO55" s="69"/>
      <c r="BP55" s="69"/>
      <c r="BQ55" s="69"/>
      <c r="BR55" s="69"/>
      <c r="BS55" s="69"/>
      <c r="BT55" s="69"/>
      <c r="BU55" s="69"/>
      <c r="BV55" s="69"/>
      <c r="BW55" s="69"/>
      <c r="BX55" s="69"/>
      <c r="BY55" s="69"/>
      <c r="BZ55" s="70"/>
    </row>
    <row r="56" spans="1:78" ht="13.5" customHeight="1" x14ac:dyDescent="0.15">
      <c r="A56" s="2"/>
      <c r="B56" s="16"/>
      <c r="C56" s="75" t="s">
        <v>31</v>
      </c>
      <c r="D56" s="75"/>
      <c r="E56" s="75"/>
      <c r="F56" s="75"/>
      <c r="G56" s="75"/>
      <c r="H56" s="75"/>
      <c r="I56" s="75"/>
      <c r="J56" s="75"/>
      <c r="K56" s="75"/>
      <c r="L56" s="75"/>
      <c r="M56" s="75"/>
      <c r="N56" s="75"/>
      <c r="O56" s="75"/>
      <c r="P56" s="75"/>
      <c r="Q56" s="19"/>
      <c r="R56" s="75" t="s">
        <v>32</v>
      </c>
      <c r="S56" s="75"/>
      <c r="T56" s="75"/>
      <c r="U56" s="75"/>
      <c r="V56" s="75"/>
      <c r="W56" s="75"/>
      <c r="X56" s="75"/>
      <c r="Y56" s="75"/>
      <c r="Z56" s="75"/>
      <c r="AA56" s="75"/>
      <c r="AB56" s="75"/>
      <c r="AC56" s="75"/>
      <c r="AD56" s="75"/>
      <c r="AE56" s="75"/>
      <c r="AF56" s="19"/>
      <c r="AG56" s="75" t="s">
        <v>33</v>
      </c>
      <c r="AH56" s="75"/>
      <c r="AI56" s="75"/>
      <c r="AJ56" s="75"/>
      <c r="AK56" s="75"/>
      <c r="AL56" s="75"/>
      <c r="AM56" s="75"/>
      <c r="AN56" s="75"/>
      <c r="AO56" s="75"/>
      <c r="AP56" s="75"/>
      <c r="AQ56" s="75"/>
      <c r="AR56" s="75"/>
      <c r="AS56" s="75"/>
      <c r="AT56" s="75"/>
      <c r="AU56" s="19"/>
      <c r="AV56" s="75" t="s">
        <v>34</v>
      </c>
      <c r="AW56" s="75"/>
      <c r="AX56" s="75"/>
      <c r="AY56" s="75"/>
      <c r="AZ56" s="75"/>
      <c r="BA56" s="75"/>
      <c r="BB56" s="75"/>
      <c r="BC56" s="75"/>
      <c r="BD56" s="75"/>
      <c r="BE56" s="75"/>
      <c r="BF56" s="75"/>
      <c r="BG56" s="75"/>
      <c r="BH56" s="75"/>
      <c r="BI56" s="75"/>
      <c r="BJ56" s="18"/>
      <c r="BK56" s="2"/>
      <c r="BL56" s="71"/>
      <c r="BM56" s="69"/>
      <c r="BN56" s="69"/>
      <c r="BO56" s="69"/>
      <c r="BP56" s="69"/>
      <c r="BQ56" s="69"/>
      <c r="BR56" s="69"/>
      <c r="BS56" s="69"/>
      <c r="BT56" s="69"/>
      <c r="BU56" s="69"/>
      <c r="BV56" s="69"/>
      <c r="BW56" s="69"/>
      <c r="BX56" s="69"/>
      <c r="BY56" s="69"/>
      <c r="BZ56" s="70"/>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71"/>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1"/>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1"/>
      <c r="BM59" s="69"/>
      <c r="BN59" s="69"/>
      <c r="BO59" s="69"/>
      <c r="BP59" s="69"/>
      <c r="BQ59" s="69"/>
      <c r="BR59" s="69"/>
      <c r="BS59" s="69"/>
      <c r="BT59" s="69"/>
      <c r="BU59" s="69"/>
      <c r="BV59" s="69"/>
      <c r="BW59" s="69"/>
      <c r="BX59" s="69"/>
      <c r="BY59" s="69"/>
      <c r="BZ59" s="70"/>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1"/>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1"/>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1"/>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1" t="s">
        <v>122</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1"/>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1"/>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1"/>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1"/>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1"/>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1"/>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1"/>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1"/>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1"/>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1"/>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1"/>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1"/>
      <c r="BM78" s="69"/>
      <c r="BN78" s="69"/>
      <c r="BO78" s="69"/>
      <c r="BP78" s="69"/>
      <c r="BQ78" s="69"/>
      <c r="BR78" s="69"/>
      <c r="BS78" s="69"/>
      <c r="BT78" s="69"/>
      <c r="BU78" s="69"/>
      <c r="BV78" s="69"/>
      <c r="BW78" s="69"/>
      <c r="BX78" s="69"/>
      <c r="BY78" s="69"/>
      <c r="BZ78" s="70"/>
    </row>
    <row r="79" spans="1:78" ht="13.5" customHeight="1" x14ac:dyDescent="0.15">
      <c r="A79" s="2"/>
      <c r="B79" s="16"/>
      <c r="C79" s="75" t="s">
        <v>37</v>
      </c>
      <c r="D79" s="75"/>
      <c r="E79" s="75"/>
      <c r="F79" s="75"/>
      <c r="G79" s="75"/>
      <c r="H79" s="75"/>
      <c r="I79" s="75"/>
      <c r="J79" s="75"/>
      <c r="K79" s="75"/>
      <c r="L79" s="75"/>
      <c r="M79" s="75"/>
      <c r="N79" s="75"/>
      <c r="O79" s="75"/>
      <c r="P79" s="75"/>
      <c r="Q79" s="75"/>
      <c r="R79" s="75"/>
      <c r="S79" s="75"/>
      <c r="T79" s="75"/>
      <c r="U79" s="19"/>
      <c r="V79" s="19"/>
      <c r="W79" s="75" t="s">
        <v>38</v>
      </c>
      <c r="X79" s="75"/>
      <c r="Y79" s="75"/>
      <c r="Z79" s="75"/>
      <c r="AA79" s="75"/>
      <c r="AB79" s="75"/>
      <c r="AC79" s="75"/>
      <c r="AD79" s="75"/>
      <c r="AE79" s="75"/>
      <c r="AF79" s="75"/>
      <c r="AG79" s="75"/>
      <c r="AH79" s="75"/>
      <c r="AI79" s="75"/>
      <c r="AJ79" s="75"/>
      <c r="AK79" s="75"/>
      <c r="AL79" s="75"/>
      <c r="AM79" s="75"/>
      <c r="AN79" s="75"/>
      <c r="AO79" s="19"/>
      <c r="AP79" s="19"/>
      <c r="AQ79" s="75" t="s">
        <v>39</v>
      </c>
      <c r="AR79" s="75"/>
      <c r="AS79" s="75"/>
      <c r="AT79" s="75"/>
      <c r="AU79" s="75"/>
      <c r="AV79" s="75"/>
      <c r="AW79" s="75"/>
      <c r="AX79" s="75"/>
      <c r="AY79" s="75"/>
      <c r="AZ79" s="75"/>
      <c r="BA79" s="75"/>
      <c r="BB79" s="75"/>
      <c r="BC79" s="75"/>
      <c r="BD79" s="75"/>
      <c r="BE79" s="75"/>
      <c r="BF79" s="75"/>
      <c r="BG79" s="75"/>
      <c r="BH79" s="75"/>
      <c r="BI79" s="17"/>
      <c r="BJ79" s="18"/>
      <c r="BK79" s="2"/>
      <c r="BL79" s="71"/>
      <c r="BM79" s="69"/>
      <c r="BN79" s="69"/>
      <c r="BO79" s="69"/>
      <c r="BP79" s="69"/>
      <c r="BQ79" s="69"/>
      <c r="BR79" s="69"/>
      <c r="BS79" s="69"/>
      <c r="BT79" s="69"/>
      <c r="BU79" s="69"/>
      <c r="BV79" s="69"/>
      <c r="BW79" s="69"/>
      <c r="BX79" s="69"/>
      <c r="BY79" s="69"/>
      <c r="BZ79" s="70"/>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71"/>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1"/>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54</v>
      </c>
      <c r="H85" s="26" t="str">
        <f>データ!BO6</f>
        <v>【1,141.75】</v>
      </c>
      <c r="I85" s="26" t="str">
        <f>データ!BZ6</f>
        <v>【54.93】</v>
      </c>
      <c r="J85" s="26" t="str">
        <f>データ!CK6</f>
        <v>【292.18】</v>
      </c>
      <c r="K85" s="26" t="str">
        <f>データ!CV6</f>
        <v>【56.91】</v>
      </c>
      <c r="L85" s="26" t="str">
        <f>データ!DG6</f>
        <v>【74.25】</v>
      </c>
      <c r="M85" s="26" t="s">
        <v>54</v>
      </c>
      <c r="N85" s="26" t="s">
        <v>54</v>
      </c>
      <c r="O85" s="26" t="str">
        <f>データ!EN6</f>
        <v>【0.72】</v>
      </c>
    </row>
  </sheetData>
  <sheetProtection algorithmName="SHA-512" hashValue="hzB0vwv3IfeyiGfjNh93rRYmxQAk0fHHZyMLw5fi/DMreBhNOwr07Zv7tvA46tz9zcVqQecI3kPV+9/v/tgpHA==" saltValue="RUoJm32z7EWnlBB1OjCmm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9"/>
      <c r="X3" s="83" t="s">
        <v>65</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35</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8" t="s">
        <v>66</v>
      </c>
      <c r="B4" s="30"/>
      <c r="C4" s="30"/>
      <c r="D4" s="30"/>
      <c r="E4" s="30"/>
      <c r="F4" s="30"/>
      <c r="G4" s="30"/>
      <c r="H4" s="80"/>
      <c r="I4" s="81"/>
      <c r="J4" s="81"/>
      <c r="K4" s="81"/>
      <c r="L4" s="81"/>
      <c r="M4" s="81"/>
      <c r="N4" s="81"/>
      <c r="O4" s="81"/>
      <c r="P4" s="81"/>
      <c r="Q4" s="81"/>
      <c r="R4" s="81"/>
      <c r="S4" s="81"/>
      <c r="T4" s="81"/>
      <c r="U4" s="81"/>
      <c r="V4" s="81"/>
      <c r="W4" s="82"/>
      <c r="X4" s="76" t="s">
        <v>67</v>
      </c>
      <c r="Y4" s="76"/>
      <c r="Z4" s="76"/>
      <c r="AA4" s="76"/>
      <c r="AB4" s="76"/>
      <c r="AC4" s="76"/>
      <c r="AD4" s="76"/>
      <c r="AE4" s="76"/>
      <c r="AF4" s="76"/>
      <c r="AG4" s="76"/>
      <c r="AH4" s="76"/>
      <c r="AI4" s="76" t="s">
        <v>68</v>
      </c>
      <c r="AJ4" s="76"/>
      <c r="AK4" s="76"/>
      <c r="AL4" s="76"/>
      <c r="AM4" s="76"/>
      <c r="AN4" s="76"/>
      <c r="AO4" s="76"/>
      <c r="AP4" s="76"/>
      <c r="AQ4" s="76"/>
      <c r="AR4" s="76"/>
      <c r="AS4" s="76"/>
      <c r="AT4" s="76" t="s">
        <v>69</v>
      </c>
      <c r="AU4" s="76"/>
      <c r="AV4" s="76"/>
      <c r="AW4" s="76"/>
      <c r="AX4" s="76"/>
      <c r="AY4" s="76"/>
      <c r="AZ4" s="76"/>
      <c r="BA4" s="76"/>
      <c r="BB4" s="76"/>
      <c r="BC4" s="76"/>
      <c r="BD4" s="76"/>
      <c r="BE4" s="76" t="s">
        <v>70</v>
      </c>
      <c r="BF4" s="76"/>
      <c r="BG4" s="76"/>
      <c r="BH4" s="76"/>
      <c r="BI4" s="76"/>
      <c r="BJ4" s="76"/>
      <c r="BK4" s="76"/>
      <c r="BL4" s="76"/>
      <c r="BM4" s="76"/>
      <c r="BN4" s="76"/>
      <c r="BO4" s="76"/>
      <c r="BP4" s="76" t="s">
        <v>71</v>
      </c>
      <c r="BQ4" s="76"/>
      <c r="BR4" s="76"/>
      <c r="BS4" s="76"/>
      <c r="BT4" s="76"/>
      <c r="BU4" s="76"/>
      <c r="BV4" s="76"/>
      <c r="BW4" s="76"/>
      <c r="BX4" s="76"/>
      <c r="BY4" s="76"/>
      <c r="BZ4" s="76"/>
      <c r="CA4" s="76" t="s">
        <v>72</v>
      </c>
      <c r="CB4" s="76"/>
      <c r="CC4" s="76"/>
      <c r="CD4" s="76"/>
      <c r="CE4" s="76"/>
      <c r="CF4" s="76"/>
      <c r="CG4" s="76"/>
      <c r="CH4" s="76"/>
      <c r="CI4" s="76"/>
      <c r="CJ4" s="76"/>
      <c r="CK4" s="76"/>
      <c r="CL4" s="76" t="s">
        <v>73</v>
      </c>
      <c r="CM4" s="76"/>
      <c r="CN4" s="76"/>
      <c r="CO4" s="76"/>
      <c r="CP4" s="76"/>
      <c r="CQ4" s="76"/>
      <c r="CR4" s="76"/>
      <c r="CS4" s="76"/>
      <c r="CT4" s="76"/>
      <c r="CU4" s="76"/>
      <c r="CV4" s="76"/>
      <c r="CW4" s="76" t="s">
        <v>74</v>
      </c>
      <c r="CX4" s="76"/>
      <c r="CY4" s="76"/>
      <c r="CZ4" s="76"/>
      <c r="DA4" s="76"/>
      <c r="DB4" s="76"/>
      <c r="DC4" s="76"/>
      <c r="DD4" s="76"/>
      <c r="DE4" s="76"/>
      <c r="DF4" s="76"/>
      <c r="DG4" s="76"/>
      <c r="DH4" s="76" t="s">
        <v>75</v>
      </c>
      <c r="DI4" s="76"/>
      <c r="DJ4" s="76"/>
      <c r="DK4" s="76"/>
      <c r="DL4" s="76"/>
      <c r="DM4" s="76"/>
      <c r="DN4" s="76"/>
      <c r="DO4" s="76"/>
      <c r="DP4" s="76"/>
      <c r="DQ4" s="76"/>
      <c r="DR4" s="76"/>
      <c r="DS4" s="76" t="s">
        <v>76</v>
      </c>
      <c r="DT4" s="76"/>
      <c r="DU4" s="76"/>
      <c r="DV4" s="76"/>
      <c r="DW4" s="76"/>
      <c r="DX4" s="76"/>
      <c r="DY4" s="76"/>
      <c r="DZ4" s="76"/>
      <c r="EA4" s="76"/>
      <c r="EB4" s="76"/>
      <c r="EC4" s="76"/>
      <c r="ED4" s="76" t="s">
        <v>77</v>
      </c>
      <c r="EE4" s="76"/>
      <c r="EF4" s="76"/>
      <c r="EG4" s="76"/>
      <c r="EH4" s="76"/>
      <c r="EI4" s="76"/>
      <c r="EJ4" s="76"/>
      <c r="EK4" s="76"/>
      <c r="EL4" s="76"/>
      <c r="EM4" s="76"/>
      <c r="EN4" s="76"/>
    </row>
    <row r="5" spans="1:144" x14ac:dyDescent="0.15">
      <c r="A5" s="28" t="s">
        <v>78</v>
      </c>
      <c r="B5" s="31"/>
      <c r="C5" s="31"/>
      <c r="D5" s="31"/>
      <c r="E5" s="31"/>
      <c r="F5" s="31"/>
      <c r="G5" s="31"/>
      <c r="H5" s="32" t="s">
        <v>79</v>
      </c>
      <c r="I5" s="32" t="s">
        <v>80</v>
      </c>
      <c r="J5" s="32" t="s">
        <v>81</v>
      </c>
      <c r="K5" s="32" t="s">
        <v>82</v>
      </c>
      <c r="L5" s="32" t="s">
        <v>83</v>
      </c>
      <c r="M5" s="32" t="s">
        <v>84</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41</v>
      </c>
      <c r="AI5" s="32" t="s">
        <v>95</v>
      </c>
      <c r="AJ5" s="32" t="s">
        <v>96</v>
      </c>
      <c r="AK5" s="32" t="s">
        <v>97</v>
      </c>
      <c r="AL5" s="32" t="s">
        <v>98</v>
      </c>
      <c r="AM5" s="32" t="s">
        <v>99</v>
      </c>
      <c r="AN5" s="32" t="s">
        <v>100</v>
      </c>
      <c r="AO5" s="32" t="s">
        <v>101</v>
      </c>
      <c r="AP5" s="32" t="s">
        <v>102</v>
      </c>
      <c r="AQ5" s="32" t="s">
        <v>103</v>
      </c>
      <c r="AR5" s="32" t="s">
        <v>104</v>
      </c>
      <c r="AS5" s="32" t="s">
        <v>105</v>
      </c>
      <c r="AT5" s="32" t="s">
        <v>95</v>
      </c>
      <c r="AU5" s="32" t="s">
        <v>96</v>
      </c>
      <c r="AV5" s="32" t="s">
        <v>97</v>
      </c>
      <c r="AW5" s="32" t="s">
        <v>98</v>
      </c>
      <c r="AX5" s="32" t="s">
        <v>99</v>
      </c>
      <c r="AY5" s="32" t="s">
        <v>100</v>
      </c>
      <c r="AZ5" s="32" t="s">
        <v>101</v>
      </c>
      <c r="BA5" s="32" t="s">
        <v>102</v>
      </c>
      <c r="BB5" s="32" t="s">
        <v>103</v>
      </c>
      <c r="BC5" s="32" t="s">
        <v>104</v>
      </c>
      <c r="BD5" s="32" t="s">
        <v>105</v>
      </c>
      <c r="BE5" s="32" t="s">
        <v>95</v>
      </c>
      <c r="BF5" s="32" t="s">
        <v>96</v>
      </c>
      <c r="BG5" s="32" t="s">
        <v>97</v>
      </c>
      <c r="BH5" s="32" t="s">
        <v>98</v>
      </c>
      <c r="BI5" s="32" t="s">
        <v>99</v>
      </c>
      <c r="BJ5" s="32" t="s">
        <v>100</v>
      </c>
      <c r="BK5" s="32" t="s">
        <v>101</v>
      </c>
      <c r="BL5" s="32" t="s">
        <v>102</v>
      </c>
      <c r="BM5" s="32" t="s">
        <v>103</v>
      </c>
      <c r="BN5" s="32" t="s">
        <v>104</v>
      </c>
      <c r="BO5" s="32" t="s">
        <v>105</v>
      </c>
      <c r="BP5" s="32" t="s">
        <v>95</v>
      </c>
      <c r="BQ5" s="32" t="s">
        <v>96</v>
      </c>
      <c r="BR5" s="32" t="s">
        <v>97</v>
      </c>
      <c r="BS5" s="32" t="s">
        <v>98</v>
      </c>
      <c r="BT5" s="32" t="s">
        <v>99</v>
      </c>
      <c r="BU5" s="32" t="s">
        <v>100</v>
      </c>
      <c r="BV5" s="32" t="s">
        <v>101</v>
      </c>
      <c r="BW5" s="32" t="s">
        <v>102</v>
      </c>
      <c r="BX5" s="32" t="s">
        <v>103</v>
      </c>
      <c r="BY5" s="32" t="s">
        <v>104</v>
      </c>
      <c r="BZ5" s="32" t="s">
        <v>105</v>
      </c>
      <c r="CA5" s="32" t="s">
        <v>95</v>
      </c>
      <c r="CB5" s="32" t="s">
        <v>96</v>
      </c>
      <c r="CC5" s="32" t="s">
        <v>97</v>
      </c>
      <c r="CD5" s="32" t="s">
        <v>98</v>
      </c>
      <c r="CE5" s="32" t="s">
        <v>99</v>
      </c>
      <c r="CF5" s="32" t="s">
        <v>100</v>
      </c>
      <c r="CG5" s="32" t="s">
        <v>101</v>
      </c>
      <c r="CH5" s="32" t="s">
        <v>102</v>
      </c>
      <c r="CI5" s="32" t="s">
        <v>103</v>
      </c>
      <c r="CJ5" s="32" t="s">
        <v>104</v>
      </c>
      <c r="CK5" s="32" t="s">
        <v>105</v>
      </c>
      <c r="CL5" s="32" t="s">
        <v>95</v>
      </c>
      <c r="CM5" s="32" t="s">
        <v>96</v>
      </c>
      <c r="CN5" s="32" t="s">
        <v>97</v>
      </c>
      <c r="CO5" s="32" t="s">
        <v>98</v>
      </c>
      <c r="CP5" s="32" t="s">
        <v>99</v>
      </c>
      <c r="CQ5" s="32" t="s">
        <v>100</v>
      </c>
      <c r="CR5" s="32" t="s">
        <v>101</v>
      </c>
      <c r="CS5" s="32" t="s">
        <v>102</v>
      </c>
      <c r="CT5" s="32" t="s">
        <v>103</v>
      </c>
      <c r="CU5" s="32" t="s">
        <v>104</v>
      </c>
      <c r="CV5" s="32" t="s">
        <v>105</v>
      </c>
      <c r="CW5" s="32" t="s">
        <v>95</v>
      </c>
      <c r="CX5" s="32" t="s">
        <v>96</v>
      </c>
      <c r="CY5" s="32" t="s">
        <v>97</v>
      </c>
      <c r="CZ5" s="32" t="s">
        <v>98</v>
      </c>
      <c r="DA5" s="32" t="s">
        <v>99</v>
      </c>
      <c r="DB5" s="32" t="s">
        <v>100</v>
      </c>
      <c r="DC5" s="32" t="s">
        <v>101</v>
      </c>
      <c r="DD5" s="32" t="s">
        <v>102</v>
      </c>
      <c r="DE5" s="32" t="s">
        <v>103</v>
      </c>
      <c r="DF5" s="32" t="s">
        <v>104</v>
      </c>
      <c r="DG5" s="32" t="s">
        <v>105</v>
      </c>
      <c r="DH5" s="32" t="s">
        <v>95</v>
      </c>
      <c r="DI5" s="32" t="s">
        <v>96</v>
      </c>
      <c r="DJ5" s="32" t="s">
        <v>97</v>
      </c>
      <c r="DK5" s="32" t="s">
        <v>98</v>
      </c>
      <c r="DL5" s="32" t="s">
        <v>99</v>
      </c>
      <c r="DM5" s="32" t="s">
        <v>100</v>
      </c>
      <c r="DN5" s="32" t="s">
        <v>101</v>
      </c>
      <c r="DO5" s="32" t="s">
        <v>102</v>
      </c>
      <c r="DP5" s="32" t="s">
        <v>103</v>
      </c>
      <c r="DQ5" s="32" t="s">
        <v>104</v>
      </c>
      <c r="DR5" s="32" t="s">
        <v>105</v>
      </c>
      <c r="DS5" s="32" t="s">
        <v>95</v>
      </c>
      <c r="DT5" s="32" t="s">
        <v>96</v>
      </c>
      <c r="DU5" s="32" t="s">
        <v>97</v>
      </c>
      <c r="DV5" s="32" t="s">
        <v>98</v>
      </c>
      <c r="DW5" s="32" t="s">
        <v>99</v>
      </c>
      <c r="DX5" s="32" t="s">
        <v>100</v>
      </c>
      <c r="DY5" s="32" t="s">
        <v>101</v>
      </c>
      <c r="DZ5" s="32" t="s">
        <v>102</v>
      </c>
      <c r="EA5" s="32" t="s">
        <v>103</v>
      </c>
      <c r="EB5" s="32" t="s">
        <v>104</v>
      </c>
      <c r="EC5" s="32" t="s">
        <v>105</v>
      </c>
      <c r="ED5" s="32" t="s">
        <v>95</v>
      </c>
      <c r="EE5" s="32" t="s">
        <v>96</v>
      </c>
      <c r="EF5" s="32" t="s">
        <v>97</v>
      </c>
      <c r="EG5" s="32" t="s">
        <v>98</v>
      </c>
      <c r="EH5" s="32" t="s">
        <v>99</v>
      </c>
      <c r="EI5" s="32" t="s">
        <v>100</v>
      </c>
      <c r="EJ5" s="32" t="s">
        <v>101</v>
      </c>
      <c r="EK5" s="32" t="s">
        <v>102</v>
      </c>
      <c r="EL5" s="32" t="s">
        <v>103</v>
      </c>
      <c r="EM5" s="32" t="s">
        <v>104</v>
      </c>
      <c r="EN5" s="32" t="s">
        <v>105</v>
      </c>
    </row>
    <row r="6" spans="1:144" s="36" customFormat="1" x14ac:dyDescent="0.15">
      <c r="A6" s="28" t="s">
        <v>106</v>
      </c>
      <c r="B6" s="33">
        <f>B7</f>
        <v>2017</v>
      </c>
      <c r="C6" s="33">
        <f t="shared" ref="C6:W6" si="3">C7</f>
        <v>422142</v>
      </c>
      <c r="D6" s="33">
        <f t="shared" si="3"/>
        <v>47</v>
      </c>
      <c r="E6" s="33">
        <f t="shared" si="3"/>
        <v>1</v>
      </c>
      <c r="F6" s="33">
        <f t="shared" si="3"/>
        <v>0</v>
      </c>
      <c r="G6" s="33">
        <f t="shared" si="3"/>
        <v>0</v>
      </c>
      <c r="H6" s="33" t="str">
        <f t="shared" si="3"/>
        <v>長崎県　南島原市</v>
      </c>
      <c r="I6" s="33" t="str">
        <f t="shared" si="3"/>
        <v>法非適用</v>
      </c>
      <c r="J6" s="33" t="str">
        <f t="shared" si="3"/>
        <v>水道事業</v>
      </c>
      <c r="K6" s="33" t="str">
        <f t="shared" si="3"/>
        <v>簡易水道事業</v>
      </c>
      <c r="L6" s="33" t="str">
        <f t="shared" si="3"/>
        <v>D1</v>
      </c>
      <c r="M6" s="33" t="str">
        <f t="shared" si="3"/>
        <v>非設置</v>
      </c>
      <c r="N6" s="34" t="str">
        <f t="shared" si="3"/>
        <v>-</v>
      </c>
      <c r="O6" s="34" t="str">
        <f t="shared" si="3"/>
        <v>該当数値なし</v>
      </c>
      <c r="P6" s="34">
        <f t="shared" si="3"/>
        <v>71.400000000000006</v>
      </c>
      <c r="Q6" s="34">
        <f t="shared" si="3"/>
        <v>3136</v>
      </c>
      <c r="R6" s="34">
        <f t="shared" si="3"/>
        <v>47070</v>
      </c>
      <c r="S6" s="34">
        <f t="shared" si="3"/>
        <v>170.11</v>
      </c>
      <c r="T6" s="34">
        <f t="shared" si="3"/>
        <v>276.7</v>
      </c>
      <c r="U6" s="34">
        <f t="shared" si="3"/>
        <v>33250</v>
      </c>
      <c r="V6" s="34">
        <f t="shared" si="3"/>
        <v>89.42</v>
      </c>
      <c r="W6" s="34">
        <f t="shared" si="3"/>
        <v>371.84</v>
      </c>
      <c r="X6" s="35">
        <f>IF(X7="",NA(),X7)</f>
        <v>65.650000000000006</v>
      </c>
      <c r="Y6" s="35">
        <f t="shared" ref="Y6:AG6" si="4">IF(Y7="",NA(),Y7)</f>
        <v>75.42</v>
      </c>
      <c r="Z6" s="35">
        <f t="shared" si="4"/>
        <v>48.12</v>
      </c>
      <c r="AA6" s="35">
        <f t="shared" si="4"/>
        <v>51.05</v>
      </c>
      <c r="AB6" s="35">
        <f t="shared" si="4"/>
        <v>52.25</v>
      </c>
      <c r="AC6" s="35">
        <f t="shared" si="4"/>
        <v>77.19</v>
      </c>
      <c r="AD6" s="35">
        <f t="shared" si="4"/>
        <v>77.48</v>
      </c>
      <c r="AE6" s="35">
        <f t="shared" si="4"/>
        <v>76.02</v>
      </c>
      <c r="AF6" s="35">
        <f t="shared" si="4"/>
        <v>77.66</v>
      </c>
      <c r="AG6" s="35">
        <f t="shared" si="4"/>
        <v>74.03</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1050.3399999999999</v>
      </c>
      <c r="BF6" s="35">
        <f t="shared" ref="BF6:BN6" si="7">IF(BF7="",NA(),BF7)</f>
        <v>1141.4000000000001</v>
      </c>
      <c r="BG6" s="35">
        <f t="shared" si="7"/>
        <v>1041.4100000000001</v>
      </c>
      <c r="BH6" s="35">
        <f t="shared" si="7"/>
        <v>942.75</v>
      </c>
      <c r="BI6" s="35">
        <f t="shared" si="7"/>
        <v>910.38</v>
      </c>
      <c r="BJ6" s="35">
        <f t="shared" si="7"/>
        <v>1326.51</v>
      </c>
      <c r="BK6" s="35">
        <f t="shared" si="7"/>
        <v>1285.3599999999999</v>
      </c>
      <c r="BL6" s="35">
        <f t="shared" si="7"/>
        <v>1246.73</v>
      </c>
      <c r="BM6" s="35">
        <f t="shared" si="7"/>
        <v>1281.51</v>
      </c>
      <c r="BN6" s="35">
        <f t="shared" si="7"/>
        <v>1068.53</v>
      </c>
      <c r="BO6" s="34" t="str">
        <f>IF(BO7="","",IF(BO7="-","【-】","【"&amp;SUBSTITUTE(TEXT(BO7,"#,##0.00"),"-","△")&amp;"】"))</f>
        <v>【1,141.75】</v>
      </c>
      <c r="BP6" s="35">
        <f>IF(BP7="",NA(),BP7)</f>
        <v>58.76</v>
      </c>
      <c r="BQ6" s="35">
        <f t="shared" ref="BQ6:BY6" si="8">IF(BQ7="",NA(),BQ7)</f>
        <v>59.23</v>
      </c>
      <c r="BR6" s="35">
        <f t="shared" si="8"/>
        <v>55.91</v>
      </c>
      <c r="BS6" s="35">
        <f t="shared" si="8"/>
        <v>66.510000000000005</v>
      </c>
      <c r="BT6" s="35">
        <f t="shared" si="8"/>
        <v>65.62</v>
      </c>
      <c r="BU6" s="35">
        <f t="shared" si="8"/>
        <v>54.4</v>
      </c>
      <c r="BV6" s="35">
        <f t="shared" si="8"/>
        <v>54.45</v>
      </c>
      <c r="BW6" s="35">
        <f t="shared" si="8"/>
        <v>54.33</v>
      </c>
      <c r="BX6" s="35">
        <f t="shared" si="8"/>
        <v>55.02</v>
      </c>
      <c r="BY6" s="35">
        <f t="shared" si="8"/>
        <v>59.33</v>
      </c>
      <c r="BZ6" s="34" t="str">
        <f>IF(BZ7="","",IF(BZ7="-","【-】","【"&amp;SUBSTITUTE(TEXT(BZ7,"#,##0.00"),"-","△")&amp;"】"))</f>
        <v>【54.93】</v>
      </c>
      <c r="CA6" s="35">
        <f>IF(CA7="",NA(),CA7)</f>
        <v>282.49</v>
      </c>
      <c r="CB6" s="35">
        <f t="shared" ref="CB6:CJ6" si="9">IF(CB7="",NA(),CB7)</f>
        <v>287.04000000000002</v>
      </c>
      <c r="CC6" s="35">
        <f t="shared" si="9"/>
        <v>312.02999999999997</v>
      </c>
      <c r="CD6" s="35">
        <f t="shared" si="9"/>
        <v>268.77</v>
      </c>
      <c r="CE6" s="35">
        <f t="shared" si="9"/>
        <v>269.48</v>
      </c>
      <c r="CF6" s="35">
        <f t="shared" si="9"/>
        <v>325.14</v>
      </c>
      <c r="CG6" s="35">
        <f t="shared" si="9"/>
        <v>332.75</v>
      </c>
      <c r="CH6" s="35">
        <f t="shared" si="9"/>
        <v>341.05</v>
      </c>
      <c r="CI6" s="35">
        <f t="shared" si="9"/>
        <v>330.62</v>
      </c>
      <c r="CJ6" s="35">
        <f t="shared" si="9"/>
        <v>279.67</v>
      </c>
      <c r="CK6" s="34" t="str">
        <f>IF(CK7="","",IF(CK7="-","【-】","【"&amp;SUBSTITUTE(TEXT(CK7,"#,##0.00"),"-","△")&amp;"】"))</f>
        <v>【292.18】</v>
      </c>
      <c r="CL6" s="35">
        <f>IF(CL7="",NA(),CL7)</f>
        <v>68.45</v>
      </c>
      <c r="CM6" s="35">
        <f t="shared" ref="CM6:CU6" si="10">IF(CM7="",NA(),CM7)</f>
        <v>64.709999999999994</v>
      </c>
      <c r="CN6" s="35">
        <f t="shared" si="10"/>
        <v>62.1</v>
      </c>
      <c r="CO6" s="35">
        <f t="shared" si="10"/>
        <v>65.13</v>
      </c>
      <c r="CP6" s="35">
        <f t="shared" si="10"/>
        <v>68</v>
      </c>
      <c r="CQ6" s="35">
        <f t="shared" si="10"/>
        <v>62.01</v>
      </c>
      <c r="CR6" s="35">
        <f t="shared" si="10"/>
        <v>60.68</v>
      </c>
      <c r="CS6" s="35">
        <f t="shared" si="10"/>
        <v>59.87</v>
      </c>
      <c r="CT6" s="35">
        <f t="shared" si="10"/>
        <v>59.59</v>
      </c>
      <c r="CU6" s="35">
        <f t="shared" si="10"/>
        <v>61.79</v>
      </c>
      <c r="CV6" s="34" t="str">
        <f>IF(CV7="","",IF(CV7="-","【-】","【"&amp;SUBSTITUTE(TEXT(CV7,"#,##0.00"),"-","△")&amp;"】"))</f>
        <v>【56.91】</v>
      </c>
      <c r="CW6" s="35">
        <f>IF(CW7="",NA(),CW7)</f>
        <v>69.930000000000007</v>
      </c>
      <c r="CX6" s="35">
        <f t="shared" ref="CX6:DF6" si="11">IF(CX7="",NA(),CX7)</f>
        <v>72.86</v>
      </c>
      <c r="CY6" s="35">
        <f t="shared" si="11"/>
        <v>75.290000000000006</v>
      </c>
      <c r="CZ6" s="35">
        <f t="shared" si="11"/>
        <v>72.09</v>
      </c>
      <c r="DA6" s="35">
        <f t="shared" si="11"/>
        <v>72.14</v>
      </c>
      <c r="DB6" s="35">
        <f t="shared" si="11"/>
        <v>75.8</v>
      </c>
      <c r="DC6" s="35">
        <f t="shared" si="11"/>
        <v>75.760000000000005</v>
      </c>
      <c r="DD6" s="35">
        <f t="shared" si="11"/>
        <v>75.48</v>
      </c>
      <c r="DE6" s="35">
        <f t="shared" si="11"/>
        <v>74.64</v>
      </c>
      <c r="DF6" s="35">
        <f t="shared" si="11"/>
        <v>74.98</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0.35</v>
      </c>
      <c r="EE6" s="35">
        <f t="shared" ref="EE6:EM6" si="14">IF(EE7="",NA(),EE7)</f>
        <v>0.55000000000000004</v>
      </c>
      <c r="EF6" s="35">
        <f t="shared" si="14"/>
        <v>0.71</v>
      </c>
      <c r="EG6" s="35">
        <f t="shared" si="14"/>
        <v>0.54</v>
      </c>
      <c r="EH6" s="35">
        <f t="shared" si="14"/>
        <v>0.72</v>
      </c>
      <c r="EI6" s="35">
        <f t="shared" si="14"/>
        <v>0.64</v>
      </c>
      <c r="EJ6" s="35">
        <f t="shared" si="14"/>
        <v>0.55000000000000004</v>
      </c>
      <c r="EK6" s="35">
        <f t="shared" si="14"/>
        <v>0.54</v>
      </c>
      <c r="EL6" s="35">
        <f t="shared" si="14"/>
        <v>0.43</v>
      </c>
      <c r="EM6" s="35">
        <f t="shared" si="14"/>
        <v>0.56000000000000005</v>
      </c>
      <c r="EN6" s="34" t="str">
        <f>IF(EN7="","",IF(EN7="-","【-】","【"&amp;SUBSTITUTE(TEXT(EN7,"#,##0.00"),"-","△")&amp;"】"))</f>
        <v>【0.72】</v>
      </c>
    </row>
    <row r="7" spans="1:144" s="36" customFormat="1" x14ac:dyDescent="0.15">
      <c r="A7" s="28"/>
      <c r="B7" s="37">
        <v>2017</v>
      </c>
      <c r="C7" s="37">
        <v>422142</v>
      </c>
      <c r="D7" s="37">
        <v>47</v>
      </c>
      <c r="E7" s="37">
        <v>1</v>
      </c>
      <c r="F7" s="37">
        <v>0</v>
      </c>
      <c r="G7" s="37">
        <v>0</v>
      </c>
      <c r="H7" s="37" t="s">
        <v>107</v>
      </c>
      <c r="I7" s="37" t="s">
        <v>108</v>
      </c>
      <c r="J7" s="37" t="s">
        <v>109</v>
      </c>
      <c r="K7" s="37" t="s">
        <v>110</v>
      </c>
      <c r="L7" s="37" t="s">
        <v>111</v>
      </c>
      <c r="M7" s="37" t="s">
        <v>112</v>
      </c>
      <c r="N7" s="38" t="s">
        <v>113</v>
      </c>
      <c r="O7" s="38" t="s">
        <v>114</v>
      </c>
      <c r="P7" s="38">
        <v>71.400000000000006</v>
      </c>
      <c r="Q7" s="38">
        <v>3136</v>
      </c>
      <c r="R7" s="38">
        <v>47070</v>
      </c>
      <c r="S7" s="38">
        <v>170.11</v>
      </c>
      <c r="T7" s="38">
        <v>276.7</v>
      </c>
      <c r="U7" s="38">
        <v>33250</v>
      </c>
      <c r="V7" s="38">
        <v>89.42</v>
      </c>
      <c r="W7" s="38">
        <v>371.84</v>
      </c>
      <c r="X7" s="38">
        <v>65.650000000000006</v>
      </c>
      <c r="Y7" s="38">
        <v>75.42</v>
      </c>
      <c r="Z7" s="38">
        <v>48.12</v>
      </c>
      <c r="AA7" s="38">
        <v>51.05</v>
      </c>
      <c r="AB7" s="38">
        <v>52.25</v>
      </c>
      <c r="AC7" s="38">
        <v>77.19</v>
      </c>
      <c r="AD7" s="38">
        <v>77.48</v>
      </c>
      <c r="AE7" s="38">
        <v>76.02</v>
      </c>
      <c r="AF7" s="38">
        <v>77.66</v>
      </c>
      <c r="AG7" s="38">
        <v>74.03</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1050.3399999999999</v>
      </c>
      <c r="BF7" s="38">
        <v>1141.4000000000001</v>
      </c>
      <c r="BG7" s="38">
        <v>1041.4100000000001</v>
      </c>
      <c r="BH7" s="38">
        <v>942.75</v>
      </c>
      <c r="BI7" s="38">
        <v>910.38</v>
      </c>
      <c r="BJ7" s="38">
        <v>1326.51</v>
      </c>
      <c r="BK7" s="38">
        <v>1285.3599999999999</v>
      </c>
      <c r="BL7" s="38">
        <v>1246.73</v>
      </c>
      <c r="BM7" s="38">
        <v>1281.51</v>
      </c>
      <c r="BN7" s="38">
        <v>1068.53</v>
      </c>
      <c r="BO7" s="38">
        <v>1141.75</v>
      </c>
      <c r="BP7" s="38">
        <v>58.76</v>
      </c>
      <c r="BQ7" s="38">
        <v>59.23</v>
      </c>
      <c r="BR7" s="38">
        <v>55.91</v>
      </c>
      <c r="BS7" s="38">
        <v>66.510000000000005</v>
      </c>
      <c r="BT7" s="38">
        <v>65.62</v>
      </c>
      <c r="BU7" s="38">
        <v>54.4</v>
      </c>
      <c r="BV7" s="38">
        <v>54.45</v>
      </c>
      <c r="BW7" s="38">
        <v>54.33</v>
      </c>
      <c r="BX7" s="38">
        <v>55.02</v>
      </c>
      <c r="BY7" s="38">
        <v>59.33</v>
      </c>
      <c r="BZ7" s="38">
        <v>54.93</v>
      </c>
      <c r="CA7" s="38">
        <v>282.49</v>
      </c>
      <c r="CB7" s="38">
        <v>287.04000000000002</v>
      </c>
      <c r="CC7" s="38">
        <v>312.02999999999997</v>
      </c>
      <c r="CD7" s="38">
        <v>268.77</v>
      </c>
      <c r="CE7" s="38">
        <v>269.48</v>
      </c>
      <c r="CF7" s="38">
        <v>325.14</v>
      </c>
      <c r="CG7" s="38">
        <v>332.75</v>
      </c>
      <c r="CH7" s="38">
        <v>341.05</v>
      </c>
      <c r="CI7" s="38">
        <v>330.62</v>
      </c>
      <c r="CJ7" s="38">
        <v>279.67</v>
      </c>
      <c r="CK7" s="38">
        <v>292.18</v>
      </c>
      <c r="CL7" s="38">
        <v>68.45</v>
      </c>
      <c r="CM7" s="38">
        <v>64.709999999999994</v>
      </c>
      <c r="CN7" s="38">
        <v>62.1</v>
      </c>
      <c r="CO7" s="38">
        <v>65.13</v>
      </c>
      <c r="CP7" s="38">
        <v>68</v>
      </c>
      <c r="CQ7" s="38">
        <v>62.01</v>
      </c>
      <c r="CR7" s="38">
        <v>60.68</v>
      </c>
      <c r="CS7" s="38">
        <v>59.87</v>
      </c>
      <c r="CT7" s="38">
        <v>59.59</v>
      </c>
      <c r="CU7" s="38">
        <v>61.79</v>
      </c>
      <c r="CV7" s="38">
        <v>56.91</v>
      </c>
      <c r="CW7" s="38">
        <v>69.930000000000007</v>
      </c>
      <c r="CX7" s="38">
        <v>72.86</v>
      </c>
      <c r="CY7" s="38">
        <v>75.290000000000006</v>
      </c>
      <c r="CZ7" s="38">
        <v>72.09</v>
      </c>
      <c r="DA7" s="38">
        <v>72.14</v>
      </c>
      <c r="DB7" s="38">
        <v>75.8</v>
      </c>
      <c r="DC7" s="38">
        <v>75.760000000000005</v>
      </c>
      <c r="DD7" s="38">
        <v>75.48</v>
      </c>
      <c r="DE7" s="38">
        <v>74.64</v>
      </c>
      <c r="DF7" s="38">
        <v>74.98</v>
      </c>
      <c r="DG7" s="38">
        <v>74.25</v>
      </c>
      <c r="DH7" s="38"/>
      <c r="DI7" s="38"/>
      <c r="DJ7" s="38"/>
      <c r="DK7" s="38"/>
      <c r="DL7" s="38"/>
      <c r="DM7" s="38"/>
      <c r="DN7" s="38"/>
      <c r="DO7" s="38"/>
      <c r="DP7" s="38"/>
      <c r="DQ7" s="38"/>
      <c r="DR7" s="38"/>
      <c r="DS7" s="38"/>
      <c r="DT7" s="38"/>
      <c r="DU7" s="38"/>
      <c r="DV7" s="38"/>
      <c r="DW7" s="38"/>
      <c r="DX7" s="38"/>
      <c r="DY7" s="38"/>
      <c r="DZ7" s="38"/>
      <c r="EA7" s="38"/>
      <c r="EB7" s="38"/>
      <c r="EC7" s="38"/>
      <c r="ED7" s="38">
        <v>0.35</v>
      </c>
      <c r="EE7" s="38">
        <v>0.55000000000000004</v>
      </c>
      <c r="EF7" s="38">
        <v>0.71</v>
      </c>
      <c r="EG7" s="38">
        <v>0.54</v>
      </c>
      <c r="EH7" s="38">
        <v>0.72</v>
      </c>
      <c r="EI7" s="38">
        <v>0.64</v>
      </c>
      <c r="EJ7" s="38">
        <v>0.55000000000000004</v>
      </c>
      <c r="EK7" s="38">
        <v>0.54</v>
      </c>
      <c r="EL7" s="38">
        <v>0.43</v>
      </c>
      <c r="EM7" s="38">
        <v>0.56000000000000005</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115</v>
      </c>
      <c r="C9" s="40" t="s">
        <v>116</v>
      </c>
      <c r="D9" s="40" t="s">
        <v>117</v>
      </c>
      <c r="E9" s="40" t="s">
        <v>118</v>
      </c>
      <c r="F9" s="40" t="s">
        <v>119</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cp:lastPrinted>2019-01-21T00:20:48Z</cp:lastPrinted>
  <dcterms:created xsi:type="dcterms:W3CDTF">2018-12-03T08:45:48Z</dcterms:created>
  <dcterms:modified xsi:type="dcterms:W3CDTF">2019-01-21T01:39:09Z</dcterms:modified>
  <cp:category/>
</cp:coreProperties>
</file>