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zWPb6hjgdPFFpiuK1ibsAeQwlFX0DLV3hnrREEo1tAwpfb1VRDGMNfsfl/6f1V6vcpP+2fdL+M2Zze4OsvQVQ==" workbookSaltValue="6rdK9G5UboQpN3Obopjbc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<sst xmlns="http://schemas.openxmlformats.org/spreadsheetml/2006/main" count="232" uniqueCount="120">
  <si>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</si>
  <si>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</si>
  <si>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</si>
  <si>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</si>
  <si>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</si>
  <si>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</si>
  <si>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</si>
  <si>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</si>
  <si>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</si>
  <si>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</si>
  <si>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</si>
  <si>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</si>
  <si>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</si>
  <si>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</si>
  <si>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</si>
  <si>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</si>
  <si>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</si>
  <si>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</si>
  <si>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</si>
  <si>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</si>
  <si>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</si>
  <si>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</si>
  <si>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</si>
  <si>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</si>
  <si>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</si>
  <si>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</si>
  <si>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</si>
  <si>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</si>
  <si>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</si>
  <si>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</si>
  <si>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</si>
  <si>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</si>
  <si>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</si>
  <si>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</si>
  <si>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</si>
  <si>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</si>
  <si>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</si>
  <si>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</si>
  <si>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</si>
  <si>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</si>
  <si>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</si>
  <si>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</si>
  <si>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</si>
  <si>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</si>
  <si>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</si>
  <si>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</si>
  <si>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</si>
  <si>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</si>
  <si>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</si>
  <si>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</si>
  <si>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</si>
  <si>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</si>
  <si>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</si>
  <si>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</si>
  <si>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</si>
  <si>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</si>
  <si>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</si>
  <si>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</si>
  <si>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</si>
  <si>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</si>
  <si>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</si>
  <si>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</si>
  <si>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</si>
  <si>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</si>
  <si>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</si>
  <si>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</si>
  <si>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</si>
  <si>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</si>
  <si>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</si>
  <si>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</si>
  <si>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</si>
  <si>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</si>
  <si>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</si>
  <si>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</si>
  <si>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</si>
  <si>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</si>
  <si>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</si>
  <si>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</si>
  <si>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</si>
  <si>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</si>
  <si>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</si>
  <si>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</si>
  <si>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</si>
  <si>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</si>
  <si>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</si>
  <si>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</si>
  <si>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</si>
  <si>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</si>
  <si>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</si>
  <si>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</si>
  <si>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</si>
  <si>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</si>
  <si>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</si>
  <si>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</si>
  <si>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</si>
  <si>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</si>
  <si>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</si>
  <si>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</si>
  <si>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</si>
  <si>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</si>
  <si>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</si>
  <si>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</si>
  <si>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</si>
  <si>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</si>
  <si>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</si>
  <si>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</si>
  <si>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</si>
  <si>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</si>
  <si>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</si>
  <si>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</si>
  <si>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</si>
  <si>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</si>
  <si>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</si>
  <si>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</si>
  <si>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</si>
  <si>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</si>
  <si>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</si>
  <si>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経営状況は、経常収支比率が100％を超え、累積欠損金も生じていないことから、昨年度同様健全な状態を維持している。
　その一方で給水原価が高くなっていることから、料金回収率が約8割にとどまる状況となっている。これは、平成29年度から新たな「雲仙市水道事業」として運営を開始しているが、収益率が低かった簡易水道事業を統合したことによるものが主たる要因となっている。
　また、同様に企業債残高が前年度に比べ、1.7倍増となっているが、これも簡易水道事業を統合する際に施設等の整備を行っており、その財源として、起債を活用したことによるものである。
　さらに、施設利用率は向上しているものの、有収率は平均値を大きく下回っている状況から、結果として収益の効率化に直接結びついておらず、今後も計画的な管路更新が必要である。</t>
    <rPh sb="1" eb="3">
      <t>ケイエイ</t>
    </rPh>
    <rPh sb="3" eb="5">
      <t>ジョウキョウ</t>
    </rPh>
    <rPh sb="7" eb="9">
      <t>ケイジョウ</t>
    </rPh>
    <rPh sb="9" eb="11">
      <t>シュウシ</t>
    </rPh>
    <rPh sb="11" eb="13">
      <t>ヒリツ</t>
    </rPh>
    <rPh sb="19" eb="20">
      <t>コ</t>
    </rPh>
    <rPh sb="22" eb="24">
      <t>ルイセキ</t>
    </rPh>
    <rPh sb="24" eb="27">
      <t>ケッソンキン</t>
    </rPh>
    <rPh sb="28" eb="29">
      <t>ショウ</t>
    </rPh>
    <rPh sb="39" eb="42">
      <t>サクネンド</t>
    </rPh>
    <rPh sb="42" eb="44">
      <t>ドウヨウ</t>
    </rPh>
    <rPh sb="44" eb="46">
      <t>ケンゼン</t>
    </rPh>
    <rPh sb="47" eb="49">
      <t>ジョウタイ</t>
    </rPh>
    <rPh sb="50" eb="52">
      <t>イジ</t>
    </rPh>
    <rPh sb="61" eb="63">
      <t>イッポウ</t>
    </rPh>
    <rPh sb="81" eb="83">
      <t>リョウキン</t>
    </rPh>
    <rPh sb="83" eb="85">
      <t>カイシュウ</t>
    </rPh>
    <rPh sb="85" eb="86">
      <t>リツ</t>
    </rPh>
    <rPh sb="87" eb="88">
      <t>ヤク</t>
    </rPh>
    <rPh sb="89" eb="90">
      <t>ワリ</t>
    </rPh>
    <rPh sb="95" eb="97">
      <t>ジョウキョウ</t>
    </rPh>
    <rPh sb="108" eb="110">
      <t>ヘイセイ</t>
    </rPh>
    <rPh sb="112" eb="113">
      <t>ネン</t>
    </rPh>
    <rPh sb="113" eb="114">
      <t>ド</t>
    </rPh>
    <rPh sb="116" eb="117">
      <t>アラ</t>
    </rPh>
    <rPh sb="120" eb="123">
      <t>ウンゼンシ</t>
    </rPh>
    <rPh sb="123" eb="125">
      <t>スイドウ</t>
    </rPh>
    <rPh sb="125" eb="127">
      <t>ジギョウ</t>
    </rPh>
    <rPh sb="131" eb="133">
      <t>ウンエイ</t>
    </rPh>
    <rPh sb="134" eb="136">
      <t>カイシ</t>
    </rPh>
    <rPh sb="142" eb="144">
      <t>シュウエキ</t>
    </rPh>
    <rPh sb="144" eb="145">
      <t>リツ</t>
    </rPh>
    <rPh sb="146" eb="147">
      <t>ヒク</t>
    </rPh>
    <rPh sb="150" eb="152">
      <t>カンイ</t>
    </rPh>
    <rPh sb="152" eb="154">
      <t>スイドウ</t>
    </rPh>
    <rPh sb="154" eb="156">
      <t>ジギョウ</t>
    </rPh>
    <rPh sb="157" eb="159">
      <t>トウゴウ</t>
    </rPh>
    <rPh sb="169" eb="170">
      <t>シュ</t>
    </rPh>
    <rPh sb="172" eb="174">
      <t>ヨウイン</t>
    </rPh>
    <rPh sb="186" eb="188">
      <t>ドウヨウ</t>
    </rPh>
    <rPh sb="189" eb="191">
      <t>キギョウ</t>
    </rPh>
    <rPh sb="191" eb="192">
      <t>サイ</t>
    </rPh>
    <rPh sb="192" eb="194">
      <t>ザンダカ</t>
    </rPh>
    <rPh sb="195" eb="198">
      <t>ゼンネンド</t>
    </rPh>
    <rPh sb="199" eb="200">
      <t>クラ</t>
    </rPh>
    <rPh sb="205" eb="206">
      <t>バイ</t>
    </rPh>
    <rPh sb="206" eb="207">
      <t>ゾウ</t>
    </rPh>
    <rPh sb="218" eb="220">
      <t>カンイ</t>
    </rPh>
    <rPh sb="220" eb="222">
      <t>スイドウ</t>
    </rPh>
    <rPh sb="222" eb="224">
      <t>ジギョウ</t>
    </rPh>
    <rPh sb="225" eb="227">
      <t>トウゴウ</t>
    </rPh>
    <rPh sb="229" eb="230">
      <t>サイ</t>
    </rPh>
    <rPh sb="231" eb="233">
      <t>シセツ</t>
    </rPh>
    <rPh sb="233" eb="234">
      <t>ナド</t>
    </rPh>
    <rPh sb="235" eb="237">
      <t>セイビ</t>
    </rPh>
    <rPh sb="238" eb="239">
      <t>オコナ</t>
    </rPh>
    <rPh sb="246" eb="248">
      <t>ザイゲン</t>
    </rPh>
    <rPh sb="252" eb="254">
      <t>キサイ</t>
    </rPh>
    <rPh sb="255" eb="257">
      <t>カツヨウ</t>
    </rPh>
    <rPh sb="276" eb="278">
      <t>シセツ</t>
    </rPh>
    <rPh sb="278" eb="281">
      <t>リヨウリツ</t>
    </rPh>
    <rPh sb="282" eb="284">
      <t>コウジョウ</t>
    </rPh>
    <rPh sb="292" eb="293">
      <t>ユウ</t>
    </rPh>
    <rPh sb="293" eb="294">
      <t>シュウ</t>
    </rPh>
    <rPh sb="294" eb="295">
      <t>リツ</t>
    </rPh>
    <rPh sb="296" eb="299">
      <t>ヘイキンチ</t>
    </rPh>
    <rPh sb="300" eb="301">
      <t>オオ</t>
    </rPh>
    <rPh sb="303" eb="305">
      <t>シタマワ</t>
    </rPh>
    <rPh sb="309" eb="311">
      <t>ジョウキョウ</t>
    </rPh>
    <rPh sb="314" eb="316">
      <t>ケッカ</t>
    </rPh>
    <rPh sb="319" eb="321">
      <t>シュウエキ</t>
    </rPh>
    <rPh sb="322" eb="325">
      <t>コウリツカ</t>
    </rPh>
    <rPh sb="326" eb="328">
      <t>チョクセツ</t>
    </rPh>
    <rPh sb="328" eb="329">
      <t>ムス</t>
    </rPh>
    <rPh sb="337" eb="339">
      <t>コンゴ</t>
    </rPh>
    <rPh sb="340" eb="343">
      <t>ケイカクテキ</t>
    </rPh>
    <rPh sb="344" eb="346">
      <t>カンロ</t>
    </rPh>
    <rPh sb="346" eb="348">
      <t>コウシン</t>
    </rPh>
    <rPh sb="349" eb="351">
      <t>ヒツヨウ</t>
    </rPh>
    <phoneticPr fontId="4"/>
  </si>
  <si>
    <t>　管路経年化率は、簡易水道事業を統合する際に施設整備を行っていたことから、下がってはいるものの、水道事業として運営していた地区については、法定耐用年数を経過、あるいは、まもなく迎える管路があることから、計画的な管路の更新を進めていかなければならない。</t>
    <rPh sb="1" eb="3">
      <t>カンロ</t>
    </rPh>
    <rPh sb="3" eb="5">
      <t>ケイネン</t>
    </rPh>
    <rPh sb="5" eb="6">
      <t>カ</t>
    </rPh>
    <rPh sb="6" eb="7">
      <t>リツ</t>
    </rPh>
    <rPh sb="9" eb="11">
      <t>カンイ</t>
    </rPh>
    <rPh sb="11" eb="13">
      <t>スイドウ</t>
    </rPh>
    <rPh sb="13" eb="15">
      <t>ジギョウ</t>
    </rPh>
    <rPh sb="16" eb="18">
      <t>トウゴウ</t>
    </rPh>
    <rPh sb="20" eb="21">
      <t>サイ</t>
    </rPh>
    <rPh sb="22" eb="24">
      <t>シセツ</t>
    </rPh>
    <rPh sb="24" eb="26">
      <t>セイビ</t>
    </rPh>
    <rPh sb="27" eb="28">
      <t>オコナ</t>
    </rPh>
    <rPh sb="37" eb="38">
      <t>サ</t>
    </rPh>
    <rPh sb="48" eb="50">
      <t>スイドウ</t>
    </rPh>
    <rPh sb="50" eb="52">
      <t>ジギョウ</t>
    </rPh>
    <rPh sb="55" eb="57">
      <t>ウンエイ</t>
    </rPh>
    <rPh sb="61" eb="63">
      <t>チク</t>
    </rPh>
    <rPh sb="69" eb="71">
      <t>ホウテイ</t>
    </rPh>
    <rPh sb="71" eb="73">
      <t>タイヨウ</t>
    </rPh>
    <rPh sb="73" eb="75">
      <t>ネンスウ</t>
    </rPh>
    <rPh sb="76" eb="78">
      <t>ケイカ</t>
    </rPh>
    <rPh sb="88" eb="89">
      <t>ムカ</t>
    </rPh>
    <rPh sb="91" eb="93">
      <t>カンロ</t>
    </rPh>
    <rPh sb="101" eb="104">
      <t>ケイカクテキ</t>
    </rPh>
    <rPh sb="105" eb="107">
      <t>カンロ</t>
    </rPh>
    <rPh sb="108" eb="110">
      <t>コウシン</t>
    </rPh>
    <rPh sb="111" eb="112">
      <t>スス</t>
    </rPh>
    <phoneticPr fontId="4"/>
  </si>
  <si>
    <t>　経営的には、純利益を確保しており、経営の健全化は維持しているが、料金回収率が100％を下回っていることから、一般会計からの繰入れによって成り立っている状況である。また、多額の企業債も抱えており、管路の更新にも的確に対応していく必要があるなど、中長期的に経営は厳しい状況にある。
　今後は、水道ビジョンや基本計画等の各種計画を基に水道料金の見直しや、効果的・効率的な維持、更新を行うなど施設の長寿命化に取り組むとともに、企業債残高の縮減に努め、健全な経営を図っていきたい。</t>
    <rPh sb="1" eb="4">
      <t>ケイエイテキ</t>
    </rPh>
    <rPh sb="7" eb="10">
      <t>ジュンリエキ</t>
    </rPh>
    <rPh sb="11" eb="13">
      <t>カクホ</t>
    </rPh>
    <rPh sb="18" eb="20">
      <t>ケイエイ</t>
    </rPh>
    <rPh sb="21" eb="24">
      <t>ケンゼンカ</t>
    </rPh>
    <rPh sb="25" eb="27">
      <t>イジ</t>
    </rPh>
    <rPh sb="33" eb="35">
      <t>リョウキン</t>
    </rPh>
    <rPh sb="35" eb="37">
      <t>カイシュウ</t>
    </rPh>
    <rPh sb="37" eb="38">
      <t>リツ</t>
    </rPh>
    <rPh sb="44" eb="46">
      <t>シタマワ</t>
    </rPh>
    <rPh sb="55" eb="57">
      <t>イッパン</t>
    </rPh>
    <rPh sb="57" eb="59">
      <t>カイケイ</t>
    </rPh>
    <rPh sb="62" eb="64">
      <t>クリイ</t>
    </rPh>
    <rPh sb="69" eb="70">
      <t>ナ</t>
    </rPh>
    <rPh sb="71" eb="72">
      <t>タ</t>
    </rPh>
    <rPh sb="76" eb="78">
      <t>ジョウキョウ</t>
    </rPh>
    <rPh sb="85" eb="87">
      <t>タガク</t>
    </rPh>
    <rPh sb="88" eb="90">
      <t>キギョウ</t>
    </rPh>
    <rPh sb="90" eb="91">
      <t>サイ</t>
    </rPh>
    <rPh sb="92" eb="93">
      <t>カカ</t>
    </rPh>
    <rPh sb="98" eb="100">
      <t>カンロ</t>
    </rPh>
    <rPh sb="101" eb="103">
      <t>コウシン</t>
    </rPh>
    <rPh sb="105" eb="107">
      <t>テキカク</t>
    </rPh>
    <rPh sb="108" eb="110">
      <t>タイオウ</t>
    </rPh>
    <rPh sb="114" eb="116">
      <t>ヒツヨウ</t>
    </rPh>
    <rPh sb="122" eb="126">
      <t>チュウチョウキテキ</t>
    </rPh>
    <rPh sb="127" eb="129">
      <t>ケイエイ</t>
    </rPh>
    <rPh sb="130" eb="131">
      <t>キビ</t>
    </rPh>
    <rPh sb="133" eb="135">
      <t>ジョウキョウ</t>
    </rPh>
    <rPh sb="141" eb="143">
      <t>コンゴ</t>
    </rPh>
    <rPh sb="145" eb="147">
      <t>スイドウ</t>
    </rPh>
    <rPh sb="152" eb="154">
      <t>キホン</t>
    </rPh>
    <rPh sb="154" eb="156">
      <t>ケイカク</t>
    </rPh>
    <rPh sb="156" eb="157">
      <t>ナド</t>
    </rPh>
    <rPh sb="158" eb="160">
      <t>カクシュ</t>
    </rPh>
    <rPh sb="160" eb="162">
      <t>ケイカク</t>
    </rPh>
    <rPh sb="163" eb="164">
      <t>モト</t>
    </rPh>
    <rPh sb="165" eb="167">
      <t>スイドウ</t>
    </rPh>
    <rPh sb="167" eb="169">
      <t>リョウキン</t>
    </rPh>
    <rPh sb="170" eb="172">
      <t>ミナオ</t>
    </rPh>
    <rPh sb="175" eb="178">
      <t>コウカテキ</t>
    </rPh>
    <rPh sb="179" eb="182">
      <t>コウリツテキ</t>
    </rPh>
    <rPh sb="183" eb="185">
      <t>イジ</t>
    </rPh>
    <rPh sb="186" eb="188">
      <t>コウシン</t>
    </rPh>
    <rPh sb="189" eb="190">
      <t>オコナ</t>
    </rPh>
    <rPh sb="193" eb="195">
      <t>シセツ</t>
    </rPh>
    <rPh sb="201" eb="202">
      <t>ト</t>
    </rPh>
    <rPh sb="203" eb="204">
      <t>ク</t>
    </rPh>
    <rPh sb="210" eb="212">
      <t>キギョウ</t>
    </rPh>
    <rPh sb="212" eb="213">
      <t>サイ</t>
    </rPh>
    <rPh sb="213" eb="215">
      <t>ザンダカ</t>
    </rPh>
    <rPh sb="216" eb="218">
      <t>シュクゲン</t>
    </rPh>
    <rPh sb="219" eb="220">
      <t>ツト</t>
    </rPh>
    <rPh sb="222" eb="224">
      <t>ケンゼン</t>
    </rPh>
    <rPh sb="225" eb="227">
      <t>ケイエイ</t>
    </rPh>
    <rPh sb="228" eb="229">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</si>
</sst>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1.33</c:v>
                </c:pt>
                <c:pt idx="1">
                  <c:v>0.82</c:v>
                </c:pt>
                <c:pt idx="2">
                  <c:v>1.1399999999999999</c:v>
                </c:pt>
                <c:pt idx="3">
                  <c:v>0.5</c:v>
                </c:pt>
                <c:pt idx="4">
                  <c:v>0.1</c:v>
                </c:pt>
              </c:numCache>
            </c:numRef>
          </c:val>
          <c:extLst xmlns:c16r2="http://schemas.microsoft.com/office/drawing/2015/06/chart">
            <c:ext xmlns:c16="http://schemas.microsoft.com/office/drawing/2014/chart" uri="{C3380CC4-5D6E-409C-BE32-E72D297353CC}">
              <c16:uniqueId val="{00000000-3633-433A-A70D-5C5DD9326A20}"/>
            </c:ext>
          </c:extLst>
        </c:ser>
        <c:dLbls>
          <c:showLegendKey val="0"/>
          <c:showVal val="0"/>
          <c:showCatName val="0"/>
          <c:showSerName val="0"/>
          <c:showPercent val="0"/>
          <c:showBubbleSize val="0"/>
        </c:dLbls>
        <c:gapWidth val="150"/>
        <c:axId val="85666816"/>
        <c:axId val="8567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0.51</c:v>
                </c:pt>
              </c:numCache>
            </c:numRef>
          </c:val>
          <c:smooth val="0"/>
          <c:extLst xmlns:c16r2="http://schemas.microsoft.com/office/drawing/2015/06/chart">
            <c:ext xmlns:c16="http://schemas.microsoft.com/office/drawing/2014/chart" uri="{C3380CC4-5D6E-409C-BE32-E72D297353CC}">
              <c16:uniqueId val="{00000001-3633-433A-A70D-5C5DD9326A20}"/>
            </c:ext>
          </c:extLst>
        </c:ser>
        <c:dLbls>
          <c:showLegendKey val="0"/>
          <c:showVal val="0"/>
          <c:showCatName val="0"/>
          <c:showSerName val="0"/>
          <c:showPercent val="0"/>
          <c:showBubbleSize val="0"/>
        </c:dLbls>
        <c:marker val="1"/>
        <c:smooth val="0"/>
        <c:axId val="85666816"/>
        <c:axId val="85673088"/>
      </c:lineChart>
      <c:dateAx>
        <c:axId val="85666816"/>
        <c:scaling>
          <c:orientation val="minMax"/>
        </c:scaling>
        <c:delete val="1"/>
        <c:axPos val="b"/>
        <c:numFmt formatCode="ge" sourceLinked="1"/>
        <c:majorTickMark val="none"/>
        <c:minorTickMark val="none"/>
        <c:tickLblPos val="none"/>
        <c:crossAx val="85673088"/>
        <c:crosses val="autoZero"/>
        <c:auto val="1"/>
        <c:lblOffset val="100"/>
        <c:baseTimeUnit val="years"/>
      </c:dateAx>
      <c:valAx>
        <c:axId val="8567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45.87</c:v>
                </c:pt>
                <c:pt idx="1">
                  <c:v>44.13</c:v>
                </c:pt>
                <c:pt idx="2">
                  <c:v>48.81</c:v>
                </c:pt>
                <c:pt idx="3">
                  <c:v>48.41</c:v>
                </c:pt>
                <c:pt idx="4">
                  <c:v>64.22</c:v>
                </c:pt>
              </c:numCache>
            </c:numRef>
          </c:val>
          <c:extLst xmlns:c16r2="http://schemas.microsoft.com/office/drawing/2015/06/chart">
            <c:ext xmlns:c16="http://schemas.microsoft.com/office/drawing/2014/chart" uri="{C3380CC4-5D6E-409C-BE32-E72D297353CC}">
              <c16:uniqueId val="{00000000-05D5-4624-8651-8C7F90A6FA61}"/>
            </c:ext>
          </c:extLst>
        </c:ser>
        <c:dLbls>
          <c:showLegendKey val="0"/>
          <c:showVal val="0"/>
          <c:showCatName val="0"/>
          <c:showSerName val="0"/>
          <c:showPercent val="0"/>
          <c:showBubbleSize val="0"/>
        </c:dLbls>
        <c:gapWidth val="150"/>
        <c:axId val="92519040"/>
        <c:axId val="9252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60.03</c:v>
                </c:pt>
              </c:numCache>
            </c:numRef>
          </c:val>
          <c:smooth val="0"/>
          <c:extLst xmlns:c16r2="http://schemas.microsoft.com/office/drawing/2015/06/chart">
            <c:ext xmlns:c16="http://schemas.microsoft.com/office/drawing/2014/chart" uri="{C3380CC4-5D6E-409C-BE32-E72D297353CC}">
              <c16:uniqueId val="{00000001-05D5-4624-8651-8C7F90A6FA61}"/>
            </c:ext>
          </c:extLst>
        </c:ser>
        <c:dLbls>
          <c:showLegendKey val="0"/>
          <c:showVal val="0"/>
          <c:showCatName val="0"/>
          <c:showSerName val="0"/>
          <c:showPercent val="0"/>
          <c:showBubbleSize val="0"/>
        </c:dLbls>
        <c:marker val="1"/>
        <c:smooth val="0"/>
        <c:axId val="92519040"/>
        <c:axId val="92529408"/>
      </c:lineChart>
      <c:dateAx>
        <c:axId val="92519040"/>
        <c:scaling>
          <c:orientation val="minMax"/>
        </c:scaling>
        <c:delete val="1"/>
        <c:axPos val="b"/>
        <c:numFmt formatCode="ge" sourceLinked="1"/>
        <c:majorTickMark val="none"/>
        <c:minorTickMark val="none"/>
        <c:tickLblPos val="none"/>
        <c:crossAx val="92529408"/>
        <c:crosses val="autoZero"/>
        <c:auto val="1"/>
        <c:lblOffset val="100"/>
        <c:baseTimeUnit val="years"/>
      </c:dateAx>
      <c:valAx>
        <c:axId val="9252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79.19</c:v>
                </c:pt>
                <c:pt idx="1">
                  <c:v>80.87</c:v>
                </c:pt>
                <c:pt idx="2">
                  <c:v>78.040000000000006</c:v>
                </c:pt>
                <c:pt idx="3">
                  <c:v>78.010000000000005</c:v>
                </c:pt>
                <c:pt idx="4">
                  <c:v>75.62</c:v>
                </c:pt>
              </c:numCache>
            </c:numRef>
          </c:val>
          <c:extLst xmlns:c16r2="http://schemas.microsoft.com/office/drawing/2015/06/chart">
            <c:ext xmlns:c16="http://schemas.microsoft.com/office/drawing/2014/chart" uri="{C3380CC4-5D6E-409C-BE32-E72D297353CC}">
              <c16:uniqueId val="{00000000-EC6D-4F8A-A67C-93A01A41232B}"/>
            </c:ext>
          </c:extLst>
        </c:ser>
        <c:dLbls>
          <c:showLegendKey val="0"/>
          <c:showVal val="0"/>
          <c:showCatName val="0"/>
          <c:showSerName val="0"/>
          <c:showPercent val="0"/>
          <c:showBubbleSize val="0"/>
        </c:dLbls>
        <c:gapWidth val="150"/>
        <c:axId val="94739456"/>
        <c:axId val="9474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84.81</c:v>
                </c:pt>
              </c:numCache>
            </c:numRef>
          </c:val>
          <c:smooth val="0"/>
          <c:extLst xmlns:c16r2="http://schemas.microsoft.com/office/drawing/2015/06/chart">
            <c:ext xmlns:c16="http://schemas.microsoft.com/office/drawing/2014/chart" uri="{C3380CC4-5D6E-409C-BE32-E72D297353CC}">
              <c16:uniqueId val="{00000001-EC6D-4F8A-A67C-93A01A41232B}"/>
            </c:ext>
          </c:extLst>
        </c:ser>
        <c:dLbls>
          <c:showLegendKey val="0"/>
          <c:showVal val="0"/>
          <c:showCatName val="0"/>
          <c:showSerName val="0"/>
          <c:showPercent val="0"/>
          <c:showBubbleSize val="0"/>
        </c:dLbls>
        <c:marker val="1"/>
        <c:smooth val="0"/>
        <c:axId val="94739456"/>
        <c:axId val="94745728"/>
      </c:lineChart>
      <c:dateAx>
        <c:axId val="94739456"/>
        <c:scaling>
          <c:orientation val="minMax"/>
        </c:scaling>
        <c:delete val="1"/>
        <c:axPos val="b"/>
        <c:numFmt formatCode="ge" sourceLinked="1"/>
        <c:majorTickMark val="none"/>
        <c:minorTickMark val="none"/>
        <c:tickLblPos val="none"/>
        <c:crossAx val="94745728"/>
        <c:crosses val="autoZero"/>
        <c:auto val="1"/>
        <c:lblOffset val="100"/>
        <c:baseTimeUnit val="years"/>
      </c:dateAx>
      <c:valAx>
        <c:axId val="947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125.4</c:v>
                </c:pt>
                <c:pt idx="1">
                  <c:v>121.21</c:v>
                </c:pt>
                <c:pt idx="2">
                  <c:v>120.56</c:v>
                </c:pt>
                <c:pt idx="3">
                  <c:v>117.22</c:v>
                </c:pt>
                <c:pt idx="4">
                  <c:v>119.31</c:v>
                </c:pt>
              </c:numCache>
            </c:numRef>
          </c:val>
          <c:extLst xmlns:c16r2="http://schemas.microsoft.com/office/drawing/2015/06/chart">
            <c:ext xmlns:c16="http://schemas.microsoft.com/office/drawing/2014/chart" uri="{C3380CC4-5D6E-409C-BE32-E72D297353CC}">
              <c16:uniqueId val="{00000000-E87E-43F0-AF69-3D39AB5E0F93}"/>
            </c:ext>
          </c:extLst>
        </c:ser>
        <c:dLbls>
          <c:showLegendKey val="0"/>
          <c:showVal val="0"/>
          <c:showCatName val="0"/>
          <c:showSerName val="0"/>
          <c:showPercent val="0"/>
          <c:showBubbleSize val="0"/>
        </c:dLbls>
        <c:gapWidth val="150"/>
        <c:axId val="85704064"/>
        <c:axId val="8571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110.68</c:v>
                </c:pt>
              </c:numCache>
            </c:numRef>
          </c:val>
          <c:smooth val="0"/>
          <c:extLst xmlns:c16r2="http://schemas.microsoft.com/office/drawing/2015/06/chart">
            <c:ext xmlns:c16="http://schemas.microsoft.com/office/drawing/2014/chart" uri="{C3380CC4-5D6E-409C-BE32-E72D297353CC}">
              <c16:uniqueId val="{00000001-E87E-43F0-AF69-3D39AB5E0F93}"/>
            </c:ext>
          </c:extLst>
        </c:ser>
        <c:dLbls>
          <c:showLegendKey val="0"/>
          <c:showVal val="0"/>
          <c:showCatName val="0"/>
          <c:showSerName val="0"/>
          <c:showPercent val="0"/>
          <c:showBubbleSize val="0"/>
        </c:dLbls>
        <c:marker val="1"/>
        <c:smooth val="0"/>
        <c:axId val="85704064"/>
        <c:axId val="85714432"/>
      </c:lineChart>
      <c:dateAx>
        <c:axId val="85704064"/>
        <c:scaling>
          <c:orientation val="minMax"/>
        </c:scaling>
        <c:delete val="1"/>
        <c:axPos val="b"/>
        <c:numFmt formatCode="ge" sourceLinked="1"/>
        <c:majorTickMark val="none"/>
        <c:minorTickMark val="none"/>
        <c:tickLblPos val="none"/>
        <c:crossAx val="85714432"/>
        <c:crosses val="autoZero"/>
        <c:auto val="1"/>
        <c:lblOffset val="100"/>
        <c:baseTimeUnit val="years"/>
      </c:dateAx>
      <c:valAx>
        <c:axId val="85714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70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42.44</c:v>
                </c:pt>
                <c:pt idx="1">
                  <c:v>52.19</c:v>
                </c:pt>
                <c:pt idx="2">
                  <c:v>41.04</c:v>
                </c:pt>
                <c:pt idx="3">
                  <c:v>41.37</c:v>
                </c:pt>
                <c:pt idx="4">
                  <c:v>27.81</c:v>
                </c:pt>
              </c:numCache>
            </c:numRef>
          </c:val>
          <c:extLst xmlns:c16r2="http://schemas.microsoft.com/office/drawing/2015/06/chart">
            <c:ext xmlns:c16="http://schemas.microsoft.com/office/drawing/2014/chart" uri="{C3380CC4-5D6E-409C-BE32-E72D297353CC}">
              <c16:uniqueId val="{00000000-E550-4706-B709-1AB8568DAE1B}"/>
            </c:ext>
          </c:extLst>
        </c:ser>
        <c:dLbls>
          <c:showLegendKey val="0"/>
          <c:showVal val="0"/>
          <c:showCatName val="0"/>
          <c:showSerName val="0"/>
          <c:showPercent val="0"/>
          <c:showBubbleSize val="0"/>
        </c:dLbls>
        <c:gapWidth val="150"/>
        <c:axId val="92180480"/>
        <c:axId val="9218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47.28</c:v>
                </c:pt>
              </c:numCache>
            </c:numRef>
          </c:val>
          <c:smooth val="0"/>
          <c:extLst xmlns:c16r2="http://schemas.microsoft.com/office/drawing/2015/06/chart">
            <c:ext xmlns:c16="http://schemas.microsoft.com/office/drawing/2014/chart" uri="{C3380CC4-5D6E-409C-BE32-E72D297353CC}">
              <c16:uniqueId val="{00000001-E550-4706-B709-1AB8568DAE1B}"/>
            </c:ext>
          </c:extLst>
        </c:ser>
        <c:dLbls>
          <c:showLegendKey val="0"/>
          <c:showVal val="0"/>
          <c:showCatName val="0"/>
          <c:showSerName val="0"/>
          <c:showPercent val="0"/>
          <c:showBubbleSize val="0"/>
        </c:dLbls>
        <c:marker val="1"/>
        <c:smooth val="0"/>
        <c:axId val="92180480"/>
        <c:axId val="92182400"/>
      </c:lineChart>
      <c:dateAx>
        <c:axId val="92180480"/>
        <c:scaling>
          <c:orientation val="minMax"/>
        </c:scaling>
        <c:delete val="1"/>
        <c:axPos val="b"/>
        <c:numFmt formatCode="ge" sourceLinked="1"/>
        <c:majorTickMark val="none"/>
        <c:minorTickMark val="none"/>
        <c:tickLblPos val="none"/>
        <c:crossAx val="92182400"/>
        <c:crosses val="autoZero"/>
        <c:auto val="1"/>
        <c:lblOffset val="100"/>
        <c:baseTimeUnit val="years"/>
      </c:dateAx>
      <c:valAx>
        <c:axId val="9218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8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3.02</c:v>
                </c:pt>
                <c:pt idx="1">
                  <c:v>3.02</c:v>
                </c:pt>
                <c:pt idx="2">
                  <c:v>7.25</c:v>
                </c:pt>
                <c:pt idx="3">
                  <c:v>7.98</c:v>
                </c:pt>
                <c:pt idx="4">
                  <c:v>4.43</c:v>
                </c:pt>
              </c:numCache>
            </c:numRef>
          </c:val>
          <c:extLst xmlns:c16r2="http://schemas.microsoft.com/office/drawing/2015/06/chart">
            <c:ext xmlns:c16="http://schemas.microsoft.com/office/drawing/2014/chart" uri="{C3380CC4-5D6E-409C-BE32-E72D297353CC}">
              <c16:uniqueId val="{00000000-AC03-4967-96F5-A6DDD556D906}"/>
            </c:ext>
          </c:extLst>
        </c:ser>
        <c:dLbls>
          <c:showLegendKey val="0"/>
          <c:showVal val="0"/>
          <c:showCatName val="0"/>
          <c:showSerName val="0"/>
          <c:showPercent val="0"/>
          <c:showBubbleSize val="0"/>
        </c:dLbls>
        <c:gapWidth val="150"/>
        <c:axId val="94650752"/>
        <c:axId val="9465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12.19</c:v>
                </c:pt>
              </c:numCache>
            </c:numRef>
          </c:val>
          <c:smooth val="0"/>
          <c:extLst xmlns:c16r2="http://schemas.microsoft.com/office/drawing/2015/06/chart">
            <c:ext xmlns:c16="http://schemas.microsoft.com/office/drawing/2014/chart" uri="{C3380CC4-5D6E-409C-BE32-E72D297353CC}">
              <c16:uniqueId val="{00000001-AC03-4967-96F5-A6DDD556D906}"/>
            </c:ext>
          </c:extLst>
        </c:ser>
        <c:dLbls>
          <c:showLegendKey val="0"/>
          <c:showVal val="0"/>
          <c:showCatName val="0"/>
          <c:showSerName val="0"/>
          <c:showPercent val="0"/>
          <c:showBubbleSize val="0"/>
        </c:dLbls>
        <c:marker val="1"/>
        <c:smooth val="0"/>
        <c:axId val="94650752"/>
        <c:axId val="94652672"/>
      </c:lineChart>
      <c:dateAx>
        <c:axId val="94650752"/>
        <c:scaling>
          <c:orientation val="minMax"/>
        </c:scaling>
        <c:delete val="1"/>
        <c:axPos val="b"/>
        <c:numFmt formatCode="ge" sourceLinked="1"/>
        <c:majorTickMark val="none"/>
        <c:minorTickMark val="none"/>
        <c:tickLblPos val="none"/>
        <c:crossAx val="94652672"/>
        <c:crosses val="autoZero"/>
        <c:auto val="1"/>
        <c:lblOffset val="100"/>
        <c:baseTimeUnit val="years"/>
      </c:dateAx>
      <c:valAx>
        <c:axId val="9465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5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formatCode="#,##0.00;&quot;△&quot;#,##0.00;&quot;-&quot;">
                  <c:v>4.9400000000000004</c:v>
                </c:pt>
                <c:pt idx="3">
                  <c:v>0</c:v>
                </c:pt>
                <c:pt idx="4">
                  <c:v>0</c:v>
                </c:pt>
              </c:numCache>
            </c:numRef>
          </c:val>
          <c:extLst xmlns:c16r2="http://schemas.microsoft.com/office/drawing/2015/06/chart">
            <c:ext xmlns:c16="http://schemas.microsoft.com/office/drawing/2014/chart" uri="{C3380CC4-5D6E-409C-BE32-E72D297353CC}">
              <c16:uniqueId val="{00000000-CC36-4063-B75E-8BA026BCE958}"/>
            </c:ext>
          </c:extLst>
        </c:ser>
        <c:dLbls>
          <c:showLegendKey val="0"/>
          <c:showVal val="0"/>
          <c:showCatName val="0"/>
          <c:showSerName val="0"/>
          <c:showPercent val="0"/>
          <c:showBubbleSize val="0"/>
        </c:dLbls>
        <c:gapWidth val="150"/>
        <c:axId val="92279936"/>
        <c:axId val="9228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3.56</c:v>
                </c:pt>
              </c:numCache>
            </c:numRef>
          </c:val>
          <c:smooth val="0"/>
          <c:extLst xmlns:c16r2="http://schemas.microsoft.com/office/drawing/2015/06/chart">
            <c:ext xmlns:c16="http://schemas.microsoft.com/office/drawing/2014/chart" uri="{C3380CC4-5D6E-409C-BE32-E72D297353CC}">
              <c16:uniqueId val="{00000001-CC36-4063-B75E-8BA026BCE958}"/>
            </c:ext>
          </c:extLst>
        </c:ser>
        <c:dLbls>
          <c:showLegendKey val="0"/>
          <c:showVal val="0"/>
          <c:showCatName val="0"/>
          <c:showSerName val="0"/>
          <c:showPercent val="0"/>
          <c:showBubbleSize val="0"/>
        </c:dLbls>
        <c:marker val="1"/>
        <c:smooth val="0"/>
        <c:axId val="92279936"/>
        <c:axId val="92281856"/>
      </c:lineChart>
      <c:dateAx>
        <c:axId val="92279936"/>
        <c:scaling>
          <c:orientation val="minMax"/>
        </c:scaling>
        <c:delete val="1"/>
        <c:axPos val="b"/>
        <c:numFmt formatCode="ge" sourceLinked="1"/>
        <c:majorTickMark val="none"/>
        <c:minorTickMark val="none"/>
        <c:tickLblPos val="none"/>
        <c:crossAx val="92281856"/>
        <c:crosses val="autoZero"/>
        <c:auto val="1"/>
        <c:lblOffset val="100"/>
        <c:baseTimeUnit val="years"/>
      </c:dateAx>
      <c:valAx>
        <c:axId val="92281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2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5103.18</c:v>
                </c:pt>
                <c:pt idx="1">
                  <c:v>1544.26</c:v>
                </c:pt>
                <c:pt idx="2">
                  <c:v>822.06</c:v>
                </c:pt>
                <c:pt idx="3">
                  <c:v>850.16</c:v>
                </c:pt>
                <c:pt idx="4">
                  <c:v>317.22000000000003</c:v>
                </c:pt>
              </c:numCache>
            </c:numRef>
          </c:val>
          <c:extLst xmlns:c16r2="http://schemas.microsoft.com/office/drawing/2015/06/chart">
            <c:ext xmlns:c16="http://schemas.microsoft.com/office/drawing/2014/chart" uri="{C3380CC4-5D6E-409C-BE32-E72D297353CC}">
              <c16:uniqueId val="{00000000-DE6D-4C54-9188-219D44E5D121}"/>
            </c:ext>
          </c:extLst>
        </c:ser>
        <c:dLbls>
          <c:showLegendKey val="0"/>
          <c:showVal val="0"/>
          <c:showCatName val="0"/>
          <c:showSerName val="0"/>
          <c:showPercent val="0"/>
          <c:showBubbleSize val="0"/>
        </c:dLbls>
        <c:gapWidth val="150"/>
        <c:axId val="92309376"/>
        <c:axId val="9231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357.34</c:v>
                </c:pt>
              </c:numCache>
            </c:numRef>
          </c:val>
          <c:smooth val="0"/>
          <c:extLst xmlns:c16r2="http://schemas.microsoft.com/office/drawing/2015/06/chart">
            <c:ext xmlns:c16="http://schemas.microsoft.com/office/drawing/2014/chart" uri="{C3380CC4-5D6E-409C-BE32-E72D297353CC}">
              <c16:uniqueId val="{00000001-DE6D-4C54-9188-219D44E5D121}"/>
            </c:ext>
          </c:extLst>
        </c:ser>
        <c:dLbls>
          <c:showLegendKey val="0"/>
          <c:showVal val="0"/>
          <c:showCatName val="0"/>
          <c:showSerName val="0"/>
          <c:showPercent val="0"/>
          <c:showBubbleSize val="0"/>
        </c:dLbls>
        <c:marker val="1"/>
        <c:smooth val="0"/>
        <c:axId val="92309376"/>
        <c:axId val="92315648"/>
      </c:lineChart>
      <c:dateAx>
        <c:axId val="92309376"/>
        <c:scaling>
          <c:orientation val="minMax"/>
        </c:scaling>
        <c:delete val="1"/>
        <c:axPos val="b"/>
        <c:numFmt formatCode="ge" sourceLinked="1"/>
        <c:majorTickMark val="none"/>
        <c:minorTickMark val="none"/>
        <c:tickLblPos val="none"/>
        <c:crossAx val="92315648"/>
        <c:crosses val="autoZero"/>
        <c:auto val="1"/>
        <c:lblOffset val="100"/>
        <c:baseTimeUnit val="years"/>
      </c:dateAx>
      <c:valAx>
        <c:axId val="92315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3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227.61</c:v>
                </c:pt>
                <c:pt idx="1">
                  <c:v>229.96</c:v>
                </c:pt>
                <c:pt idx="2">
                  <c:v>442.68</c:v>
                </c:pt>
                <c:pt idx="3">
                  <c:v>430.19</c:v>
                </c:pt>
                <c:pt idx="4">
                  <c:v>739.35</c:v>
                </c:pt>
              </c:numCache>
            </c:numRef>
          </c:val>
          <c:extLst xmlns:c16r2="http://schemas.microsoft.com/office/drawing/2015/06/chart">
            <c:ext xmlns:c16="http://schemas.microsoft.com/office/drawing/2014/chart" uri="{C3380CC4-5D6E-409C-BE32-E72D297353CC}">
              <c16:uniqueId val="{00000000-EDB6-4D2D-B7C3-19BCFEB62990}"/>
            </c:ext>
          </c:extLst>
        </c:ser>
        <c:dLbls>
          <c:showLegendKey val="0"/>
          <c:showVal val="0"/>
          <c:showCatName val="0"/>
          <c:showSerName val="0"/>
          <c:showPercent val="0"/>
          <c:showBubbleSize val="0"/>
        </c:dLbls>
        <c:gapWidth val="150"/>
        <c:axId val="92362624"/>
        <c:axId val="9236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373.69</c:v>
                </c:pt>
              </c:numCache>
            </c:numRef>
          </c:val>
          <c:smooth val="0"/>
          <c:extLst xmlns:c16r2="http://schemas.microsoft.com/office/drawing/2015/06/chart">
            <c:ext xmlns:c16="http://schemas.microsoft.com/office/drawing/2014/chart" uri="{C3380CC4-5D6E-409C-BE32-E72D297353CC}">
              <c16:uniqueId val="{00000001-EDB6-4D2D-B7C3-19BCFEB62990}"/>
            </c:ext>
          </c:extLst>
        </c:ser>
        <c:dLbls>
          <c:showLegendKey val="0"/>
          <c:showVal val="0"/>
          <c:showCatName val="0"/>
          <c:showSerName val="0"/>
          <c:showPercent val="0"/>
          <c:showBubbleSize val="0"/>
        </c:dLbls>
        <c:marker val="1"/>
        <c:smooth val="0"/>
        <c:axId val="92362624"/>
        <c:axId val="92364800"/>
      </c:lineChart>
      <c:dateAx>
        <c:axId val="92362624"/>
        <c:scaling>
          <c:orientation val="minMax"/>
        </c:scaling>
        <c:delete val="1"/>
        <c:axPos val="b"/>
        <c:numFmt formatCode="ge" sourceLinked="1"/>
        <c:majorTickMark val="none"/>
        <c:minorTickMark val="none"/>
        <c:tickLblPos val="none"/>
        <c:crossAx val="92364800"/>
        <c:crosses val="autoZero"/>
        <c:auto val="1"/>
        <c:lblOffset val="100"/>
        <c:baseTimeUnit val="years"/>
      </c:dateAx>
      <c:valAx>
        <c:axId val="92364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3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117.82</c:v>
                </c:pt>
                <c:pt idx="1">
                  <c:v>115.37</c:v>
                </c:pt>
                <c:pt idx="2">
                  <c:v>109.66</c:v>
                </c:pt>
                <c:pt idx="3">
                  <c:v>105.53</c:v>
                </c:pt>
                <c:pt idx="4">
                  <c:v>78.97</c:v>
                </c:pt>
              </c:numCache>
            </c:numRef>
          </c:val>
          <c:extLst xmlns:c16r2="http://schemas.microsoft.com/office/drawing/2015/06/chart">
            <c:ext xmlns:c16="http://schemas.microsoft.com/office/drawing/2014/chart" uri="{C3380CC4-5D6E-409C-BE32-E72D297353CC}">
              <c16:uniqueId val="{00000000-71E1-4972-9FC9-24BFFA9B4C01}"/>
            </c:ext>
          </c:extLst>
        </c:ser>
        <c:dLbls>
          <c:showLegendKey val="0"/>
          <c:showVal val="0"/>
          <c:showCatName val="0"/>
          <c:showSerName val="0"/>
          <c:showPercent val="0"/>
          <c:showBubbleSize val="0"/>
        </c:dLbls>
        <c:gapWidth val="150"/>
        <c:axId val="92383488"/>
        <c:axId val="9239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99.87</c:v>
                </c:pt>
              </c:numCache>
            </c:numRef>
          </c:val>
          <c:smooth val="0"/>
          <c:extLst xmlns:c16r2="http://schemas.microsoft.com/office/drawing/2015/06/chart">
            <c:ext xmlns:c16="http://schemas.microsoft.com/office/drawing/2014/chart" uri="{C3380CC4-5D6E-409C-BE32-E72D297353CC}">
              <c16:uniqueId val="{00000001-71E1-4972-9FC9-24BFFA9B4C01}"/>
            </c:ext>
          </c:extLst>
        </c:ser>
        <c:dLbls>
          <c:showLegendKey val="0"/>
          <c:showVal val="0"/>
          <c:showCatName val="0"/>
          <c:showSerName val="0"/>
          <c:showPercent val="0"/>
          <c:showBubbleSize val="0"/>
        </c:dLbls>
        <c:marker val="1"/>
        <c:smooth val="0"/>
        <c:axId val="92383488"/>
        <c:axId val="92397952"/>
      </c:lineChart>
      <c:dateAx>
        <c:axId val="92383488"/>
        <c:scaling>
          <c:orientation val="minMax"/>
        </c:scaling>
        <c:delete val="1"/>
        <c:axPos val="b"/>
        <c:numFmt formatCode="ge" sourceLinked="1"/>
        <c:majorTickMark val="none"/>
        <c:minorTickMark val="none"/>
        <c:tickLblPos val="none"/>
        <c:crossAx val="92397952"/>
        <c:crosses val="autoZero"/>
        <c:auto val="1"/>
        <c:lblOffset val="100"/>
        <c:baseTimeUnit val="years"/>
      </c:dateAx>
      <c:valAx>
        <c:axId val="9239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110.63</c:v>
                </c:pt>
                <c:pt idx="1">
                  <c:v>113.24</c:v>
                </c:pt>
                <c:pt idx="2">
                  <c:v>119.66</c:v>
                </c:pt>
                <c:pt idx="3">
                  <c:v>124.51</c:v>
                </c:pt>
                <c:pt idx="4">
                  <c:v>166.44</c:v>
                </c:pt>
              </c:numCache>
            </c:numRef>
          </c:val>
          <c:extLst xmlns:c16r2="http://schemas.microsoft.com/office/drawing/2015/06/chart">
            <c:ext xmlns:c16="http://schemas.microsoft.com/office/drawing/2014/chart" uri="{C3380CC4-5D6E-409C-BE32-E72D297353CC}">
              <c16:uniqueId val="{00000000-00C4-47E4-8F2D-23EE8E4CA363}"/>
            </c:ext>
          </c:extLst>
        </c:ser>
        <c:dLbls>
          <c:showLegendKey val="0"/>
          <c:showVal val="0"/>
          <c:showCatName val="0"/>
          <c:showSerName val="0"/>
          <c:showPercent val="0"/>
          <c:showBubbleSize val="0"/>
        </c:dLbls>
        <c:gapWidth val="150"/>
        <c:axId val="92489984"/>
        <c:axId val="9249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171.81</c:v>
                </c:pt>
              </c:numCache>
            </c:numRef>
          </c:val>
          <c:smooth val="0"/>
          <c:extLst xmlns:c16r2="http://schemas.microsoft.com/office/drawing/2015/06/chart">
            <c:ext xmlns:c16="http://schemas.microsoft.com/office/drawing/2014/chart" uri="{C3380CC4-5D6E-409C-BE32-E72D297353CC}">
              <c16:uniqueId val="{00000001-00C4-47E4-8F2D-23EE8E4CA363}"/>
            </c:ext>
          </c:extLst>
        </c:ser>
        <c:dLbls>
          <c:showLegendKey val="0"/>
          <c:showVal val="0"/>
          <c:showCatName val="0"/>
          <c:showSerName val="0"/>
          <c:showPercent val="0"/>
          <c:showBubbleSize val="0"/>
        </c:dLbls>
        <c:marker val="1"/>
        <c:smooth val="0"/>
        <c:axId val="92489984"/>
        <c:axId val="92492160"/>
      </c:lineChart>
      <c:dateAx>
        <c:axId val="92489984"/>
        <c:scaling>
          <c:orientation val="minMax"/>
        </c:scaling>
        <c:delete val="1"/>
        <c:axPos val="b"/>
        <c:numFmt formatCode="ge" sourceLinked="1"/>
        <c:majorTickMark val="none"/>
        <c:minorTickMark val="none"/>
        <c:tickLblPos val="none"/>
        <c:crossAx val="92492160"/>
        <c:crosses val="autoZero"/>
        <c:auto val="1"/>
        <c:lblOffset val="100"/>
        <c:baseTimeUnit val="years"/>
      </c:dateAx>
      <c:valAx>
        <c:axId val="924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52" zoomScale="75" zoomScaleNormal="75" workbookViewId="0">
      <selection activeCell="CB60" sqref="CB6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44629</v>
      </c>
      <c r="AM8" s="59"/>
      <c r="AN8" s="59"/>
      <c r="AO8" s="59"/>
      <c r="AP8" s="59"/>
      <c r="AQ8" s="59"/>
      <c r="AR8" s="59"/>
      <c r="AS8" s="59"/>
      <c r="AT8" s="50">
        <f>データ!$S$6</f>
        <v>214.31</v>
      </c>
      <c r="AU8" s="51"/>
      <c r="AV8" s="51"/>
      <c r="AW8" s="51"/>
      <c r="AX8" s="51"/>
      <c r="AY8" s="51"/>
      <c r="AZ8" s="51"/>
      <c r="BA8" s="51"/>
      <c r="BB8" s="52">
        <f>データ!$T$6</f>
        <v>208.25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54.72</v>
      </c>
      <c r="J10" s="51"/>
      <c r="K10" s="51"/>
      <c r="L10" s="51"/>
      <c r="M10" s="51"/>
      <c r="N10" s="51"/>
      <c r="O10" s="62"/>
      <c r="P10" s="52">
        <f>データ!$P$6</f>
        <v>94.95</v>
      </c>
      <c r="Q10" s="52"/>
      <c r="R10" s="52"/>
      <c r="S10" s="52"/>
      <c r="T10" s="52"/>
      <c r="U10" s="52"/>
      <c r="V10" s="52"/>
      <c r="W10" s="59">
        <f>データ!$Q$6</f>
        <v>2660</v>
      </c>
      <c r="X10" s="59"/>
      <c r="Y10" s="59"/>
      <c r="Z10" s="59"/>
      <c r="AA10" s="59"/>
      <c r="AB10" s="59"/>
      <c r="AC10" s="59"/>
      <c r="AD10" s="2"/>
      <c r="AE10" s="2"/>
      <c r="AF10" s="2"/>
      <c r="AG10" s="2"/>
      <c r="AH10" s="4"/>
      <c r="AI10" s="4"/>
      <c r="AJ10" s="4"/>
      <c r="AK10" s="4"/>
      <c r="AL10" s="59">
        <f>データ!$U$6</f>
        <v>42057</v>
      </c>
      <c r="AM10" s="59"/>
      <c r="AN10" s="59"/>
      <c r="AO10" s="59"/>
      <c r="AP10" s="59"/>
      <c r="AQ10" s="59"/>
      <c r="AR10" s="59"/>
      <c r="AS10" s="59"/>
      <c r="AT10" s="50">
        <f>データ!$V$6</f>
        <v>44.48</v>
      </c>
      <c r="AU10" s="51"/>
      <c r="AV10" s="51"/>
      <c r="AW10" s="51"/>
      <c r="AX10" s="51"/>
      <c r="AY10" s="51"/>
      <c r="AZ10" s="51"/>
      <c r="BA10" s="51"/>
      <c r="BB10" s="52">
        <f>データ!$W$6</f>
        <v>945.53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VuYHZBLjsE0cFY5dnSuCuE5BLwboKN7c5eqsUeXn/Tw8HlANI9uC8A5nX1j11gYFFIHWDBJS3O/wTZWtkYV4w==" saltValue="JZ0j8HzYj8L/R7WrTdgNY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422134</v>
      </c>
      <c r="D6" s="33">
        <f t="shared" si="3"/>
        <v>46</v>
      </c>
      <c r="E6" s="33">
        <f t="shared" si="3"/>
        <v>1</v>
      </c>
      <c r="F6" s="33">
        <f t="shared" si="3"/>
        <v>0</v>
      </c>
      <c r="G6" s="33">
        <f t="shared" si="3"/>
        <v>1</v>
      </c>
      <c r="H6" s="33" t="str">
        <f t="shared" si="3"/>
        <v>長崎県　雲仙市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54.72</v>
      </c>
      <c r="P6" s="34">
        <f t="shared" si="3"/>
        <v>94.95</v>
      </c>
      <c r="Q6" s="34">
        <f t="shared" si="3"/>
        <v>2660</v>
      </c>
      <c r="R6" s="34">
        <f t="shared" si="3"/>
        <v>44629</v>
      </c>
      <c r="S6" s="34">
        <f t="shared" si="3"/>
        <v>214.31</v>
      </c>
      <c r="T6" s="34">
        <f t="shared" si="3"/>
        <v>208.25</v>
      </c>
      <c r="U6" s="34">
        <f t="shared" si="3"/>
        <v>42057</v>
      </c>
      <c r="V6" s="34">
        <f t="shared" si="3"/>
        <v>44.48</v>
      </c>
      <c r="W6" s="34">
        <f t="shared" si="3"/>
        <v>945.53</v>
      </c>
      <c r="X6" s="35">
        <f>IF(X7="",NA(),X7)</f>
        <v>125.4</v>
      </c>
      <c r="Y6" s="35">
        <f t="shared" ref="Y6:AG6" si="4">IF(Y7="",NA(),Y7)</f>
        <v>121.21</v>
      </c>
      <c r="Z6" s="35">
        <f t="shared" si="4"/>
        <v>120.56</v>
      </c>
      <c r="AA6" s="35">
        <f t="shared" si="4"/>
        <v>117.22</v>
      </c>
      <c r="AB6" s="35">
        <f t="shared" si="4"/>
        <v>119.31</v>
      </c>
      <c r="AC6" s="35">
        <f t="shared" si="4"/>
        <v>106.55</v>
      </c>
      <c r="AD6" s="35">
        <f t="shared" si="4"/>
        <v>110.01</v>
      </c>
      <c r="AE6" s="35">
        <f t="shared" si="4"/>
        <v>111.21</v>
      </c>
      <c r="AF6" s="35">
        <f t="shared" si="4"/>
        <v>111.71</v>
      </c>
      <c r="AG6" s="35">
        <f t="shared" si="4"/>
        <v>110.68</v>
      </c>
      <c r="AH6" s="34" t="str">
        <f>IF(AH7="","",IF(AH7="-","【-】","【"&amp;SUBSTITUTE(TEXT(AH7,"#,##0.00"),"-","△")&amp;"】"))</f>
        <v>【113.39】</v>
      </c>
      <c r="AI6" s="34">
        <f>IF(AI7="",NA(),AI7)</f>
        <v>0</v>
      </c>
      <c r="AJ6" s="34">
        <f t="shared" ref="AJ6:AR6" si="5">IF(AJ7="",NA(),AJ7)</f>
        <v>0</v>
      </c>
      <c r="AK6" s="35">
        <f t="shared" si="5"/>
        <v>4.9400000000000004</v>
      </c>
      <c r="AL6" s="34">
        <f t="shared" si="5"/>
        <v>0</v>
      </c>
      <c r="AM6" s="34">
        <f t="shared" si="5"/>
        <v>0</v>
      </c>
      <c r="AN6" s="35">
        <f t="shared" si="5"/>
        <v>9.56</v>
      </c>
      <c r="AO6" s="35">
        <f t="shared" si="5"/>
        <v>2.8</v>
      </c>
      <c r="AP6" s="35">
        <f t="shared" si="5"/>
        <v>1.93</v>
      </c>
      <c r="AQ6" s="35">
        <f t="shared" si="5"/>
        <v>1.72</v>
      </c>
      <c r="AR6" s="35">
        <f t="shared" si="5"/>
        <v>3.56</v>
      </c>
      <c r="AS6" s="34" t="str">
        <f>IF(AS7="","",IF(AS7="-","【-】","【"&amp;SUBSTITUTE(TEXT(AS7,"#,##0.00"),"-","△")&amp;"】"))</f>
        <v>【0.85】</v>
      </c>
      <c r="AT6" s="35">
        <f>IF(AT7="",NA(),AT7)</f>
        <v>5103.18</v>
      </c>
      <c r="AU6" s="35">
        <f t="shared" ref="AU6:BC6" si="6">IF(AU7="",NA(),AU7)</f>
        <v>1544.26</v>
      </c>
      <c r="AV6" s="35">
        <f t="shared" si="6"/>
        <v>822.06</v>
      </c>
      <c r="AW6" s="35">
        <f t="shared" si="6"/>
        <v>850.16</v>
      </c>
      <c r="AX6" s="35">
        <f t="shared" si="6"/>
        <v>317.22000000000003</v>
      </c>
      <c r="AY6" s="35">
        <f t="shared" si="6"/>
        <v>963.24</v>
      </c>
      <c r="AZ6" s="35">
        <f t="shared" si="6"/>
        <v>381.53</v>
      </c>
      <c r="BA6" s="35">
        <f t="shared" si="6"/>
        <v>391.54</v>
      </c>
      <c r="BB6" s="35">
        <f t="shared" si="6"/>
        <v>384.34</v>
      </c>
      <c r="BC6" s="35">
        <f t="shared" si="6"/>
        <v>357.34</v>
      </c>
      <c r="BD6" s="34" t="str">
        <f>IF(BD7="","",IF(BD7="-","【-】","【"&amp;SUBSTITUTE(TEXT(BD7,"#,##0.00"),"-","△")&amp;"】"))</f>
        <v>【264.34】</v>
      </c>
      <c r="BE6" s="35">
        <f>IF(BE7="",NA(),BE7)</f>
        <v>227.61</v>
      </c>
      <c r="BF6" s="35">
        <f t="shared" ref="BF6:BN6" si="7">IF(BF7="",NA(),BF7)</f>
        <v>229.96</v>
      </c>
      <c r="BG6" s="35">
        <f t="shared" si="7"/>
        <v>442.68</v>
      </c>
      <c r="BH6" s="35">
        <f t="shared" si="7"/>
        <v>430.19</v>
      </c>
      <c r="BI6" s="35">
        <f t="shared" si="7"/>
        <v>739.35</v>
      </c>
      <c r="BJ6" s="35">
        <f t="shared" si="7"/>
        <v>400.38</v>
      </c>
      <c r="BK6" s="35">
        <f t="shared" si="7"/>
        <v>393.27</v>
      </c>
      <c r="BL6" s="35">
        <f t="shared" si="7"/>
        <v>386.97</v>
      </c>
      <c r="BM6" s="35">
        <f t="shared" si="7"/>
        <v>380.58</v>
      </c>
      <c r="BN6" s="35">
        <f t="shared" si="7"/>
        <v>373.69</v>
      </c>
      <c r="BO6" s="34" t="str">
        <f>IF(BO7="","",IF(BO7="-","【-】","【"&amp;SUBSTITUTE(TEXT(BO7,"#,##0.00"),"-","△")&amp;"】"))</f>
        <v>【274.27】</v>
      </c>
      <c r="BP6" s="35">
        <f>IF(BP7="",NA(),BP7)</f>
        <v>117.82</v>
      </c>
      <c r="BQ6" s="35">
        <f t="shared" ref="BQ6:BY6" si="8">IF(BQ7="",NA(),BQ7)</f>
        <v>115.37</v>
      </c>
      <c r="BR6" s="35">
        <f t="shared" si="8"/>
        <v>109.66</v>
      </c>
      <c r="BS6" s="35">
        <f t="shared" si="8"/>
        <v>105.53</v>
      </c>
      <c r="BT6" s="35">
        <f t="shared" si="8"/>
        <v>78.97</v>
      </c>
      <c r="BU6" s="35">
        <f t="shared" si="8"/>
        <v>96.56</v>
      </c>
      <c r="BV6" s="35">
        <f t="shared" si="8"/>
        <v>100.47</v>
      </c>
      <c r="BW6" s="35">
        <f t="shared" si="8"/>
        <v>101.72</v>
      </c>
      <c r="BX6" s="35">
        <f t="shared" si="8"/>
        <v>102.38</v>
      </c>
      <c r="BY6" s="35">
        <f t="shared" si="8"/>
        <v>99.87</v>
      </c>
      <c r="BZ6" s="34" t="str">
        <f>IF(BZ7="","",IF(BZ7="-","【-】","【"&amp;SUBSTITUTE(TEXT(BZ7,"#,##0.00"),"-","△")&amp;"】"))</f>
        <v>【104.36】</v>
      </c>
      <c r="CA6" s="35">
        <f>IF(CA7="",NA(),CA7)</f>
        <v>110.63</v>
      </c>
      <c r="CB6" s="35">
        <f t="shared" ref="CB6:CJ6" si="9">IF(CB7="",NA(),CB7)</f>
        <v>113.24</v>
      </c>
      <c r="CC6" s="35">
        <f t="shared" si="9"/>
        <v>119.66</v>
      </c>
      <c r="CD6" s="35">
        <f t="shared" si="9"/>
        <v>124.51</v>
      </c>
      <c r="CE6" s="35">
        <f t="shared" si="9"/>
        <v>166.44</v>
      </c>
      <c r="CF6" s="35">
        <f t="shared" si="9"/>
        <v>177.14</v>
      </c>
      <c r="CG6" s="35">
        <f t="shared" si="9"/>
        <v>169.82</v>
      </c>
      <c r="CH6" s="35">
        <f t="shared" si="9"/>
        <v>168.2</v>
      </c>
      <c r="CI6" s="35">
        <f t="shared" si="9"/>
        <v>168.67</v>
      </c>
      <c r="CJ6" s="35">
        <f t="shared" si="9"/>
        <v>171.81</v>
      </c>
      <c r="CK6" s="34" t="str">
        <f>IF(CK7="","",IF(CK7="-","【-】","【"&amp;SUBSTITUTE(TEXT(CK7,"#,##0.00"),"-","△")&amp;"】"))</f>
        <v>【165.71】</v>
      </c>
      <c r="CL6" s="35">
        <f>IF(CL7="",NA(),CL7)</f>
        <v>45.87</v>
      </c>
      <c r="CM6" s="35">
        <f t="shared" ref="CM6:CU6" si="10">IF(CM7="",NA(),CM7)</f>
        <v>44.13</v>
      </c>
      <c r="CN6" s="35">
        <f t="shared" si="10"/>
        <v>48.81</v>
      </c>
      <c r="CO6" s="35">
        <f t="shared" si="10"/>
        <v>48.41</v>
      </c>
      <c r="CP6" s="35">
        <f t="shared" si="10"/>
        <v>64.22</v>
      </c>
      <c r="CQ6" s="35">
        <f t="shared" si="10"/>
        <v>55.64</v>
      </c>
      <c r="CR6" s="35">
        <f t="shared" si="10"/>
        <v>55.13</v>
      </c>
      <c r="CS6" s="35">
        <f t="shared" si="10"/>
        <v>54.77</v>
      </c>
      <c r="CT6" s="35">
        <f t="shared" si="10"/>
        <v>54.92</v>
      </c>
      <c r="CU6" s="35">
        <f t="shared" si="10"/>
        <v>60.03</v>
      </c>
      <c r="CV6" s="34" t="str">
        <f>IF(CV7="","",IF(CV7="-","【-】","【"&amp;SUBSTITUTE(TEXT(CV7,"#,##0.00"),"-","△")&amp;"】"))</f>
        <v>【60.41】</v>
      </c>
      <c r="CW6" s="35">
        <f>IF(CW7="",NA(),CW7)</f>
        <v>79.19</v>
      </c>
      <c r="CX6" s="35">
        <f t="shared" ref="CX6:DF6" si="11">IF(CX7="",NA(),CX7)</f>
        <v>80.87</v>
      </c>
      <c r="CY6" s="35">
        <f t="shared" si="11"/>
        <v>78.040000000000006</v>
      </c>
      <c r="CZ6" s="35">
        <f t="shared" si="11"/>
        <v>78.010000000000005</v>
      </c>
      <c r="DA6" s="35">
        <f t="shared" si="11"/>
        <v>75.62</v>
      </c>
      <c r="DB6" s="35">
        <f t="shared" si="11"/>
        <v>83.09</v>
      </c>
      <c r="DC6" s="35">
        <f t="shared" si="11"/>
        <v>83</v>
      </c>
      <c r="DD6" s="35">
        <f t="shared" si="11"/>
        <v>82.89</v>
      </c>
      <c r="DE6" s="35">
        <f t="shared" si="11"/>
        <v>82.66</v>
      </c>
      <c r="DF6" s="35">
        <f t="shared" si="11"/>
        <v>84.81</v>
      </c>
      <c r="DG6" s="34" t="str">
        <f>IF(DG7="","",IF(DG7="-","【-】","【"&amp;SUBSTITUTE(TEXT(DG7,"#,##0.00"),"-","△")&amp;"】"))</f>
        <v>【89.93】</v>
      </c>
      <c r="DH6" s="35">
        <f>IF(DH7="",NA(),DH7)</f>
        <v>42.44</v>
      </c>
      <c r="DI6" s="35">
        <f t="shared" ref="DI6:DQ6" si="12">IF(DI7="",NA(),DI7)</f>
        <v>52.19</v>
      </c>
      <c r="DJ6" s="35">
        <f t="shared" si="12"/>
        <v>41.04</v>
      </c>
      <c r="DK6" s="35">
        <f t="shared" si="12"/>
        <v>41.37</v>
      </c>
      <c r="DL6" s="35">
        <f t="shared" si="12"/>
        <v>27.81</v>
      </c>
      <c r="DM6" s="35">
        <f t="shared" si="12"/>
        <v>39.06</v>
      </c>
      <c r="DN6" s="35">
        <f t="shared" si="12"/>
        <v>46.66</v>
      </c>
      <c r="DO6" s="35">
        <f t="shared" si="12"/>
        <v>47.46</v>
      </c>
      <c r="DP6" s="35">
        <f t="shared" si="12"/>
        <v>48.49</v>
      </c>
      <c r="DQ6" s="35">
        <f t="shared" si="12"/>
        <v>47.28</v>
      </c>
      <c r="DR6" s="34" t="str">
        <f>IF(DR7="","",IF(DR7="-","【-】","【"&amp;SUBSTITUTE(TEXT(DR7,"#,##0.00"),"-","△")&amp;"】"))</f>
        <v>【48.12】</v>
      </c>
      <c r="DS6" s="35">
        <f>IF(DS7="",NA(),DS7)</f>
        <v>3.02</v>
      </c>
      <c r="DT6" s="35">
        <f t="shared" ref="DT6:EB6" si="13">IF(DT7="",NA(),DT7)</f>
        <v>3.02</v>
      </c>
      <c r="DU6" s="35">
        <f t="shared" si="13"/>
        <v>7.25</v>
      </c>
      <c r="DV6" s="35">
        <f t="shared" si="13"/>
        <v>7.98</v>
      </c>
      <c r="DW6" s="35">
        <f t="shared" si="13"/>
        <v>4.43</v>
      </c>
      <c r="DX6" s="35">
        <f t="shared" si="13"/>
        <v>8.8699999999999992</v>
      </c>
      <c r="DY6" s="35">
        <f t="shared" si="13"/>
        <v>9.85</v>
      </c>
      <c r="DZ6" s="35">
        <f t="shared" si="13"/>
        <v>9.7100000000000009</v>
      </c>
      <c r="EA6" s="35">
        <f t="shared" si="13"/>
        <v>12.79</v>
      </c>
      <c r="EB6" s="35">
        <f t="shared" si="13"/>
        <v>12.19</v>
      </c>
      <c r="EC6" s="34" t="str">
        <f>IF(EC7="","",IF(EC7="-","【-】","【"&amp;SUBSTITUTE(TEXT(EC7,"#,##0.00"),"-","△")&amp;"】"))</f>
        <v>【15.89】</v>
      </c>
      <c r="ED6" s="35">
        <f>IF(ED7="",NA(),ED7)</f>
        <v>1.33</v>
      </c>
      <c r="EE6" s="35">
        <f t="shared" ref="EE6:EM6" si="14">IF(EE7="",NA(),EE7)</f>
        <v>0.82</v>
      </c>
      <c r="EF6" s="35">
        <f t="shared" si="14"/>
        <v>1.1399999999999999</v>
      </c>
      <c r="EG6" s="35">
        <f t="shared" si="14"/>
        <v>0.5</v>
      </c>
      <c r="EH6" s="35">
        <f t="shared" si="14"/>
        <v>0.1</v>
      </c>
      <c r="EI6" s="35">
        <f t="shared" si="14"/>
        <v>0.67</v>
      </c>
      <c r="EJ6" s="35">
        <f t="shared" si="14"/>
        <v>0.66</v>
      </c>
      <c r="EK6" s="35">
        <f t="shared" si="14"/>
        <v>0.99</v>
      </c>
      <c r="EL6" s="35">
        <f t="shared" si="14"/>
        <v>0.71</v>
      </c>
      <c r="EM6" s="35">
        <f t="shared" si="14"/>
        <v>0.51</v>
      </c>
      <c r="EN6" s="34" t="str">
        <f>IF(EN7="","",IF(EN7="-","【-】","【"&amp;SUBSTITUTE(TEXT(EN7,"#,##0.00"),"-","△")&amp;"】"))</f>
        <v>【0.69】</v>
      </c>
    </row>
    <row r="7" spans="1:144" s="36" customFormat="1" x14ac:dyDescent="0.15">
      <c r="A7" s="28"/>
      <c r="B7" s="37">
        <v>2017</v>
      </c>
      <c r="C7" s="37">
        <v>422134</v>
      </c>
      <c r="D7" s="37">
        <v>46</v>
      </c>
      <c r="E7" s="37">
        <v>1</v>
      </c>
      <c r="F7" s="37">
        <v>0</v>
      </c>
      <c r="G7" s="37">
        <v>1</v>
      </c>
      <c r="H7" s="37" t="s">
        <v>105</v>
      </c>
      <c r="I7" s="37" t="s">
        <v>106</v>
      </c>
      <c r="J7" s="37" t="s">
        <v>107</v>
      </c>
      <c r="K7" s="37" t="s">
        <v>108</v>
      </c>
      <c r="L7" s="37" t="s">
        <v>109</v>
      </c>
      <c r="M7" s="37" t="s">
        <v>110</v>
      </c>
      <c r="N7" s="38" t="s">
        <v>111</v>
      </c>
      <c r="O7" s="38">
        <v>54.72</v>
      </c>
      <c r="P7" s="38">
        <v>94.95</v>
      </c>
      <c r="Q7" s="38">
        <v>2660</v>
      </c>
      <c r="R7" s="38">
        <v>44629</v>
      </c>
      <c r="S7" s="38">
        <v>214.31</v>
      </c>
      <c r="T7" s="38">
        <v>208.25</v>
      </c>
      <c r="U7" s="38">
        <v>42057</v>
      </c>
      <c r="V7" s="38">
        <v>44.48</v>
      </c>
      <c r="W7" s="38">
        <v>945.53</v>
      </c>
      <c r="X7" s="38">
        <v>125.4</v>
      </c>
      <c r="Y7" s="38">
        <v>121.21</v>
      </c>
      <c r="Z7" s="38">
        <v>120.56</v>
      </c>
      <c r="AA7" s="38">
        <v>117.22</v>
      </c>
      <c r="AB7" s="38">
        <v>119.31</v>
      </c>
      <c r="AC7" s="38">
        <v>106.55</v>
      </c>
      <c r="AD7" s="38">
        <v>110.01</v>
      </c>
      <c r="AE7" s="38">
        <v>111.21</v>
      </c>
      <c r="AF7" s="38">
        <v>111.71</v>
      </c>
      <c r="AG7" s="38">
        <v>110.68</v>
      </c>
      <c r="AH7" s="38">
        <v>113.39</v>
      </c>
      <c r="AI7" s="38">
        <v>0</v>
      </c>
      <c r="AJ7" s="38">
        <v>0</v>
      </c>
      <c r="AK7" s="38">
        <v>4.9400000000000004</v>
      </c>
      <c r="AL7" s="38">
        <v>0</v>
      </c>
      <c r="AM7" s="38">
        <v>0</v>
      </c>
      <c r="AN7" s="38">
        <v>9.56</v>
      </c>
      <c r="AO7" s="38">
        <v>2.8</v>
      </c>
      <c r="AP7" s="38">
        <v>1.93</v>
      </c>
      <c r="AQ7" s="38">
        <v>1.72</v>
      </c>
      <c r="AR7" s="38">
        <v>3.56</v>
      </c>
      <c r="AS7" s="38">
        <v>0.85</v>
      </c>
      <c r="AT7" s="38">
        <v>5103.18</v>
      </c>
      <c r="AU7" s="38">
        <v>1544.26</v>
      </c>
      <c r="AV7" s="38">
        <v>822.06</v>
      </c>
      <c r="AW7" s="38">
        <v>850.16</v>
      </c>
      <c r="AX7" s="38">
        <v>317.22000000000003</v>
      </c>
      <c r="AY7" s="38">
        <v>963.24</v>
      </c>
      <c r="AZ7" s="38">
        <v>381.53</v>
      </c>
      <c r="BA7" s="38">
        <v>391.54</v>
      </c>
      <c r="BB7" s="38">
        <v>384.34</v>
      </c>
      <c r="BC7" s="38">
        <v>357.34</v>
      </c>
      <c r="BD7" s="38">
        <v>264.33999999999997</v>
      </c>
      <c r="BE7" s="38">
        <v>227.61</v>
      </c>
      <c r="BF7" s="38">
        <v>229.96</v>
      </c>
      <c r="BG7" s="38">
        <v>442.68</v>
      </c>
      <c r="BH7" s="38">
        <v>430.19</v>
      </c>
      <c r="BI7" s="38">
        <v>739.35</v>
      </c>
      <c r="BJ7" s="38">
        <v>400.38</v>
      </c>
      <c r="BK7" s="38">
        <v>393.27</v>
      </c>
      <c r="BL7" s="38">
        <v>386.97</v>
      </c>
      <c r="BM7" s="38">
        <v>380.58</v>
      </c>
      <c r="BN7" s="38">
        <v>373.69</v>
      </c>
      <c r="BO7" s="38">
        <v>274.27</v>
      </c>
      <c r="BP7" s="38">
        <v>117.82</v>
      </c>
      <c r="BQ7" s="38">
        <v>115.37</v>
      </c>
      <c r="BR7" s="38">
        <v>109.66</v>
      </c>
      <c r="BS7" s="38">
        <v>105.53</v>
      </c>
      <c r="BT7" s="38">
        <v>78.97</v>
      </c>
      <c r="BU7" s="38">
        <v>96.56</v>
      </c>
      <c r="BV7" s="38">
        <v>100.47</v>
      </c>
      <c r="BW7" s="38">
        <v>101.72</v>
      </c>
      <c r="BX7" s="38">
        <v>102.38</v>
      </c>
      <c r="BY7" s="38">
        <v>99.87</v>
      </c>
      <c r="BZ7" s="38">
        <v>104.36</v>
      </c>
      <c r="CA7" s="38">
        <v>110.63</v>
      </c>
      <c r="CB7" s="38">
        <v>113.24</v>
      </c>
      <c r="CC7" s="38">
        <v>119.66</v>
      </c>
      <c r="CD7" s="38">
        <v>124.51</v>
      </c>
      <c r="CE7" s="38">
        <v>166.44</v>
      </c>
      <c r="CF7" s="38">
        <v>177.14</v>
      </c>
      <c r="CG7" s="38">
        <v>169.82</v>
      </c>
      <c r="CH7" s="38">
        <v>168.2</v>
      </c>
      <c r="CI7" s="38">
        <v>168.67</v>
      </c>
      <c r="CJ7" s="38">
        <v>171.81</v>
      </c>
      <c r="CK7" s="38">
        <v>165.71</v>
      </c>
      <c r="CL7" s="38">
        <v>45.87</v>
      </c>
      <c r="CM7" s="38">
        <v>44.13</v>
      </c>
      <c r="CN7" s="38">
        <v>48.81</v>
      </c>
      <c r="CO7" s="38">
        <v>48.41</v>
      </c>
      <c r="CP7" s="38">
        <v>64.22</v>
      </c>
      <c r="CQ7" s="38">
        <v>55.64</v>
      </c>
      <c r="CR7" s="38">
        <v>55.13</v>
      </c>
      <c r="CS7" s="38">
        <v>54.77</v>
      </c>
      <c r="CT7" s="38">
        <v>54.92</v>
      </c>
      <c r="CU7" s="38">
        <v>60.03</v>
      </c>
      <c r="CV7" s="38">
        <v>60.41</v>
      </c>
      <c r="CW7" s="38">
        <v>79.19</v>
      </c>
      <c r="CX7" s="38">
        <v>80.87</v>
      </c>
      <c r="CY7" s="38">
        <v>78.040000000000006</v>
      </c>
      <c r="CZ7" s="38">
        <v>78.010000000000005</v>
      </c>
      <c r="DA7" s="38">
        <v>75.62</v>
      </c>
      <c r="DB7" s="38">
        <v>83.09</v>
      </c>
      <c r="DC7" s="38">
        <v>83</v>
      </c>
      <c r="DD7" s="38">
        <v>82.89</v>
      </c>
      <c r="DE7" s="38">
        <v>82.66</v>
      </c>
      <c r="DF7" s="38">
        <v>84.81</v>
      </c>
      <c r="DG7" s="38">
        <v>89.93</v>
      </c>
      <c r="DH7" s="38">
        <v>42.44</v>
      </c>
      <c r="DI7" s="38">
        <v>52.19</v>
      </c>
      <c r="DJ7" s="38">
        <v>41.04</v>
      </c>
      <c r="DK7" s="38">
        <v>41.37</v>
      </c>
      <c r="DL7" s="38">
        <v>27.81</v>
      </c>
      <c r="DM7" s="38">
        <v>39.06</v>
      </c>
      <c r="DN7" s="38">
        <v>46.66</v>
      </c>
      <c r="DO7" s="38">
        <v>47.46</v>
      </c>
      <c r="DP7" s="38">
        <v>48.49</v>
      </c>
      <c r="DQ7" s="38">
        <v>47.28</v>
      </c>
      <c r="DR7" s="38">
        <v>48.12</v>
      </c>
      <c r="DS7" s="38">
        <v>3.02</v>
      </c>
      <c r="DT7" s="38">
        <v>3.02</v>
      </c>
      <c r="DU7" s="38">
        <v>7.25</v>
      </c>
      <c r="DV7" s="38">
        <v>7.98</v>
      </c>
      <c r="DW7" s="38">
        <v>4.43</v>
      </c>
      <c r="DX7" s="38">
        <v>8.8699999999999992</v>
      </c>
      <c r="DY7" s="38">
        <v>9.85</v>
      </c>
      <c r="DZ7" s="38">
        <v>9.7100000000000009</v>
      </c>
      <c r="EA7" s="38">
        <v>12.79</v>
      </c>
      <c r="EB7" s="38">
        <v>12.19</v>
      </c>
      <c r="EC7" s="38">
        <v>15.89</v>
      </c>
      <c r="ED7" s="38">
        <v>1.33</v>
      </c>
      <c r="EE7" s="38">
        <v>0.82</v>
      </c>
      <c r="EF7" s="38">
        <v>1.1399999999999999</v>
      </c>
      <c r="EG7" s="38">
        <v>0.5</v>
      </c>
      <c r="EH7" s="38">
        <v>0.1</v>
      </c>
      <c r="EI7" s="38">
        <v>0.67</v>
      </c>
      <c r="EJ7" s="38">
        <v>0.66</v>
      </c>
      <c r="EK7" s="38">
        <v>0.99</v>
      </c>
      <c r="EL7" s="38">
        <v>0.71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深堀　淳</cp:lastModifiedBy>
  <cp:lastPrinted>2019-02-08T08:45:29Z</cp:lastPrinted>
  <dcterms:created xsi:type="dcterms:W3CDTF">2018-12-03T08:38:40Z</dcterms:created>
  <dcterms:modified xsi:type="dcterms:W3CDTF">2019-02-13T00:10:12Z</dcterms:modified>
</cp:coreProperties>
</file>