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lngy\各課専用\水道局\●水道課\02 業務係\19 各種調査\H30年度\H31.2.1経営分析\"/>
    </mc:Choice>
  </mc:AlternateContent>
  <workbookProtection workbookAlgorithmName="SHA-512" workbookHashValue="O8jSKeIAEQcKP35KYT2ddbQ4VkRsUyhXXbXxPiOsYM6abyvE3lt1tO1TGqWmezWFljo0RyI0I3QnHRk4aUnQHg==" workbookSaltValue="ZLa8/4qOuYR6QXMqyzDUJ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<sst xmlns="http://schemas.openxmlformats.org/spreadsheetml/2006/main" count="232" uniqueCount="120">
  <si>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</si>
  <si>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</si>
  <si>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</si>
  <si>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</si>
  <si>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</si>
  <si>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</si>
  <si>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</si>
  <si>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</si>
  <si>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</si>
  <si>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</si>
  <si>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</si>
  <si>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</si>
  <si>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</si>
  <si>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</si>
  <si>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</si>
  <si>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</si>
  <si>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</si>
  <si>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</si>
  <si>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</si>
  <si>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</si>
  <si>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</si>
  <si>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</si>
  <si>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</si>
  <si>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</si>
  <si>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</si>
  <si>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</si>
  <si>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</si>
  <si>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</si>
  <si>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</si>
  <si>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</si>
  <si>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</si>
  <si>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</si>
  <si>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</si>
  <si>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</si>
  <si>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</si>
  <si>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</si>
  <si>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</si>
  <si>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</si>
  <si>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</si>
  <si>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</si>
  <si>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</si>
  <si>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</si>
  <si>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</si>
  <si>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</si>
  <si>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</si>
  <si>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</si>
  <si>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</si>
  <si>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</si>
  <si>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</si>
  <si>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</si>
  <si>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</si>
  <si>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</si>
  <si>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</si>
  <si>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</si>
  <si>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</si>
  <si>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</si>
  <si>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</si>
  <si>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</si>
  <si>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</si>
  <si>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</si>
  <si>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</si>
  <si>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</si>
  <si>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</si>
  <si>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</si>
  <si>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</si>
  <si>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</si>
  <si>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</si>
  <si>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</si>
  <si>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</si>
  <si>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</si>
  <si>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</si>
  <si>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</si>
  <si>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</si>
  <si>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</si>
  <si>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</si>
  <si>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</si>
  <si>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</si>
  <si>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</si>
  <si>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</si>
  <si>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</si>
  <si>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</si>
  <si>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</si>
  <si>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</si>
  <si>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</si>
  <si>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</si>
  <si>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</si>
  <si>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</si>
  <si>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</si>
  <si>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</si>
  <si>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</si>
  <si>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</si>
  <si>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</si>
  <si>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</si>
  <si>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</si>
  <si>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</si>
  <si>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</si>
  <si>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</si>
  <si>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</si>
  <si>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</si>
  <si>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</si>
  <si>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</si>
  <si>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</si>
  <si>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</si>
  <si>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</si>
  <si>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</si>
  <si>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</si>
  <si>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</si>
  <si>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</si>
  <si>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</si>
  <si>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</si>
  <si>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</si>
  <si>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</si>
  <si>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</si>
  <si>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</si>
  <si>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</si>
  <si>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</si>
  <si>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</si>
  <si>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においては、給水収益が減少傾向にあるなか、施設更新期が到来するという非常に厳しい時代に突入している。本町においても例外ではなく、高まる更新需要に対応していくためには、より一層の経営努力が必要であり、徹底した事業の効率化を図っていく必要があると考える。
　今後も健全な経営を維持し、長与町水道事業ビジョンの目標に掲げる「未来に引き継ぐ長与の水道～安全で安心な水の安定供給～」を実現するため、事業効率化のための取り組みを推進していく。</t>
    <rPh sb="1" eb="3">
      <t>スイドウ</t>
    </rPh>
    <rPh sb="3" eb="5">
      <t>ジギョウ</t>
    </rPh>
    <rPh sb="11" eb="13">
      <t>キュウスイ</t>
    </rPh>
    <rPh sb="13" eb="15">
      <t>シュウエキ</t>
    </rPh>
    <rPh sb="16" eb="18">
      <t>ゲンショウ</t>
    </rPh>
    <rPh sb="18" eb="20">
      <t>ケイコウ</t>
    </rPh>
    <rPh sb="26" eb="28">
      <t>シセツ</t>
    </rPh>
    <rPh sb="28" eb="30">
      <t>コウシン</t>
    </rPh>
    <rPh sb="30" eb="31">
      <t>キ</t>
    </rPh>
    <rPh sb="32" eb="34">
      <t>トウライ</t>
    </rPh>
    <rPh sb="39" eb="41">
      <t>ヒジョウ</t>
    </rPh>
    <rPh sb="42" eb="43">
      <t>キビ</t>
    </rPh>
    <rPh sb="45" eb="47">
      <t>ジダイ</t>
    </rPh>
    <rPh sb="48" eb="50">
      <t>トツニュウ</t>
    </rPh>
    <rPh sb="55" eb="57">
      <t>ホンチョウ</t>
    </rPh>
    <rPh sb="62" eb="64">
      <t>レイガイ</t>
    </rPh>
    <rPh sb="69" eb="70">
      <t>タカ</t>
    </rPh>
    <rPh sb="72" eb="74">
      <t>コウシン</t>
    </rPh>
    <rPh sb="74" eb="76">
      <t>ジュヨウ</t>
    </rPh>
    <rPh sb="77" eb="79">
      <t>タイオウ</t>
    </rPh>
    <rPh sb="90" eb="92">
      <t>イッソウ</t>
    </rPh>
    <rPh sb="93" eb="95">
      <t>ケイエイ</t>
    </rPh>
    <rPh sb="95" eb="97">
      <t>ドリョク</t>
    </rPh>
    <rPh sb="98" eb="100">
      <t>ヒツヨウ</t>
    </rPh>
    <rPh sb="104" eb="106">
      <t>テッテイ</t>
    </rPh>
    <rPh sb="108" eb="110">
      <t>ジギョウ</t>
    </rPh>
    <rPh sb="111" eb="114">
      <t>コウリツカ</t>
    </rPh>
    <rPh sb="115" eb="116">
      <t>ハカ</t>
    </rPh>
    <rPh sb="120" eb="122">
      <t>ヒツヨウ</t>
    </rPh>
    <rPh sb="126" eb="127">
      <t>カンガ</t>
    </rPh>
    <rPh sb="132" eb="134">
      <t>コンゴ</t>
    </rPh>
    <rPh sb="135" eb="137">
      <t>ケンゼン</t>
    </rPh>
    <rPh sb="138" eb="140">
      <t>ケイエイ</t>
    </rPh>
    <rPh sb="141" eb="143">
      <t>イジ</t>
    </rPh>
    <rPh sb="145" eb="148">
      <t>ナガヨチョウ</t>
    </rPh>
    <rPh sb="148" eb="150">
      <t>スイドウ</t>
    </rPh>
    <rPh sb="150" eb="152">
      <t>ジギョウ</t>
    </rPh>
    <rPh sb="157" eb="159">
      <t>モクヒョウ</t>
    </rPh>
    <rPh sb="160" eb="161">
      <t>カカ</t>
    </rPh>
    <rPh sb="164" eb="166">
      <t>ミライ</t>
    </rPh>
    <rPh sb="171" eb="173">
      <t>ナガヨ</t>
    </rPh>
    <rPh sb="174" eb="176">
      <t>スイドウ</t>
    </rPh>
    <rPh sb="177" eb="179">
      <t>アンゼン</t>
    </rPh>
    <rPh sb="180" eb="182">
      <t>アンシン</t>
    </rPh>
    <rPh sb="183" eb="184">
      <t>ミズ</t>
    </rPh>
    <rPh sb="185" eb="187">
      <t>アンテイ</t>
    </rPh>
    <rPh sb="187" eb="189">
      <t>キョウキュウ</t>
    </rPh>
    <rPh sb="192" eb="194">
      <t>ジツゲン</t>
    </rPh>
    <rPh sb="199" eb="201">
      <t>ジギョウ</t>
    </rPh>
    <rPh sb="201" eb="203">
      <t>コウリツ</t>
    </rPh>
    <rPh sb="203" eb="204">
      <t>カ</t>
    </rPh>
    <rPh sb="208" eb="209">
      <t>ト</t>
    </rPh>
    <rPh sb="210" eb="211">
      <t>ク</t>
    </rPh>
    <rPh sb="213" eb="215">
      <t>スイシン</t>
    </rPh>
    <phoneticPr fontId="16"/>
  </si>
  <si>
    <t>　 平成２９年度は、 経常収支比率及び料金回収率が全国平均よりも高く、欠損金も発生していない。このことから健全な経営を維持できていると分析できる。また、施設利用率は高値を維持しており、効率的に水を製造できた結果であるといえる。
　しかし、平成２９年度については有収率が微増、給水原価が微減しているが、更新需要の高まり、漏水の多発をうけ、有収率は減少傾向、給水原価がやや上昇傾向にあり、短期債務に対する支払い能力を示す流動比率も低下している状況から考えると、今後の経営はより厳しいものとなってくることが予想される。
　今後も健全な経営を維持していくためには、企業債残高対給水収益比率に余力があることから、高まる更新需要への対応策として企業債を効果的に活用していくことが必要である。</t>
    <rPh sb="2" eb="4">
      <t>ヘイセイ</t>
    </rPh>
    <rPh sb="6" eb="8">
      <t>ネンド</t>
    </rPh>
    <rPh sb="11" eb="13">
      <t>ケイジョウ</t>
    </rPh>
    <rPh sb="13" eb="15">
      <t>シュウシ</t>
    </rPh>
    <rPh sb="15" eb="17">
      <t>ヒリツ</t>
    </rPh>
    <rPh sb="17" eb="18">
      <t>オヨ</t>
    </rPh>
    <rPh sb="19" eb="21">
      <t>リョウキン</t>
    </rPh>
    <rPh sb="21" eb="23">
      <t>カイシュウ</t>
    </rPh>
    <rPh sb="23" eb="24">
      <t>リツ</t>
    </rPh>
    <rPh sb="25" eb="27">
      <t>ゼンコク</t>
    </rPh>
    <rPh sb="27" eb="29">
      <t>ヘイキン</t>
    </rPh>
    <rPh sb="32" eb="33">
      <t>タカ</t>
    </rPh>
    <rPh sb="35" eb="38">
      <t>ケッソンキン</t>
    </rPh>
    <rPh sb="39" eb="41">
      <t>ハッセイ</t>
    </rPh>
    <rPh sb="53" eb="55">
      <t>ケンゼン</t>
    </rPh>
    <rPh sb="56" eb="58">
      <t>ケイエイ</t>
    </rPh>
    <rPh sb="59" eb="61">
      <t>イジ</t>
    </rPh>
    <rPh sb="67" eb="69">
      <t>ブンセキ</t>
    </rPh>
    <rPh sb="76" eb="78">
      <t>シセツ</t>
    </rPh>
    <rPh sb="78" eb="81">
      <t>リヨウリツ</t>
    </rPh>
    <rPh sb="82" eb="84">
      <t>タカネ</t>
    </rPh>
    <rPh sb="85" eb="87">
      <t>イジ</t>
    </rPh>
    <rPh sb="92" eb="95">
      <t>コウリツテキ</t>
    </rPh>
    <rPh sb="96" eb="97">
      <t>ミズ</t>
    </rPh>
    <rPh sb="98" eb="100">
      <t>セイゾウ</t>
    </rPh>
    <rPh sb="103" eb="105">
      <t>ケッカ</t>
    </rPh>
    <rPh sb="119" eb="121">
      <t>ヘイセイ</t>
    </rPh>
    <rPh sb="123" eb="125">
      <t>ネンド</t>
    </rPh>
    <rPh sb="130" eb="132">
      <t>ユウシュウ</t>
    </rPh>
    <rPh sb="132" eb="133">
      <t>リツ</t>
    </rPh>
    <rPh sb="134" eb="136">
      <t>ビゾウ</t>
    </rPh>
    <rPh sb="137" eb="139">
      <t>キュウスイ</t>
    </rPh>
    <rPh sb="139" eb="141">
      <t>ゲンカ</t>
    </rPh>
    <rPh sb="142" eb="144">
      <t>ビゲン</t>
    </rPh>
    <rPh sb="150" eb="152">
      <t>コウシン</t>
    </rPh>
    <rPh sb="152" eb="154">
      <t>ジュヨウ</t>
    </rPh>
    <rPh sb="155" eb="156">
      <t>タカ</t>
    </rPh>
    <rPh sb="159" eb="161">
      <t>ロウスイ</t>
    </rPh>
    <rPh sb="162" eb="164">
      <t>タハツ</t>
    </rPh>
    <rPh sb="168" eb="171">
      <t>ユウシュウリツ</t>
    </rPh>
    <rPh sb="172" eb="174">
      <t>ゲンショウ</t>
    </rPh>
    <rPh sb="174" eb="176">
      <t>ケイコウ</t>
    </rPh>
    <rPh sb="177" eb="179">
      <t>キュウスイ</t>
    </rPh>
    <rPh sb="179" eb="181">
      <t>ゲンカ</t>
    </rPh>
    <rPh sb="186" eb="188">
      <t>ケイコウ</t>
    </rPh>
    <rPh sb="192" eb="194">
      <t>タンキ</t>
    </rPh>
    <rPh sb="194" eb="196">
      <t>サイム</t>
    </rPh>
    <rPh sb="197" eb="198">
      <t>タイ</t>
    </rPh>
    <rPh sb="200" eb="202">
      <t>シハラ</t>
    </rPh>
    <rPh sb="203" eb="205">
      <t>ノウリョク</t>
    </rPh>
    <rPh sb="206" eb="207">
      <t>シメ</t>
    </rPh>
    <rPh sb="208" eb="210">
      <t>リュウドウ</t>
    </rPh>
    <rPh sb="210" eb="212">
      <t>ヒリツ</t>
    </rPh>
    <rPh sb="213" eb="215">
      <t>テイカ</t>
    </rPh>
    <rPh sb="219" eb="221">
      <t>ジョウキョウ</t>
    </rPh>
    <rPh sb="223" eb="224">
      <t>カンガ</t>
    </rPh>
    <rPh sb="228" eb="230">
      <t>コンゴ</t>
    </rPh>
    <rPh sb="231" eb="233">
      <t>ケイエイ</t>
    </rPh>
    <rPh sb="236" eb="237">
      <t>キビ</t>
    </rPh>
    <rPh sb="250" eb="252">
      <t>ヨソウ</t>
    </rPh>
    <rPh sb="258" eb="260">
      <t>コンゴ</t>
    </rPh>
    <rPh sb="261" eb="263">
      <t>ケンゼン</t>
    </rPh>
    <rPh sb="264" eb="266">
      <t>ケイエイ</t>
    </rPh>
    <rPh sb="267" eb="269">
      <t>イジ</t>
    </rPh>
    <rPh sb="278" eb="280">
      <t>キギョウ</t>
    </rPh>
    <rPh sb="280" eb="281">
      <t>サイ</t>
    </rPh>
    <rPh sb="281" eb="283">
      <t>ザンダカ</t>
    </rPh>
    <rPh sb="283" eb="284">
      <t>タイ</t>
    </rPh>
    <rPh sb="284" eb="286">
      <t>キュウスイ</t>
    </rPh>
    <rPh sb="286" eb="288">
      <t>シュウエキ</t>
    </rPh>
    <rPh sb="288" eb="290">
      <t>ヒリツ</t>
    </rPh>
    <rPh sb="291" eb="293">
      <t>ヨリョク</t>
    </rPh>
    <rPh sb="301" eb="302">
      <t>タカ</t>
    </rPh>
    <rPh sb="304" eb="306">
      <t>コウシン</t>
    </rPh>
    <rPh sb="306" eb="308">
      <t>ジュヨウ</t>
    </rPh>
    <rPh sb="310" eb="312">
      <t>タイオウ</t>
    </rPh>
    <rPh sb="312" eb="313">
      <t>サク</t>
    </rPh>
    <rPh sb="316" eb="318">
      <t>キギョウ</t>
    </rPh>
    <rPh sb="318" eb="319">
      <t>サイ</t>
    </rPh>
    <rPh sb="320" eb="323">
      <t>コウカテキ</t>
    </rPh>
    <rPh sb="324" eb="326">
      <t>カツヨウ</t>
    </rPh>
    <phoneticPr fontId="16"/>
  </si>
  <si>
    <t>　有形固定資産減価償却率及び管路経年化率が示すとおり、施設の老朽化が激しく、施設更新期が到来していることが分析できる。平成26年度以降、「長与町水道事業中長期計画」に基づきピッチを上げて計画的に施設更新を進めており、このことは管路更新率が右肩上がりで上昇する結果を招いていることがわかる。
　今後も「長与町水道事業中長期計画」および「長与町水道事業経営戦略」を基に、計画的に更新需要に対応していくことで、老朽施設の解消に努める。</t>
    <rPh sb="1" eb="3">
      <t>ユウケイ</t>
    </rPh>
    <rPh sb="3" eb="5">
      <t>コテイ</t>
    </rPh>
    <rPh sb="5" eb="7">
      <t>シサン</t>
    </rPh>
    <rPh sb="7" eb="9">
      <t>ゲンカ</t>
    </rPh>
    <rPh sb="9" eb="11">
      <t>ショウキャク</t>
    </rPh>
    <rPh sb="11" eb="12">
      <t>リツ</t>
    </rPh>
    <rPh sb="12" eb="13">
      <t>オヨ</t>
    </rPh>
    <rPh sb="14" eb="16">
      <t>カンロ</t>
    </rPh>
    <rPh sb="16" eb="19">
      <t>ケイネンカ</t>
    </rPh>
    <rPh sb="19" eb="20">
      <t>リツ</t>
    </rPh>
    <rPh sb="21" eb="22">
      <t>シメ</t>
    </rPh>
    <rPh sb="27" eb="29">
      <t>シセツ</t>
    </rPh>
    <rPh sb="30" eb="33">
      <t>ロウキュウカ</t>
    </rPh>
    <rPh sb="34" eb="35">
      <t>ハゲ</t>
    </rPh>
    <rPh sb="38" eb="40">
      <t>シセツ</t>
    </rPh>
    <rPh sb="40" eb="42">
      <t>コウシン</t>
    </rPh>
    <rPh sb="42" eb="43">
      <t>キ</t>
    </rPh>
    <rPh sb="44" eb="46">
      <t>トウライ</t>
    </rPh>
    <rPh sb="53" eb="55">
      <t>ブンセキ</t>
    </rPh>
    <rPh sb="59" eb="61">
      <t>ヘイセイ</t>
    </rPh>
    <rPh sb="63" eb="64">
      <t>ネン</t>
    </rPh>
    <rPh sb="64" eb="65">
      <t>ド</t>
    </rPh>
    <rPh sb="65" eb="67">
      <t>イコウ</t>
    </rPh>
    <rPh sb="69" eb="72">
      <t>ナガヨチョウ</t>
    </rPh>
    <rPh sb="72" eb="74">
      <t>スイドウ</t>
    </rPh>
    <rPh sb="74" eb="76">
      <t>ジギョウ</t>
    </rPh>
    <rPh sb="76" eb="79">
      <t>チュウチョウキ</t>
    </rPh>
    <rPh sb="79" eb="81">
      <t>ケイカク</t>
    </rPh>
    <rPh sb="83" eb="84">
      <t>モト</t>
    </rPh>
    <rPh sb="90" eb="91">
      <t>ア</t>
    </rPh>
    <rPh sb="93" eb="96">
      <t>ケイカクテキ</t>
    </rPh>
    <rPh sb="97" eb="99">
      <t>シセツ</t>
    </rPh>
    <rPh sb="99" eb="101">
      <t>コウシン</t>
    </rPh>
    <rPh sb="102" eb="103">
      <t>スス</t>
    </rPh>
    <rPh sb="113" eb="115">
      <t>カンロ</t>
    </rPh>
    <rPh sb="115" eb="117">
      <t>コウシン</t>
    </rPh>
    <rPh sb="117" eb="118">
      <t>リツ</t>
    </rPh>
    <rPh sb="119" eb="121">
      <t>ミギカタ</t>
    </rPh>
    <rPh sb="121" eb="122">
      <t>ア</t>
    </rPh>
    <rPh sb="125" eb="127">
      <t>ジョウショウ</t>
    </rPh>
    <rPh sb="129" eb="131">
      <t>ケッカ</t>
    </rPh>
    <rPh sb="132" eb="133">
      <t>マネ</t>
    </rPh>
    <rPh sb="146" eb="148">
      <t>コンゴ</t>
    </rPh>
    <rPh sb="150" eb="153">
      <t>ナガヨチョウ</t>
    </rPh>
    <rPh sb="153" eb="155">
      <t>スイドウ</t>
    </rPh>
    <rPh sb="155" eb="157">
      <t>ジギョウ</t>
    </rPh>
    <rPh sb="157" eb="160">
      <t>チュウチョウキ</t>
    </rPh>
    <rPh sb="160" eb="162">
      <t>ケイカク</t>
    </rPh>
    <rPh sb="167" eb="170">
      <t>ナガヨチョウ</t>
    </rPh>
    <rPh sb="170" eb="172">
      <t>スイドウ</t>
    </rPh>
    <rPh sb="172" eb="174">
      <t>ジギョウ</t>
    </rPh>
    <rPh sb="174" eb="176">
      <t>ケイエイ</t>
    </rPh>
    <rPh sb="176" eb="178">
      <t>センリャク</t>
    </rPh>
    <rPh sb="180" eb="181">
      <t>モト</t>
    </rPh>
    <rPh sb="183" eb="186">
      <t>ケイカクテキ</t>
    </rPh>
    <rPh sb="187" eb="189">
      <t>コウシン</t>
    </rPh>
    <rPh sb="189" eb="191">
      <t>ジュヨウ</t>
    </rPh>
    <rPh sb="192" eb="194">
      <t>タイオウ</t>
    </rPh>
    <rPh sb="202" eb="204">
      <t>ロウキュウ</t>
    </rPh>
    <rPh sb="204" eb="206">
      <t>シセツ</t>
    </rPh>
    <rPh sb="207" eb="209">
      <t>カイショウ</t>
    </rPh>
    <rPh sb="210" eb="211">
      <t>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</si>
</sst>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0.4</c:v>
                </c:pt>
                <c:pt idx="2">
                  <c:v>0.49</c:v>
                </c:pt>
                <c:pt idx="3">
                  <c:v>0.73</c:v>
                </c:pt>
                <c:pt idx="4">
                  <c:v>2.21</c:v>
                </c:pt>
              </c:numCache>
            </c:numRef>
          </c:val>
          <c:extLst>
            <c:ext xmlns:c16="http://schemas.microsoft.com/office/drawing/2014/chart" uri="{C3380CC4-5D6E-409C-BE32-E72D297353CC}">
              <c16:uniqueId val="{00000000-DF5A-4FDB-B30E-7AD1E27D94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DF5A-4FDB-B30E-7AD1E27D94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76.53</c:v>
                </c:pt>
                <c:pt idx="1">
                  <c:v>75.52</c:v>
                </c:pt>
                <c:pt idx="2">
                  <c:v>76.53</c:v>
                </c:pt>
                <c:pt idx="3">
                  <c:v>83.08</c:v>
                </c:pt>
                <c:pt idx="4">
                  <c:v>82.47</c:v>
                </c:pt>
              </c:numCache>
            </c:numRef>
          </c:val>
          <c:extLst>
            <c:ext xmlns:c16="http://schemas.microsoft.com/office/drawing/2014/chart" uri="{C3380CC4-5D6E-409C-BE32-E72D297353CC}">
              <c16:uniqueId val="{00000000-B952-4C7D-B11E-72E0CE49CF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B952-4C7D-B11E-72E0CE49CF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92.71</c:v>
                </c:pt>
                <c:pt idx="1">
                  <c:v>92.57</c:v>
                </c:pt>
                <c:pt idx="2">
                  <c:v>91.86</c:v>
                </c:pt>
                <c:pt idx="3">
                  <c:v>89.18</c:v>
                </c:pt>
                <c:pt idx="4">
                  <c:v>90.47</c:v>
                </c:pt>
              </c:numCache>
            </c:numRef>
          </c:val>
          <c:extLst>
            <c:ext xmlns:c16="http://schemas.microsoft.com/office/drawing/2014/chart" uri="{C3380CC4-5D6E-409C-BE32-E72D297353CC}">
              <c16:uniqueId val="{00000000-C1AC-492B-B8AA-BFF287F0D4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C1AC-492B-B8AA-BFF287F0D4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126.52</c:v>
                </c:pt>
                <c:pt idx="1">
                  <c:v>122.56</c:v>
                </c:pt>
                <c:pt idx="2">
                  <c:v>124.4</c:v>
                </c:pt>
                <c:pt idx="3">
                  <c:v>121.18</c:v>
                </c:pt>
                <c:pt idx="4">
                  <c:v>121.83</c:v>
                </c:pt>
              </c:numCache>
            </c:numRef>
          </c:val>
          <c:extLst>
            <c:ext xmlns:c16="http://schemas.microsoft.com/office/drawing/2014/chart" uri="{C3380CC4-5D6E-409C-BE32-E72D297353CC}">
              <c16:uniqueId val="{00000000-B510-4E38-9199-0E2CEEF761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B510-4E38-9199-0E2CEEF761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34.42</c:v>
                </c:pt>
                <c:pt idx="1">
                  <c:v>50.39</c:v>
                </c:pt>
                <c:pt idx="2">
                  <c:v>50.72</c:v>
                </c:pt>
                <c:pt idx="3">
                  <c:v>51.07</c:v>
                </c:pt>
                <c:pt idx="4">
                  <c:v>49.92</c:v>
                </c:pt>
              </c:numCache>
            </c:numRef>
          </c:val>
          <c:extLst>
            <c:ext xmlns:c16="http://schemas.microsoft.com/office/drawing/2014/chart" uri="{C3380CC4-5D6E-409C-BE32-E72D297353CC}">
              <c16:uniqueId val="{00000000-3C10-4355-8F25-A2E5E63FFD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3C10-4355-8F25-A2E5E63FFD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19.72</c:v>
                </c:pt>
                <c:pt idx="1">
                  <c:v>19.440000000000001</c:v>
                </c:pt>
                <c:pt idx="2">
                  <c:v>18.62</c:v>
                </c:pt>
                <c:pt idx="3">
                  <c:v>25.13</c:v>
                </c:pt>
                <c:pt idx="4">
                  <c:v>25.46</c:v>
                </c:pt>
              </c:numCache>
            </c:numRef>
          </c:val>
          <c:extLst>
            <c:ext xmlns:c16="http://schemas.microsoft.com/office/drawing/2014/chart" uri="{C3380CC4-5D6E-409C-BE32-E72D297353CC}">
              <c16:uniqueId val="{00000000-CEA7-4BF9-9ADE-4FC00C10F1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CEA7-4BF9-9ADE-4FC00C10F1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4D-4797-A77C-2F5420CA4E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6F4D-4797-A77C-2F5420CA4E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1181.8699999999999</c:v>
                </c:pt>
                <c:pt idx="1">
                  <c:v>278.08</c:v>
                </c:pt>
                <c:pt idx="2">
                  <c:v>335.31</c:v>
                </c:pt>
                <c:pt idx="3">
                  <c:v>313.23</c:v>
                </c:pt>
                <c:pt idx="4">
                  <c:v>240.88</c:v>
                </c:pt>
              </c:numCache>
            </c:numRef>
          </c:val>
          <c:extLst>
            <c:ext xmlns:c16="http://schemas.microsoft.com/office/drawing/2014/chart" uri="{C3380CC4-5D6E-409C-BE32-E72D297353CC}">
              <c16:uniqueId val="{00000000-466F-4EB2-A1DB-BDAAD96EC7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466F-4EB2-A1DB-BDAAD96EC7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175.22</c:v>
                </c:pt>
                <c:pt idx="1">
                  <c:v>154.05000000000001</c:v>
                </c:pt>
                <c:pt idx="2">
                  <c:v>127.27</c:v>
                </c:pt>
                <c:pt idx="3">
                  <c:v>104.84</c:v>
                </c:pt>
                <c:pt idx="4">
                  <c:v>112.4</c:v>
                </c:pt>
              </c:numCache>
            </c:numRef>
          </c:val>
          <c:extLst>
            <c:ext xmlns:c16="http://schemas.microsoft.com/office/drawing/2014/chart" uri="{C3380CC4-5D6E-409C-BE32-E72D297353CC}">
              <c16:uniqueId val="{00000000-2A67-48DA-9C39-9EEF208DCE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2A67-48DA-9C39-9EEF208DCE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121.66</c:v>
                </c:pt>
                <c:pt idx="1">
                  <c:v>118.52</c:v>
                </c:pt>
                <c:pt idx="2">
                  <c:v>120.71</c:v>
                </c:pt>
                <c:pt idx="3">
                  <c:v>117.68</c:v>
                </c:pt>
                <c:pt idx="4">
                  <c:v>119.41</c:v>
                </c:pt>
              </c:numCache>
            </c:numRef>
          </c:val>
          <c:extLst>
            <c:ext xmlns:c16="http://schemas.microsoft.com/office/drawing/2014/chart" uri="{C3380CC4-5D6E-409C-BE32-E72D297353CC}">
              <c16:uniqueId val="{00000000-9066-4199-BEF7-C1B094D1FA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9066-4199-BEF7-C1B094D1FA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155.63</c:v>
                </c:pt>
                <c:pt idx="1">
                  <c:v>159.09</c:v>
                </c:pt>
                <c:pt idx="2">
                  <c:v>156.37</c:v>
                </c:pt>
                <c:pt idx="3">
                  <c:v>160.47999999999999</c:v>
                </c:pt>
                <c:pt idx="4">
                  <c:v>158.99</c:v>
                </c:pt>
              </c:numCache>
            </c:numRef>
          </c:val>
          <c:extLst>
            <c:ext xmlns:c16="http://schemas.microsoft.com/office/drawing/2014/chart" uri="{C3380CC4-5D6E-409C-BE32-E72D297353CC}">
              <c16:uniqueId val="{00000000-BFC6-4D51-B132-9D6B6A0624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BFC6-4D51-B132-9D6B6A0624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50" zoomScale="120" zoomScaleNormal="120" workbookViewId="0">
      <selection activeCell="BL64" sqref="BL6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長与町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42339</v>
      </c>
      <c r="AM8" s="70"/>
      <c r="AN8" s="70"/>
      <c r="AO8" s="70"/>
      <c r="AP8" s="70"/>
      <c r="AQ8" s="70"/>
      <c r="AR8" s="70"/>
      <c r="AS8" s="70"/>
      <c r="AT8" s="66">
        <f>データ!$S$6</f>
        <v>28.73</v>
      </c>
      <c r="AU8" s="67"/>
      <c r="AV8" s="67"/>
      <c r="AW8" s="67"/>
      <c r="AX8" s="67"/>
      <c r="AY8" s="67"/>
      <c r="AZ8" s="67"/>
      <c r="BA8" s="67"/>
      <c r="BB8" s="69">
        <f>データ!$T$6</f>
        <v>1473.69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85.6</v>
      </c>
      <c r="J10" s="67"/>
      <c r="K10" s="67"/>
      <c r="L10" s="67"/>
      <c r="M10" s="67"/>
      <c r="N10" s="67"/>
      <c r="O10" s="68"/>
      <c r="P10" s="69">
        <f>データ!$P$6</f>
        <v>91.46</v>
      </c>
      <c r="Q10" s="69"/>
      <c r="R10" s="69"/>
      <c r="S10" s="69"/>
      <c r="T10" s="69"/>
      <c r="U10" s="69"/>
      <c r="V10" s="69"/>
      <c r="W10" s="70">
        <f>データ!$Q$6</f>
        <v>3564</v>
      </c>
      <c r="X10" s="70"/>
      <c r="Y10" s="70"/>
      <c r="Z10" s="70"/>
      <c r="AA10" s="70"/>
      <c r="AB10" s="70"/>
      <c r="AC10" s="70"/>
      <c r="AD10" s="2"/>
      <c r="AE10" s="2"/>
      <c r="AF10" s="2"/>
      <c r="AG10" s="2"/>
      <c r="AH10" s="4"/>
      <c r="AI10" s="4"/>
      <c r="AJ10" s="4"/>
      <c r="AK10" s="4"/>
      <c r="AL10" s="70">
        <f>データ!$U$6</f>
        <v>38340</v>
      </c>
      <c r="AM10" s="70"/>
      <c r="AN10" s="70"/>
      <c r="AO10" s="70"/>
      <c r="AP10" s="70"/>
      <c r="AQ10" s="70"/>
      <c r="AR10" s="70"/>
      <c r="AS10" s="70"/>
      <c r="AT10" s="66">
        <f>データ!$V$6</f>
        <v>12.17</v>
      </c>
      <c r="AU10" s="67"/>
      <c r="AV10" s="67"/>
      <c r="AW10" s="67"/>
      <c r="AX10" s="67"/>
      <c r="AY10" s="67"/>
      <c r="AZ10" s="67"/>
      <c r="BA10" s="67"/>
      <c r="BB10" s="69">
        <f>データ!$W$6</f>
        <v>3150.37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8menDEMv+AE2rLmTS9gGQqJsYABZva00YiVecUd72ZZR3LJuur3NO/znFB5ZD9TNaHXH04u7iDNoAZZi8ho3fg==" saltValue="9g4wP8rSBKaFyb8Lke1ox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423076</v>
      </c>
      <c r="D6" s="33">
        <f t="shared" si="3"/>
        <v>46</v>
      </c>
      <c r="E6" s="33">
        <f t="shared" si="3"/>
        <v>1</v>
      </c>
      <c r="F6" s="33">
        <f t="shared" si="3"/>
        <v>0</v>
      </c>
      <c r="G6" s="33">
        <f t="shared" si="3"/>
        <v>1</v>
      </c>
      <c r="H6" s="33" t="str">
        <f t="shared" si="3"/>
        <v>長崎県　長与町</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85.6</v>
      </c>
      <c r="P6" s="34">
        <f t="shared" si="3"/>
        <v>91.46</v>
      </c>
      <c r="Q6" s="34">
        <f t="shared" si="3"/>
        <v>3564</v>
      </c>
      <c r="R6" s="34">
        <f t="shared" si="3"/>
        <v>42339</v>
      </c>
      <c r="S6" s="34">
        <f t="shared" si="3"/>
        <v>28.73</v>
      </c>
      <c r="T6" s="34">
        <f t="shared" si="3"/>
        <v>1473.69</v>
      </c>
      <c r="U6" s="34">
        <f t="shared" si="3"/>
        <v>38340</v>
      </c>
      <c r="V6" s="34">
        <f t="shared" si="3"/>
        <v>12.17</v>
      </c>
      <c r="W6" s="34">
        <f t="shared" si="3"/>
        <v>3150.37</v>
      </c>
      <c r="X6" s="35">
        <f>IF(X7="",NA(),X7)</f>
        <v>126.52</v>
      </c>
      <c r="Y6" s="35">
        <f t="shared" ref="Y6:AG6" si="4">IF(Y7="",NA(),Y7)</f>
        <v>122.56</v>
      </c>
      <c r="Z6" s="35">
        <f t="shared" si="4"/>
        <v>124.4</v>
      </c>
      <c r="AA6" s="35">
        <f t="shared" si="4"/>
        <v>121.18</v>
      </c>
      <c r="AB6" s="35">
        <f t="shared" si="4"/>
        <v>121.83</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1181.8699999999999</v>
      </c>
      <c r="AU6" s="35">
        <f t="shared" ref="AU6:BC6" si="6">IF(AU7="",NA(),AU7)</f>
        <v>278.08</v>
      </c>
      <c r="AV6" s="35">
        <f t="shared" si="6"/>
        <v>335.31</v>
      </c>
      <c r="AW6" s="35">
        <f t="shared" si="6"/>
        <v>313.23</v>
      </c>
      <c r="AX6" s="35">
        <f t="shared" si="6"/>
        <v>240.88</v>
      </c>
      <c r="AY6" s="35">
        <f t="shared" si="6"/>
        <v>909.68</v>
      </c>
      <c r="AZ6" s="35">
        <f t="shared" si="6"/>
        <v>382.09</v>
      </c>
      <c r="BA6" s="35">
        <f t="shared" si="6"/>
        <v>371.31</v>
      </c>
      <c r="BB6" s="35">
        <f t="shared" si="6"/>
        <v>377.63</v>
      </c>
      <c r="BC6" s="35">
        <f t="shared" si="6"/>
        <v>357.34</v>
      </c>
      <c r="BD6" s="34" t="str">
        <f>IF(BD7="","",IF(BD7="-","【-】","【"&amp;SUBSTITUTE(TEXT(BD7,"#,##0.00"),"-","△")&amp;"】"))</f>
        <v>【264.34】</v>
      </c>
      <c r="BE6" s="35">
        <f>IF(BE7="",NA(),BE7)</f>
        <v>175.22</v>
      </c>
      <c r="BF6" s="35">
        <f t="shared" ref="BF6:BN6" si="7">IF(BF7="",NA(),BF7)</f>
        <v>154.05000000000001</v>
      </c>
      <c r="BG6" s="35">
        <f t="shared" si="7"/>
        <v>127.27</v>
      </c>
      <c r="BH6" s="35">
        <f t="shared" si="7"/>
        <v>104.84</v>
      </c>
      <c r="BI6" s="35">
        <f t="shared" si="7"/>
        <v>112.4</v>
      </c>
      <c r="BJ6" s="35">
        <f t="shared" si="7"/>
        <v>382.65</v>
      </c>
      <c r="BK6" s="35">
        <f t="shared" si="7"/>
        <v>385.06</v>
      </c>
      <c r="BL6" s="35">
        <f t="shared" si="7"/>
        <v>373.09</v>
      </c>
      <c r="BM6" s="35">
        <f t="shared" si="7"/>
        <v>364.71</v>
      </c>
      <c r="BN6" s="35">
        <f t="shared" si="7"/>
        <v>373.69</v>
      </c>
      <c r="BO6" s="34" t="str">
        <f>IF(BO7="","",IF(BO7="-","【-】","【"&amp;SUBSTITUTE(TEXT(BO7,"#,##0.00"),"-","△")&amp;"】"))</f>
        <v>【274.27】</v>
      </c>
      <c r="BP6" s="35">
        <f>IF(BP7="",NA(),BP7)</f>
        <v>121.66</v>
      </c>
      <c r="BQ6" s="35">
        <f t="shared" ref="BQ6:BY6" si="8">IF(BQ7="",NA(),BQ7)</f>
        <v>118.52</v>
      </c>
      <c r="BR6" s="35">
        <f t="shared" si="8"/>
        <v>120.71</v>
      </c>
      <c r="BS6" s="35">
        <f t="shared" si="8"/>
        <v>117.68</v>
      </c>
      <c r="BT6" s="35">
        <f t="shared" si="8"/>
        <v>119.41</v>
      </c>
      <c r="BU6" s="35">
        <f t="shared" si="8"/>
        <v>96.1</v>
      </c>
      <c r="BV6" s="35">
        <f t="shared" si="8"/>
        <v>99.07</v>
      </c>
      <c r="BW6" s="35">
        <f t="shared" si="8"/>
        <v>99.99</v>
      </c>
      <c r="BX6" s="35">
        <f t="shared" si="8"/>
        <v>100.65</v>
      </c>
      <c r="BY6" s="35">
        <f t="shared" si="8"/>
        <v>99.87</v>
      </c>
      <c r="BZ6" s="34" t="str">
        <f>IF(BZ7="","",IF(BZ7="-","【-】","【"&amp;SUBSTITUTE(TEXT(BZ7,"#,##0.00"),"-","△")&amp;"】"))</f>
        <v>【104.36】</v>
      </c>
      <c r="CA6" s="35">
        <f>IF(CA7="",NA(),CA7)</f>
        <v>155.63</v>
      </c>
      <c r="CB6" s="35">
        <f t="shared" ref="CB6:CJ6" si="9">IF(CB7="",NA(),CB7)</f>
        <v>159.09</v>
      </c>
      <c r="CC6" s="35">
        <f t="shared" si="9"/>
        <v>156.37</v>
      </c>
      <c r="CD6" s="35">
        <f t="shared" si="9"/>
        <v>160.47999999999999</v>
      </c>
      <c r="CE6" s="35">
        <f t="shared" si="9"/>
        <v>158.99</v>
      </c>
      <c r="CF6" s="35">
        <f t="shared" si="9"/>
        <v>178.39</v>
      </c>
      <c r="CG6" s="35">
        <f t="shared" si="9"/>
        <v>173.03</v>
      </c>
      <c r="CH6" s="35">
        <f t="shared" si="9"/>
        <v>171.15</v>
      </c>
      <c r="CI6" s="35">
        <f t="shared" si="9"/>
        <v>170.19</v>
      </c>
      <c r="CJ6" s="35">
        <f t="shared" si="9"/>
        <v>171.81</v>
      </c>
      <c r="CK6" s="34" t="str">
        <f>IF(CK7="","",IF(CK7="-","【-】","【"&amp;SUBSTITUTE(TEXT(CK7,"#,##0.00"),"-","△")&amp;"】"))</f>
        <v>【165.71】</v>
      </c>
      <c r="CL6" s="35">
        <f>IF(CL7="",NA(),CL7)</f>
        <v>76.53</v>
      </c>
      <c r="CM6" s="35">
        <f t="shared" ref="CM6:CU6" si="10">IF(CM7="",NA(),CM7)</f>
        <v>75.52</v>
      </c>
      <c r="CN6" s="35">
        <f t="shared" si="10"/>
        <v>76.53</v>
      </c>
      <c r="CO6" s="35">
        <f t="shared" si="10"/>
        <v>83.08</v>
      </c>
      <c r="CP6" s="35">
        <f t="shared" si="10"/>
        <v>82.47</v>
      </c>
      <c r="CQ6" s="35">
        <f t="shared" si="10"/>
        <v>59.23</v>
      </c>
      <c r="CR6" s="35">
        <f t="shared" si="10"/>
        <v>58.58</v>
      </c>
      <c r="CS6" s="35">
        <f t="shared" si="10"/>
        <v>58.53</v>
      </c>
      <c r="CT6" s="35">
        <f t="shared" si="10"/>
        <v>59.01</v>
      </c>
      <c r="CU6" s="35">
        <f t="shared" si="10"/>
        <v>60.03</v>
      </c>
      <c r="CV6" s="34" t="str">
        <f>IF(CV7="","",IF(CV7="-","【-】","【"&amp;SUBSTITUTE(TEXT(CV7,"#,##0.00"),"-","△")&amp;"】"))</f>
        <v>【60.41】</v>
      </c>
      <c r="CW6" s="35">
        <f>IF(CW7="",NA(),CW7)</f>
        <v>92.71</v>
      </c>
      <c r="CX6" s="35">
        <f t="shared" ref="CX6:DF6" si="11">IF(CX7="",NA(),CX7)</f>
        <v>92.57</v>
      </c>
      <c r="CY6" s="35">
        <f t="shared" si="11"/>
        <v>91.86</v>
      </c>
      <c r="CZ6" s="35">
        <f t="shared" si="11"/>
        <v>89.18</v>
      </c>
      <c r="DA6" s="35">
        <f t="shared" si="11"/>
        <v>90.47</v>
      </c>
      <c r="DB6" s="35">
        <f t="shared" si="11"/>
        <v>85.53</v>
      </c>
      <c r="DC6" s="35">
        <f t="shared" si="11"/>
        <v>85.23</v>
      </c>
      <c r="DD6" s="35">
        <f t="shared" si="11"/>
        <v>85.26</v>
      </c>
      <c r="DE6" s="35">
        <f t="shared" si="11"/>
        <v>85.37</v>
      </c>
      <c r="DF6" s="35">
        <f t="shared" si="11"/>
        <v>84.81</v>
      </c>
      <c r="DG6" s="34" t="str">
        <f>IF(DG7="","",IF(DG7="-","【-】","【"&amp;SUBSTITUTE(TEXT(DG7,"#,##0.00"),"-","△")&amp;"】"))</f>
        <v>【89.93】</v>
      </c>
      <c r="DH6" s="35">
        <f>IF(DH7="",NA(),DH7)</f>
        <v>34.42</v>
      </c>
      <c r="DI6" s="35">
        <f t="shared" ref="DI6:DQ6" si="12">IF(DI7="",NA(),DI7)</f>
        <v>50.39</v>
      </c>
      <c r="DJ6" s="35">
        <f t="shared" si="12"/>
        <v>50.72</v>
      </c>
      <c r="DK6" s="35">
        <f t="shared" si="12"/>
        <v>51.07</v>
      </c>
      <c r="DL6" s="35">
        <f t="shared" si="12"/>
        <v>49.92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19.72</v>
      </c>
      <c r="DT6" s="35">
        <f t="shared" ref="DT6:EB6" si="13">IF(DT7="",NA(),DT7)</f>
        <v>19.440000000000001</v>
      </c>
      <c r="DU6" s="35">
        <f t="shared" si="13"/>
        <v>18.62</v>
      </c>
      <c r="DV6" s="35">
        <f t="shared" si="13"/>
        <v>25.13</v>
      </c>
      <c r="DW6" s="35">
        <f t="shared" si="13"/>
        <v>25.46</v>
      </c>
      <c r="DX6" s="35">
        <f t="shared" si="13"/>
        <v>8.39</v>
      </c>
      <c r="DY6" s="35">
        <f t="shared" si="13"/>
        <v>10.09</v>
      </c>
      <c r="DZ6" s="35">
        <f t="shared" si="13"/>
        <v>10.54</v>
      </c>
      <c r="EA6" s="35">
        <f t="shared" si="13"/>
        <v>12.03</v>
      </c>
      <c r="EB6" s="35">
        <f t="shared" si="13"/>
        <v>12.19</v>
      </c>
      <c r="EC6" s="34" t="str">
        <f>IF(EC7="","",IF(EC7="-","【-】","【"&amp;SUBSTITUTE(TEXT(EC7,"#,##0.00"),"-","△")&amp;"】"))</f>
        <v>【15.89】</v>
      </c>
      <c r="ED6" s="35">
        <f>IF(ED7="",NA(),ED7)</f>
        <v>0.1</v>
      </c>
      <c r="EE6" s="35">
        <f t="shared" ref="EE6:EM6" si="14">IF(EE7="",NA(),EE7)</f>
        <v>0.4</v>
      </c>
      <c r="EF6" s="35">
        <f t="shared" si="14"/>
        <v>0.49</v>
      </c>
      <c r="EG6" s="35">
        <f t="shared" si="14"/>
        <v>0.73</v>
      </c>
      <c r="EH6" s="35">
        <f t="shared" si="14"/>
        <v>2.21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423076</v>
      </c>
      <c r="D7" s="37">
        <v>46</v>
      </c>
      <c r="E7" s="37">
        <v>1</v>
      </c>
      <c r="F7" s="37">
        <v>0</v>
      </c>
      <c r="G7" s="37">
        <v>1</v>
      </c>
      <c r="H7" s="37" t="s">
        <v>105</v>
      </c>
      <c r="I7" s="37" t="s">
        <v>106</v>
      </c>
      <c r="J7" s="37" t="s">
        <v>107</v>
      </c>
      <c r="K7" s="37" t="s">
        <v>108</v>
      </c>
      <c r="L7" s="37" t="s">
        <v>109</v>
      </c>
      <c r="M7" s="37" t="s">
        <v>110</v>
      </c>
      <c r="N7" s="38" t="s">
        <v>111</v>
      </c>
      <c r="O7" s="38">
        <v>85.6</v>
      </c>
      <c r="P7" s="38">
        <v>91.46</v>
      </c>
      <c r="Q7" s="38">
        <v>3564</v>
      </c>
      <c r="R7" s="38">
        <v>42339</v>
      </c>
      <c r="S7" s="38">
        <v>28.73</v>
      </c>
      <c r="T7" s="38">
        <v>1473.69</v>
      </c>
      <c r="U7" s="38">
        <v>38340</v>
      </c>
      <c r="V7" s="38">
        <v>12.17</v>
      </c>
      <c r="W7" s="38">
        <v>3150.37</v>
      </c>
      <c r="X7" s="38">
        <v>126.52</v>
      </c>
      <c r="Y7" s="38">
        <v>122.56</v>
      </c>
      <c r="Z7" s="38">
        <v>124.4</v>
      </c>
      <c r="AA7" s="38">
        <v>121.18</v>
      </c>
      <c r="AB7" s="38">
        <v>121.83</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1181.8699999999999</v>
      </c>
      <c r="AU7" s="38">
        <v>278.08</v>
      </c>
      <c r="AV7" s="38">
        <v>335.31</v>
      </c>
      <c r="AW7" s="38">
        <v>313.23</v>
      </c>
      <c r="AX7" s="38">
        <v>240.88</v>
      </c>
      <c r="AY7" s="38">
        <v>909.68</v>
      </c>
      <c r="AZ7" s="38">
        <v>382.09</v>
      </c>
      <c r="BA7" s="38">
        <v>371.31</v>
      </c>
      <c r="BB7" s="38">
        <v>377.63</v>
      </c>
      <c r="BC7" s="38">
        <v>357.34</v>
      </c>
      <c r="BD7" s="38">
        <v>264.33999999999997</v>
      </c>
      <c r="BE7" s="38">
        <v>175.22</v>
      </c>
      <c r="BF7" s="38">
        <v>154.05000000000001</v>
      </c>
      <c r="BG7" s="38">
        <v>127.27</v>
      </c>
      <c r="BH7" s="38">
        <v>104.84</v>
      </c>
      <c r="BI7" s="38">
        <v>112.4</v>
      </c>
      <c r="BJ7" s="38">
        <v>382.65</v>
      </c>
      <c r="BK7" s="38">
        <v>385.06</v>
      </c>
      <c r="BL7" s="38">
        <v>373.09</v>
      </c>
      <c r="BM7" s="38">
        <v>364.71</v>
      </c>
      <c r="BN7" s="38">
        <v>373.69</v>
      </c>
      <c r="BO7" s="38">
        <v>274.27</v>
      </c>
      <c r="BP7" s="38">
        <v>121.66</v>
      </c>
      <c r="BQ7" s="38">
        <v>118.52</v>
      </c>
      <c r="BR7" s="38">
        <v>120.71</v>
      </c>
      <c r="BS7" s="38">
        <v>117.68</v>
      </c>
      <c r="BT7" s="38">
        <v>119.41</v>
      </c>
      <c r="BU7" s="38">
        <v>96.1</v>
      </c>
      <c r="BV7" s="38">
        <v>99.07</v>
      </c>
      <c r="BW7" s="38">
        <v>99.99</v>
      </c>
      <c r="BX7" s="38">
        <v>100.65</v>
      </c>
      <c r="BY7" s="38">
        <v>99.87</v>
      </c>
      <c r="BZ7" s="38">
        <v>104.36</v>
      </c>
      <c r="CA7" s="38">
        <v>155.63</v>
      </c>
      <c r="CB7" s="38">
        <v>159.09</v>
      </c>
      <c r="CC7" s="38">
        <v>156.37</v>
      </c>
      <c r="CD7" s="38">
        <v>160.47999999999999</v>
      </c>
      <c r="CE7" s="38">
        <v>158.99</v>
      </c>
      <c r="CF7" s="38">
        <v>178.39</v>
      </c>
      <c r="CG7" s="38">
        <v>173.03</v>
      </c>
      <c r="CH7" s="38">
        <v>171.15</v>
      </c>
      <c r="CI7" s="38">
        <v>170.19</v>
      </c>
      <c r="CJ7" s="38">
        <v>171.81</v>
      </c>
      <c r="CK7" s="38">
        <v>165.71</v>
      </c>
      <c r="CL7" s="38">
        <v>76.53</v>
      </c>
      <c r="CM7" s="38">
        <v>75.52</v>
      </c>
      <c r="CN7" s="38">
        <v>76.53</v>
      </c>
      <c r="CO7" s="38">
        <v>83.08</v>
      </c>
      <c r="CP7" s="38">
        <v>82.47</v>
      </c>
      <c r="CQ7" s="38">
        <v>59.23</v>
      </c>
      <c r="CR7" s="38">
        <v>58.58</v>
      </c>
      <c r="CS7" s="38">
        <v>58.53</v>
      </c>
      <c r="CT7" s="38">
        <v>59.01</v>
      </c>
      <c r="CU7" s="38">
        <v>60.03</v>
      </c>
      <c r="CV7" s="38">
        <v>60.41</v>
      </c>
      <c r="CW7" s="38">
        <v>92.71</v>
      </c>
      <c r="CX7" s="38">
        <v>92.57</v>
      </c>
      <c r="CY7" s="38">
        <v>91.86</v>
      </c>
      <c r="CZ7" s="38">
        <v>89.18</v>
      </c>
      <c r="DA7" s="38">
        <v>90.47</v>
      </c>
      <c r="DB7" s="38">
        <v>85.53</v>
      </c>
      <c r="DC7" s="38">
        <v>85.23</v>
      </c>
      <c r="DD7" s="38">
        <v>85.26</v>
      </c>
      <c r="DE7" s="38">
        <v>85.37</v>
      </c>
      <c r="DF7" s="38">
        <v>84.81</v>
      </c>
      <c r="DG7" s="38">
        <v>89.93</v>
      </c>
      <c r="DH7" s="38">
        <v>34.42</v>
      </c>
      <c r="DI7" s="38">
        <v>50.39</v>
      </c>
      <c r="DJ7" s="38">
        <v>50.72</v>
      </c>
      <c r="DK7" s="38">
        <v>51.07</v>
      </c>
      <c r="DL7" s="38">
        <v>49.92</v>
      </c>
      <c r="DM7" s="38">
        <v>37.340000000000003</v>
      </c>
      <c r="DN7" s="38">
        <v>44.31</v>
      </c>
      <c r="DO7" s="38">
        <v>45.75</v>
      </c>
      <c r="DP7" s="38">
        <v>46.9</v>
      </c>
      <c r="DQ7" s="38">
        <v>47.28</v>
      </c>
      <c r="DR7" s="38">
        <v>48.12</v>
      </c>
      <c r="DS7" s="38">
        <v>19.72</v>
      </c>
      <c r="DT7" s="38">
        <v>19.440000000000001</v>
      </c>
      <c r="DU7" s="38">
        <v>18.62</v>
      </c>
      <c r="DV7" s="38">
        <v>25.13</v>
      </c>
      <c r="DW7" s="38">
        <v>25.46</v>
      </c>
      <c r="DX7" s="38">
        <v>8.39</v>
      </c>
      <c r="DY7" s="38">
        <v>10.09</v>
      </c>
      <c r="DZ7" s="38">
        <v>10.54</v>
      </c>
      <c r="EA7" s="38">
        <v>12.03</v>
      </c>
      <c r="EB7" s="38">
        <v>12.19</v>
      </c>
      <c r="EC7" s="38">
        <v>15.89</v>
      </c>
      <c r="ED7" s="38">
        <v>0.1</v>
      </c>
      <c r="EE7" s="38">
        <v>0.4</v>
      </c>
      <c r="EF7" s="38">
        <v>0.49</v>
      </c>
      <c r="EG7" s="38">
        <v>0.73</v>
      </c>
      <c r="EH7" s="38">
        <v>2.21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渡邊　房子</cp:lastModifiedBy>
  <cp:lastPrinted>2019-01-28T04:20:41Z</cp:lastPrinted>
  <dcterms:created xsi:type="dcterms:W3CDTF">2018-12-03T08:38:41Z</dcterms:created>
  <dcterms:modified xsi:type="dcterms:W3CDTF">2019-01-28T04:20:43Z</dcterms:modified>
  <cp:category/>
</cp:coreProperties>
</file>