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bw+fGdcc9y1ydAGF0ZxAx2aJaa83ZhMX3ct13VBr5zgX1I2REDAJZKnsXRRfbjvvwQ5Vxy0n+AeC1vrFhBhndA==" workbookSaltValue="ayCZo39c+jDY71/N9+gLOQ=="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<sst xmlns="http://schemas.openxmlformats.org/spreadsheetml/2006/main" count="232" uniqueCount="120">
  <si>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</si>
  <si>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</si>
  <si>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</si>
  <si>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</si>
  <si>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</si>
  <si>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</si>
  <si>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</si>
  <si>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</si>
  <si>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</si>
  <si>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</si>
  <si>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</si>
  <si>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</si>
  <si>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</si>
  <si>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</si>
  <si>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</si>
  <si>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</si>
  <si>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</si>
  <si>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</si>
  <si>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</si>
  <si>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</si>
  <si>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</si>
  <si>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</si>
  <si>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</si>
  <si>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</si>
  <si>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</si>
  <si>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</si>
  <si>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</si>
  <si>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</si>
  <si>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</si>
  <si>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</si>
  <si>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</si>
  <si>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</si>
  <si>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</si>
  <si>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</si>
  <si>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</si>
  <si>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</si>
  <si>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</si>
  <si>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</si>
  <si>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</si>
  <si>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</si>
  <si>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</si>
  <si>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</si>
  <si>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</si>
  <si>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</si>
  <si>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</si>
  <si>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</si>
  <si>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</si>
  <si>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</si>
  <si>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</si>
  <si>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</si>
  <si>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</si>
  <si>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</si>
  <si>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</si>
  <si>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</si>
  <si>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</si>
  <si>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</si>
  <si>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</si>
  <si>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</si>
  <si>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</si>
  <si>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</si>
  <si>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</si>
  <si>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</si>
  <si>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</si>
  <si>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</si>
  <si>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</si>
  <si>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</si>
  <si>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</si>
  <si>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</si>
  <si>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</si>
  <si>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</si>
  <si>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</si>
  <si>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</si>
  <si>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</si>
  <si>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</si>
  <si>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</si>
  <si>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</si>
  <si>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</si>
  <si>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</si>
  <si>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</si>
  <si>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</si>
  <si>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</si>
  <si>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</si>
  <si>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</si>
  <si>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</si>
  <si>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</si>
  <si>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</si>
  <si>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</si>
  <si>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</si>
  <si>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</si>
  <si>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</si>
  <si>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</si>
  <si>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</si>
  <si>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</si>
  <si>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</si>
  <si>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</si>
  <si>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</si>
  <si>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</si>
  <si>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</si>
  <si>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</si>
  <si>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</si>
  <si>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</si>
  <si>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</si>
  <si>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</si>
  <si>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</si>
  <si>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</si>
  <si>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</si>
  <si>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</si>
  <si>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</si>
  <si>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</si>
  <si>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</si>
  <si>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</si>
  <si>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</si>
  <si>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</si>
  <si>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</si>
  <si>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</si>
  <si>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</si>
  <si>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</si>
  <si>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経営の健全性を表す、経常収支比率、累積欠損金比率、流動比率、企業債残高対給水収益比率、料金回収率、給水原価はいずれも類似団体と比較して良好な数値を示し、経営は健全である。
有収率は平成28年度に大幅に低下し、29年度には若干の回復をしたが、以前の水準には及んでいないので、引き続き漏水調査を行うことで、無効水量を減少させるように努めていきたい。
</t>
    <rPh sb="0" eb="2">
      <t>ケイエイ</t>
    </rPh>
    <rPh sb="3" eb="6">
      <t>ケンゼンセイ</t>
    </rPh>
    <rPh sb="7" eb="8">
      <t>アラワ</t>
    </rPh>
    <rPh sb="10" eb="12">
      <t>ケイジョウ</t>
    </rPh>
    <rPh sb="12" eb="14">
      <t>シュウシ</t>
    </rPh>
    <rPh sb="14" eb="16">
      <t>ヒリツ</t>
    </rPh>
    <rPh sb="17" eb="19">
      <t>ルイセキ</t>
    </rPh>
    <rPh sb="19" eb="21">
      <t>ケッソン</t>
    </rPh>
    <rPh sb="21" eb="22">
      <t>キン</t>
    </rPh>
    <rPh sb="22" eb="24">
      <t>ヒリツ</t>
    </rPh>
    <rPh sb="25" eb="27">
      <t>リュウドウ</t>
    </rPh>
    <rPh sb="27" eb="29">
      <t>ヒリツ</t>
    </rPh>
    <rPh sb="30" eb="32">
      <t>キギョウ</t>
    </rPh>
    <rPh sb="32" eb="33">
      <t>サイ</t>
    </rPh>
    <rPh sb="33" eb="35">
      <t>ザンダカ</t>
    </rPh>
    <rPh sb="35" eb="36">
      <t>タイ</t>
    </rPh>
    <rPh sb="36" eb="38">
      <t>キュウスイ</t>
    </rPh>
    <rPh sb="38" eb="40">
      <t>シュウエキ</t>
    </rPh>
    <rPh sb="40" eb="42">
      <t>ヒリツ</t>
    </rPh>
    <rPh sb="43" eb="45">
      <t>リョウキン</t>
    </rPh>
    <rPh sb="45" eb="47">
      <t>カイシュウ</t>
    </rPh>
    <rPh sb="47" eb="48">
      <t>リツ</t>
    </rPh>
    <rPh sb="49" eb="51">
      <t>キュウスイ</t>
    </rPh>
    <rPh sb="51" eb="53">
      <t>ゲンカ</t>
    </rPh>
    <rPh sb="58" eb="60">
      <t>ルイジ</t>
    </rPh>
    <rPh sb="60" eb="62">
      <t>ダンタイ</t>
    </rPh>
    <rPh sb="63" eb="65">
      <t>ヒカク</t>
    </rPh>
    <rPh sb="67" eb="69">
      <t>リョウコウ</t>
    </rPh>
    <rPh sb="70" eb="72">
      <t>スウチ</t>
    </rPh>
    <rPh sb="73" eb="74">
      <t>シメ</t>
    </rPh>
    <rPh sb="76" eb="78">
      <t>ケイエイ</t>
    </rPh>
    <rPh sb="79" eb="81">
      <t>ケンゼン</t>
    </rPh>
    <rPh sb="86" eb="88">
      <t>ユウシュウ</t>
    </rPh>
    <rPh sb="88" eb="89">
      <t>リツ</t>
    </rPh>
    <rPh sb="90" eb="92">
      <t>ヘイセイ</t>
    </rPh>
    <rPh sb="94" eb="96">
      <t>ネンド</t>
    </rPh>
    <rPh sb="97" eb="99">
      <t>オオハバ</t>
    </rPh>
    <rPh sb="100" eb="102">
      <t>テイカ</t>
    </rPh>
    <rPh sb="106" eb="108">
      <t>ネンド</t>
    </rPh>
    <rPh sb="110" eb="112">
      <t>ジャッカン</t>
    </rPh>
    <rPh sb="113" eb="115">
      <t>カイフク</t>
    </rPh>
    <rPh sb="120" eb="122">
      <t>イゼン</t>
    </rPh>
    <rPh sb="123" eb="125">
      <t>スイジュン</t>
    </rPh>
    <rPh sb="127" eb="128">
      <t>オヨ</t>
    </rPh>
    <rPh sb="136" eb="137">
      <t>ヒ</t>
    </rPh>
    <rPh sb="138" eb="139">
      <t>ツヅ</t>
    </rPh>
    <rPh sb="140" eb="142">
      <t>ロウスイ</t>
    </rPh>
    <rPh sb="142" eb="144">
      <t>チョウサ</t>
    </rPh>
    <rPh sb="145" eb="146">
      <t>オコナ</t>
    </rPh>
    <rPh sb="151" eb="153">
      <t>ムコウ</t>
    </rPh>
    <rPh sb="153" eb="155">
      <t>スイリョウ</t>
    </rPh>
    <rPh sb="156" eb="158">
      <t>ゲンショウ</t>
    </rPh>
    <rPh sb="164" eb="165">
      <t>ツト</t>
    </rPh>
    <phoneticPr fontId="4"/>
  </si>
  <si>
    <t xml:space="preserve">経営の状況としては、類似団体と比較して健全な状況である。
ただし、施設の老朽化に関する数値は類似団体より下回っているので、老朽資産の更新や施設の再整備事業を行っていくことが必要になる。費用が多額になることが予想されるので、計画的な更新を行い、安定的な経営に努めていきたい。
今後も、以前策定した「佐々町水道ビジョン」で抽出された水道事業の課題解消に向けて尽力し、安全で安心できる水の安定供給が施設・経営の両面で実施できるよう努めたい。
</t>
    <rPh sb="0" eb="2">
      <t>ケイエイ</t>
    </rPh>
    <rPh sb="3" eb="5">
      <t>ジョウキョウ</t>
    </rPh>
    <rPh sb="10" eb="12">
      <t>ルイジ</t>
    </rPh>
    <rPh sb="12" eb="14">
      <t>ダンタイ</t>
    </rPh>
    <rPh sb="15" eb="17">
      <t>ヒカク</t>
    </rPh>
    <rPh sb="19" eb="21">
      <t>ケンゼン</t>
    </rPh>
    <rPh sb="22" eb="24">
      <t>ジョウキョウ</t>
    </rPh>
    <rPh sb="33" eb="35">
      <t>シセツ</t>
    </rPh>
    <rPh sb="36" eb="39">
      <t>ロウキュウカ</t>
    </rPh>
    <rPh sb="40" eb="41">
      <t>カン</t>
    </rPh>
    <rPh sb="43" eb="45">
      <t>スウチ</t>
    </rPh>
    <rPh sb="46" eb="48">
      <t>ルイジ</t>
    </rPh>
    <rPh sb="48" eb="50">
      <t>ダンタイ</t>
    </rPh>
    <rPh sb="52" eb="54">
      <t>シタマワ</t>
    </rPh>
    <rPh sb="61" eb="63">
      <t>ロウキュウ</t>
    </rPh>
    <rPh sb="63" eb="65">
      <t>シサン</t>
    </rPh>
    <rPh sb="66" eb="68">
      <t>コウシン</t>
    </rPh>
    <rPh sb="69" eb="71">
      <t>シセツ</t>
    </rPh>
    <rPh sb="72" eb="75">
      <t>サイセイビ</t>
    </rPh>
    <rPh sb="75" eb="77">
      <t>ジギョウ</t>
    </rPh>
    <rPh sb="78" eb="79">
      <t>オコナ</t>
    </rPh>
    <rPh sb="86" eb="88">
      <t>ヒツヨウ</t>
    </rPh>
    <rPh sb="92" eb="94">
      <t>ヒヨウ</t>
    </rPh>
    <rPh sb="95" eb="97">
      <t>タガク</t>
    </rPh>
    <rPh sb="103" eb="105">
      <t>ヨソウ</t>
    </rPh>
    <rPh sb="111" eb="114">
      <t>ケイカクテキ</t>
    </rPh>
    <rPh sb="115" eb="117">
      <t>コウシン</t>
    </rPh>
    <rPh sb="118" eb="119">
      <t>オコナ</t>
    </rPh>
    <rPh sb="121" eb="124">
      <t>アンテイテキ</t>
    </rPh>
    <rPh sb="125" eb="127">
      <t>ケイエイ</t>
    </rPh>
    <rPh sb="128" eb="129">
      <t>ツト</t>
    </rPh>
    <rPh sb="138" eb="140">
      <t>コンゴ</t>
    </rPh>
    <rPh sb="142" eb="144">
      <t>イゼン</t>
    </rPh>
    <rPh sb="144" eb="146">
      <t>サクテイ</t>
    </rPh>
    <rPh sb="149" eb="152">
      <t>サザチョウ</t>
    </rPh>
    <rPh sb="152" eb="154">
      <t>スイドウ</t>
    </rPh>
    <rPh sb="160" eb="162">
      <t>チュウシュツ</t>
    </rPh>
    <rPh sb="165" eb="167">
      <t>スイドウ</t>
    </rPh>
    <rPh sb="167" eb="169">
      <t>ジギョウ</t>
    </rPh>
    <rPh sb="170" eb="172">
      <t>カダイ</t>
    </rPh>
    <rPh sb="172" eb="174">
      <t>カイショウ</t>
    </rPh>
    <rPh sb="175" eb="176">
      <t>ム</t>
    </rPh>
    <rPh sb="178" eb="180">
      <t>ジンリョク</t>
    </rPh>
    <rPh sb="182" eb="184">
      <t>アンゼン</t>
    </rPh>
    <rPh sb="185" eb="187">
      <t>アンシン</t>
    </rPh>
    <rPh sb="190" eb="191">
      <t>ミズ</t>
    </rPh>
    <rPh sb="192" eb="194">
      <t>アンテイ</t>
    </rPh>
    <rPh sb="194" eb="196">
      <t>キョウキュウ</t>
    </rPh>
    <rPh sb="197" eb="199">
      <t>シセツ</t>
    </rPh>
    <rPh sb="200" eb="202">
      <t>ケイエイ</t>
    </rPh>
    <rPh sb="203" eb="205">
      <t>リョウメン</t>
    </rPh>
    <rPh sb="206" eb="208">
      <t>ジッシ</t>
    </rPh>
    <rPh sb="213" eb="214">
      <t>ツト</t>
    </rPh>
    <phoneticPr fontId="4"/>
  </si>
  <si>
    <t>有形固定資産減価償却率、管路経年化率、管路更新率と類似団体と比較して老朽化が進んでいる。老朽資産が多く、計画的に施設更新を行っていきたい。</t>
    <rPh sb="0" eb="2">
      <t>ユウケイ</t>
    </rPh>
    <rPh sb="2" eb="4">
      <t>コテイ</t>
    </rPh>
    <rPh sb="4" eb="6">
      <t>シサン</t>
    </rPh>
    <rPh sb="6" eb="8">
      <t>ゲンカ</t>
    </rPh>
    <rPh sb="8" eb="10">
      <t>ショウキャク</t>
    </rPh>
    <rPh sb="10" eb="11">
      <t>リツ</t>
    </rPh>
    <rPh sb="12" eb="14">
      <t>カンロ</t>
    </rPh>
    <rPh sb="14" eb="17">
      <t>ケイネンカ</t>
    </rPh>
    <rPh sb="17" eb="18">
      <t>リツ</t>
    </rPh>
    <rPh sb="19" eb="21">
      <t>カンロ</t>
    </rPh>
    <rPh sb="21" eb="23">
      <t>コウシン</t>
    </rPh>
    <rPh sb="23" eb="24">
      <t>リツ</t>
    </rPh>
    <rPh sb="25" eb="27">
      <t>ルイジ</t>
    </rPh>
    <rPh sb="27" eb="29">
      <t>ダンタイ</t>
    </rPh>
    <rPh sb="30" eb="32">
      <t>ヒカク</t>
    </rPh>
    <rPh sb="34" eb="37">
      <t>ロウキュウカ</t>
    </rPh>
    <rPh sb="38" eb="39">
      <t>スス</t>
    </rPh>
    <rPh sb="44" eb="46">
      <t>ロウキュウ</t>
    </rPh>
    <rPh sb="46" eb="48">
      <t>シサン</t>
    </rPh>
    <rPh sb="49" eb="50">
      <t>オオ</t>
    </rPh>
    <rPh sb="52" eb="55">
      <t>ケイカクテキ</t>
    </rPh>
    <rPh sb="56" eb="58">
      <t>シセツ</t>
    </rPh>
    <rPh sb="58" eb="60">
      <t>コウシン</t>
    </rPh>
    <rPh sb="61" eb="6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</si>
</sst>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0.31</c:v>
                </c:pt>
                <c:pt idx="3">
                  <c:v>0</c:v>
                </c:pt>
                <c:pt idx="4">
                  <c:v>0</c:v>
                </c:pt>
              </c:numCache>
            </c:numRef>
          </c:val>
          <c:extLst>
            <c:ext xmlns:c16="http://schemas.microsoft.com/office/drawing/2014/chart" uri="{C3380CC4-5D6E-409C-BE32-E72D297353CC}">
              <c16:uniqueId val="{00000000-8207-417E-AD50-6D63C0462BAE}"/>
            </c:ext>
          </c:extLst>
        </c:ser>
        <c:dLbls>
          <c:showLegendKey val="0"/>
          <c:showVal val="0"/>
          <c:showCatName val="0"/>
          <c:showSerName val="0"/>
          <c:showPercent val="0"/>
          <c:showBubbleSize val="0"/>
        </c:dLbls>
        <c:gapWidth val="150"/>
        <c:axId val="35391360"/>
        <c:axId val="3541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c:ext xmlns:c16="http://schemas.microsoft.com/office/drawing/2014/chart" uri="{C3380CC4-5D6E-409C-BE32-E72D297353CC}">
              <c16:uniqueId val="{00000001-8207-417E-AD50-6D63C0462BAE}"/>
            </c:ext>
          </c:extLst>
        </c:ser>
        <c:dLbls>
          <c:showLegendKey val="0"/>
          <c:showVal val="0"/>
          <c:showCatName val="0"/>
          <c:showSerName val="0"/>
          <c:showPercent val="0"/>
          <c:showBubbleSize val="0"/>
        </c:dLbls>
        <c:marker val="1"/>
        <c:smooth val="0"/>
        <c:axId val="35391360"/>
        <c:axId val="35414016"/>
      </c:lineChart>
      <c:dateAx>
        <c:axId val="35391360"/>
        <c:scaling>
          <c:orientation val="minMax"/>
        </c:scaling>
        <c:delete val="1"/>
        <c:axPos val="b"/>
        <c:numFmt formatCode="ge" sourceLinked="1"/>
        <c:majorTickMark val="none"/>
        <c:minorTickMark val="none"/>
        <c:tickLblPos val="none"/>
        <c:crossAx val="35414016"/>
        <c:crosses val="autoZero"/>
        <c:auto val="1"/>
        <c:lblOffset val="100"/>
        <c:baseTimeUnit val="years"/>
      </c:dateAx>
      <c:valAx>
        <c:axId val="3541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68.87</c:v>
                </c:pt>
                <c:pt idx="1">
                  <c:v>70.790000000000006</c:v>
                </c:pt>
                <c:pt idx="2">
                  <c:v>75.84</c:v>
                </c:pt>
                <c:pt idx="3">
                  <c:v>73.849999999999994</c:v>
                </c:pt>
                <c:pt idx="4">
                  <c:v>74.47</c:v>
                </c:pt>
              </c:numCache>
            </c:numRef>
          </c:val>
          <c:extLst>
            <c:ext xmlns:c16="http://schemas.microsoft.com/office/drawing/2014/chart" uri="{C3380CC4-5D6E-409C-BE32-E72D297353CC}">
              <c16:uniqueId val="{00000000-101E-4B8E-B9D7-5F7FA6C1A814}"/>
            </c:ext>
          </c:extLst>
        </c:ser>
        <c:dLbls>
          <c:showLegendKey val="0"/>
          <c:showVal val="0"/>
          <c:showCatName val="0"/>
          <c:showSerName val="0"/>
          <c:showPercent val="0"/>
          <c:showBubbleSize val="0"/>
        </c:dLbls>
        <c:gapWidth val="150"/>
        <c:axId val="161512832"/>
        <c:axId val="16151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c:ext xmlns:c16="http://schemas.microsoft.com/office/drawing/2014/chart" uri="{C3380CC4-5D6E-409C-BE32-E72D297353CC}">
              <c16:uniqueId val="{00000001-101E-4B8E-B9D7-5F7FA6C1A814}"/>
            </c:ext>
          </c:extLst>
        </c:ser>
        <c:dLbls>
          <c:showLegendKey val="0"/>
          <c:showVal val="0"/>
          <c:showCatName val="0"/>
          <c:showSerName val="0"/>
          <c:showPercent val="0"/>
          <c:showBubbleSize val="0"/>
        </c:dLbls>
        <c:marker val="1"/>
        <c:smooth val="0"/>
        <c:axId val="161512832"/>
        <c:axId val="161519104"/>
      </c:lineChart>
      <c:dateAx>
        <c:axId val="161512832"/>
        <c:scaling>
          <c:orientation val="minMax"/>
        </c:scaling>
        <c:delete val="1"/>
        <c:axPos val="b"/>
        <c:numFmt formatCode="ge" sourceLinked="1"/>
        <c:majorTickMark val="none"/>
        <c:minorTickMark val="none"/>
        <c:tickLblPos val="none"/>
        <c:crossAx val="161519104"/>
        <c:crosses val="autoZero"/>
        <c:auto val="1"/>
        <c:lblOffset val="100"/>
        <c:baseTimeUnit val="years"/>
      </c:dateAx>
      <c:valAx>
        <c:axId val="1615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95.22</c:v>
                </c:pt>
                <c:pt idx="1">
                  <c:v>95.21</c:v>
                </c:pt>
                <c:pt idx="2">
                  <c:v>93.72</c:v>
                </c:pt>
                <c:pt idx="3">
                  <c:v>84.66</c:v>
                </c:pt>
                <c:pt idx="4">
                  <c:v>86.29</c:v>
                </c:pt>
              </c:numCache>
            </c:numRef>
          </c:val>
          <c:extLst>
            <c:ext xmlns:c16="http://schemas.microsoft.com/office/drawing/2014/chart" uri="{C3380CC4-5D6E-409C-BE32-E72D297353CC}">
              <c16:uniqueId val="{00000000-946A-404A-80E8-BF7B491E28B5}"/>
            </c:ext>
          </c:extLst>
        </c:ser>
        <c:dLbls>
          <c:showLegendKey val="0"/>
          <c:showVal val="0"/>
          <c:showCatName val="0"/>
          <c:showSerName val="0"/>
          <c:showPercent val="0"/>
          <c:showBubbleSize val="0"/>
        </c:dLbls>
        <c:gapWidth val="150"/>
        <c:axId val="161613696"/>
        <c:axId val="1616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c:ext xmlns:c16="http://schemas.microsoft.com/office/drawing/2014/chart" uri="{C3380CC4-5D6E-409C-BE32-E72D297353CC}">
              <c16:uniqueId val="{00000001-946A-404A-80E8-BF7B491E28B5}"/>
            </c:ext>
          </c:extLst>
        </c:ser>
        <c:dLbls>
          <c:showLegendKey val="0"/>
          <c:showVal val="0"/>
          <c:showCatName val="0"/>
          <c:showSerName val="0"/>
          <c:showPercent val="0"/>
          <c:showBubbleSize val="0"/>
        </c:dLbls>
        <c:marker val="1"/>
        <c:smooth val="0"/>
        <c:axId val="161613696"/>
        <c:axId val="161628160"/>
      </c:lineChart>
      <c:dateAx>
        <c:axId val="161613696"/>
        <c:scaling>
          <c:orientation val="minMax"/>
        </c:scaling>
        <c:delete val="1"/>
        <c:axPos val="b"/>
        <c:numFmt formatCode="ge" sourceLinked="1"/>
        <c:majorTickMark val="none"/>
        <c:minorTickMark val="none"/>
        <c:tickLblPos val="none"/>
        <c:crossAx val="161628160"/>
        <c:crosses val="autoZero"/>
        <c:auto val="1"/>
        <c:lblOffset val="100"/>
        <c:baseTimeUnit val="years"/>
      </c:dateAx>
      <c:valAx>
        <c:axId val="1616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153.63</c:v>
                </c:pt>
                <c:pt idx="1">
                  <c:v>164.25</c:v>
                </c:pt>
                <c:pt idx="2">
                  <c:v>139.61000000000001</c:v>
                </c:pt>
                <c:pt idx="3">
                  <c:v>139.13</c:v>
                </c:pt>
                <c:pt idx="4">
                  <c:v>147.44</c:v>
                </c:pt>
              </c:numCache>
            </c:numRef>
          </c:val>
          <c:extLst>
            <c:ext xmlns:c16="http://schemas.microsoft.com/office/drawing/2014/chart" uri="{C3380CC4-5D6E-409C-BE32-E72D297353CC}">
              <c16:uniqueId val="{00000000-F4CE-4E41-B5F2-F986C2921893}"/>
            </c:ext>
          </c:extLst>
        </c:ser>
        <c:dLbls>
          <c:showLegendKey val="0"/>
          <c:showVal val="0"/>
          <c:showCatName val="0"/>
          <c:showSerName val="0"/>
          <c:showPercent val="0"/>
          <c:showBubbleSize val="0"/>
        </c:dLbls>
        <c:gapWidth val="150"/>
        <c:axId val="35436800"/>
        <c:axId val="3544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c:ext xmlns:c16="http://schemas.microsoft.com/office/drawing/2014/chart" uri="{C3380CC4-5D6E-409C-BE32-E72D297353CC}">
              <c16:uniqueId val="{00000001-F4CE-4E41-B5F2-F986C2921893}"/>
            </c:ext>
          </c:extLst>
        </c:ser>
        <c:dLbls>
          <c:showLegendKey val="0"/>
          <c:showVal val="0"/>
          <c:showCatName val="0"/>
          <c:showSerName val="0"/>
          <c:showPercent val="0"/>
          <c:showBubbleSize val="0"/>
        </c:dLbls>
        <c:marker val="1"/>
        <c:smooth val="0"/>
        <c:axId val="35436800"/>
        <c:axId val="35443072"/>
      </c:lineChart>
      <c:dateAx>
        <c:axId val="35436800"/>
        <c:scaling>
          <c:orientation val="minMax"/>
        </c:scaling>
        <c:delete val="1"/>
        <c:axPos val="b"/>
        <c:numFmt formatCode="ge" sourceLinked="1"/>
        <c:majorTickMark val="none"/>
        <c:minorTickMark val="none"/>
        <c:tickLblPos val="none"/>
        <c:crossAx val="35443072"/>
        <c:crosses val="autoZero"/>
        <c:auto val="1"/>
        <c:lblOffset val="100"/>
        <c:baseTimeUnit val="years"/>
      </c:dateAx>
      <c:valAx>
        <c:axId val="35443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54.08</c:v>
                </c:pt>
                <c:pt idx="1">
                  <c:v>55.63</c:v>
                </c:pt>
                <c:pt idx="2">
                  <c:v>53.22</c:v>
                </c:pt>
                <c:pt idx="3">
                  <c:v>53.44</c:v>
                </c:pt>
                <c:pt idx="4">
                  <c:v>54.12</c:v>
                </c:pt>
              </c:numCache>
            </c:numRef>
          </c:val>
          <c:extLst>
            <c:ext xmlns:c16="http://schemas.microsoft.com/office/drawing/2014/chart" uri="{C3380CC4-5D6E-409C-BE32-E72D297353CC}">
              <c16:uniqueId val="{00000000-ADB7-41C7-8662-584836783375}"/>
            </c:ext>
          </c:extLst>
        </c:ser>
        <c:dLbls>
          <c:showLegendKey val="0"/>
          <c:showVal val="0"/>
          <c:showCatName val="0"/>
          <c:showSerName val="0"/>
          <c:showPercent val="0"/>
          <c:showBubbleSize val="0"/>
        </c:dLbls>
        <c:gapWidth val="150"/>
        <c:axId val="161172096"/>
        <c:axId val="161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c:ext xmlns:c16="http://schemas.microsoft.com/office/drawing/2014/chart" uri="{C3380CC4-5D6E-409C-BE32-E72D297353CC}">
              <c16:uniqueId val="{00000001-ADB7-41C7-8662-584836783375}"/>
            </c:ext>
          </c:extLst>
        </c:ser>
        <c:dLbls>
          <c:showLegendKey val="0"/>
          <c:showVal val="0"/>
          <c:showCatName val="0"/>
          <c:showSerName val="0"/>
          <c:showPercent val="0"/>
          <c:showBubbleSize val="0"/>
        </c:dLbls>
        <c:marker val="1"/>
        <c:smooth val="0"/>
        <c:axId val="161172096"/>
        <c:axId val="161190656"/>
      </c:lineChart>
      <c:dateAx>
        <c:axId val="161172096"/>
        <c:scaling>
          <c:orientation val="minMax"/>
        </c:scaling>
        <c:delete val="1"/>
        <c:axPos val="b"/>
        <c:numFmt formatCode="ge" sourceLinked="1"/>
        <c:majorTickMark val="none"/>
        <c:minorTickMark val="none"/>
        <c:tickLblPos val="none"/>
        <c:crossAx val="161190656"/>
        <c:crosses val="autoZero"/>
        <c:auto val="1"/>
        <c:lblOffset val="100"/>
        <c:baseTimeUnit val="years"/>
      </c:dateAx>
      <c:valAx>
        <c:axId val="1611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5.74</c:v>
                </c:pt>
                <c:pt idx="1">
                  <c:v>10.43</c:v>
                </c:pt>
                <c:pt idx="2">
                  <c:v>10.31</c:v>
                </c:pt>
                <c:pt idx="3">
                  <c:v>12.97</c:v>
                </c:pt>
                <c:pt idx="4">
                  <c:v>12.89</c:v>
                </c:pt>
              </c:numCache>
            </c:numRef>
          </c:val>
          <c:extLst>
            <c:ext xmlns:c16="http://schemas.microsoft.com/office/drawing/2014/chart" uri="{C3380CC4-5D6E-409C-BE32-E72D297353CC}">
              <c16:uniqueId val="{00000000-E498-4A30-ADD0-81913618113D}"/>
            </c:ext>
          </c:extLst>
        </c:ser>
        <c:dLbls>
          <c:showLegendKey val="0"/>
          <c:showVal val="0"/>
          <c:showCatName val="0"/>
          <c:showSerName val="0"/>
          <c:showPercent val="0"/>
          <c:showBubbleSize val="0"/>
        </c:dLbls>
        <c:gapWidth val="150"/>
        <c:axId val="161217536"/>
        <c:axId val="1612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c:ext xmlns:c16="http://schemas.microsoft.com/office/drawing/2014/chart" uri="{C3380CC4-5D6E-409C-BE32-E72D297353CC}">
              <c16:uniqueId val="{00000001-E498-4A30-ADD0-81913618113D}"/>
            </c:ext>
          </c:extLst>
        </c:ser>
        <c:dLbls>
          <c:showLegendKey val="0"/>
          <c:showVal val="0"/>
          <c:showCatName val="0"/>
          <c:showSerName val="0"/>
          <c:showPercent val="0"/>
          <c:showBubbleSize val="0"/>
        </c:dLbls>
        <c:marker val="1"/>
        <c:smooth val="0"/>
        <c:axId val="161217536"/>
        <c:axId val="161223808"/>
      </c:lineChart>
      <c:dateAx>
        <c:axId val="161217536"/>
        <c:scaling>
          <c:orientation val="minMax"/>
        </c:scaling>
        <c:delete val="1"/>
        <c:axPos val="b"/>
        <c:numFmt formatCode="ge" sourceLinked="1"/>
        <c:majorTickMark val="none"/>
        <c:minorTickMark val="none"/>
        <c:tickLblPos val="none"/>
        <c:crossAx val="161223808"/>
        <c:crosses val="autoZero"/>
        <c:auto val="1"/>
        <c:lblOffset val="100"/>
        <c:baseTimeUnit val="years"/>
      </c:dateAx>
      <c:valAx>
        <c:axId val="1612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B9-4E91-8578-B7ED7A4A6716}"/>
            </c:ext>
          </c:extLst>
        </c:ser>
        <c:dLbls>
          <c:showLegendKey val="0"/>
          <c:showVal val="0"/>
          <c:showCatName val="0"/>
          <c:showSerName val="0"/>
          <c:showPercent val="0"/>
          <c:showBubbleSize val="0"/>
        </c:dLbls>
        <c:gapWidth val="150"/>
        <c:axId val="161256960"/>
        <c:axId val="1612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c:ext xmlns:c16="http://schemas.microsoft.com/office/drawing/2014/chart" uri="{C3380CC4-5D6E-409C-BE32-E72D297353CC}">
              <c16:uniqueId val="{00000001-A5B9-4E91-8578-B7ED7A4A6716}"/>
            </c:ext>
          </c:extLst>
        </c:ser>
        <c:dLbls>
          <c:showLegendKey val="0"/>
          <c:showVal val="0"/>
          <c:showCatName val="0"/>
          <c:showSerName val="0"/>
          <c:showPercent val="0"/>
          <c:showBubbleSize val="0"/>
        </c:dLbls>
        <c:marker val="1"/>
        <c:smooth val="0"/>
        <c:axId val="161256960"/>
        <c:axId val="161258880"/>
      </c:lineChart>
      <c:dateAx>
        <c:axId val="161256960"/>
        <c:scaling>
          <c:orientation val="minMax"/>
        </c:scaling>
        <c:delete val="1"/>
        <c:axPos val="b"/>
        <c:numFmt formatCode="ge" sourceLinked="1"/>
        <c:majorTickMark val="none"/>
        <c:minorTickMark val="none"/>
        <c:tickLblPos val="none"/>
        <c:crossAx val="161258880"/>
        <c:crosses val="autoZero"/>
        <c:auto val="1"/>
        <c:lblOffset val="100"/>
        <c:baseTimeUnit val="years"/>
      </c:dateAx>
      <c:valAx>
        <c:axId val="161258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2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5929.91</c:v>
                </c:pt>
                <c:pt idx="1">
                  <c:v>2055.33</c:v>
                </c:pt>
                <c:pt idx="2">
                  <c:v>1636.07</c:v>
                </c:pt>
                <c:pt idx="3">
                  <c:v>2059.79</c:v>
                </c:pt>
                <c:pt idx="4">
                  <c:v>1987.29</c:v>
                </c:pt>
              </c:numCache>
            </c:numRef>
          </c:val>
          <c:extLst>
            <c:ext xmlns:c16="http://schemas.microsoft.com/office/drawing/2014/chart" uri="{C3380CC4-5D6E-409C-BE32-E72D297353CC}">
              <c16:uniqueId val="{00000000-AD84-49EA-B294-34E827912489}"/>
            </c:ext>
          </c:extLst>
        </c:ser>
        <c:dLbls>
          <c:showLegendKey val="0"/>
          <c:showVal val="0"/>
          <c:showCatName val="0"/>
          <c:showSerName val="0"/>
          <c:showPercent val="0"/>
          <c:showBubbleSize val="0"/>
        </c:dLbls>
        <c:gapWidth val="150"/>
        <c:axId val="161294592"/>
        <c:axId val="16130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c:ext xmlns:c16="http://schemas.microsoft.com/office/drawing/2014/chart" uri="{C3380CC4-5D6E-409C-BE32-E72D297353CC}">
              <c16:uniqueId val="{00000001-AD84-49EA-B294-34E827912489}"/>
            </c:ext>
          </c:extLst>
        </c:ser>
        <c:dLbls>
          <c:showLegendKey val="0"/>
          <c:showVal val="0"/>
          <c:showCatName val="0"/>
          <c:showSerName val="0"/>
          <c:showPercent val="0"/>
          <c:showBubbleSize val="0"/>
        </c:dLbls>
        <c:marker val="1"/>
        <c:smooth val="0"/>
        <c:axId val="161294592"/>
        <c:axId val="161304960"/>
      </c:lineChart>
      <c:dateAx>
        <c:axId val="161294592"/>
        <c:scaling>
          <c:orientation val="minMax"/>
        </c:scaling>
        <c:delete val="1"/>
        <c:axPos val="b"/>
        <c:numFmt formatCode="ge" sourceLinked="1"/>
        <c:majorTickMark val="none"/>
        <c:minorTickMark val="none"/>
        <c:tickLblPos val="none"/>
        <c:crossAx val="161304960"/>
        <c:crosses val="autoZero"/>
        <c:auto val="1"/>
        <c:lblOffset val="100"/>
        <c:baseTimeUnit val="years"/>
      </c:dateAx>
      <c:valAx>
        <c:axId val="16130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2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210.03</c:v>
                </c:pt>
                <c:pt idx="1">
                  <c:v>188.79</c:v>
                </c:pt>
                <c:pt idx="2">
                  <c:v>163.4</c:v>
                </c:pt>
                <c:pt idx="3">
                  <c:v>149.88</c:v>
                </c:pt>
                <c:pt idx="4">
                  <c:v>132.96</c:v>
                </c:pt>
              </c:numCache>
            </c:numRef>
          </c:val>
          <c:extLst>
            <c:ext xmlns:c16="http://schemas.microsoft.com/office/drawing/2014/chart" uri="{C3380CC4-5D6E-409C-BE32-E72D297353CC}">
              <c16:uniqueId val="{00000000-F1DE-434E-9A83-12F746B3A2EA}"/>
            </c:ext>
          </c:extLst>
        </c:ser>
        <c:dLbls>
          <c:showLegendKey val="0"/>
          <c:showVal val="0"/>
          <c:showCatName val="0"/>
          <c:showSerName val="0"/>
          <c:showPercent val="0"/>
          <c:showBubbleSize val="0"/>
        </c:dLbls>
        <c:gapWidth val="150"/>
        <c:axId val="161344128"/>
        <c:axId val="16141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c:ext xmlns:c16="http://schemas.microsoft.com/office/drawing/2014/chart" uri="{C3380CC4-5D6E-409C-BE32-E72D297353CC}">
              <c16:uniqueId val="{00000001-F1DE-434E-9A83-12F746B3A2EA}"/>
            </c:ext>
          </c:extLst>
        </c:ser>
        <c:dLbls>
          <c:showLegendKey val="0"/>
          <c:showVal val="0"/>
          <c:showCatName val="0"/>
          <c:showSerName val="0"/>
          <c:showPercent val="0"/>
          <c:showBubbleSize val="0"/>
        </c:dLbls>
        <c:marker val="1"/>
        <c:smooth val="0"/>
        <c:axId val="161344128"/>
        <c:axId val="161415936"/>
      </c:lineChart>
      <c:dateAx>
        <c:axId val="161344128"/>
        <c:scaling>
          <c:orientation val="minMax"/>
        </c:scaling>
        <c:delete val="1"/>
        <c:axPos val="b"/>
        <c:numFmt formatCode="ge" sourceLinked="1"/>
        <c:majorTickMark val="none"/>
        <c:minorTickMark val="none"/>
        <c:tickLblPos val="none"/>
        <c:crossAx val="161415936"/>
        <c:crosses val="autoZero"/>
        <c:auto val="1"/>
        <c:lblOffset val="100"/>
        <c:baseTimeUnit val="years"/>
      </c:dateAx>
      <c:valAx>
        <c:axId val="16141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3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151.86000000000001</c:v>
                </c:pt>
                <c:pt idx="1">
                  <c:v>165.23</c:v>
                </c:pt>
                <c:pt idx="2">
                  <c:v>139.75</c:v>
                </c:pt>
                <c:pt idx="3">
                  <c:v>139.08000000000001</c:v>
                </c:pt>
                <c:pt idx="4">
                  <c:v>147.75</c:v>
                </c:pt>
              </c:numCache>
            </c:numRef>
          </c:val>
          <c:extLst>
            <c:ext xmlns:c16="http://schemas.microsoft.com/office/drawing/2014/chart" uri="{C3380CC4-5D6E-409C-BE32-E72D297353CC}">
              <c16:uniqueId val="{00000000-7C32-4167-B13D-8D3283968D08}"/>
            </c:ext>
          </c:extLst>
        </c:ser>
        <c:dLbls>
          <c:showLegendKey val="0"/>
          <c:showVal val="0"/>
          <c:showCatName val="0"/>
          <c:showSerName val="0"/>
          <c:showPercent val="0"/>
          <c:showBubbleSize val="0"/>
        </c:dLbls>
        <c:gapWidth val="150"/>
        <c:axId val="161430528"/>
        <c:axId val="1614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c:ext xmlns:c16="http://schemas.microsoft.com/office/drawing/2014/chart" uri="{C3380CC4-5D6E-409C-BE32-E72D297353CC}">
              <c16:uniqueId val="{00000001-7C32-4167-B13D-8D3283968D08}"/>
            </c:ext>
          </c:extLst>
        </c:ser>
        <c:dLbls>
          <c:showLegendKey val="0"/>
          <c:showVal val="0"/>
          <c:showCatName val="0"/>
          <c:showSerName val="0"/>
          <c:showPercent val="0"/>
          <c:showBubbleSize val="0"/>
        </c:dLbls>
        <c:marker val="1"/>
        <c:smooth val="0"/>
        <c:axId val="161430528"/>
        <c:axId val="161449088"/>
      </c:lineChart>
      <c:dateAx>
        <c:axId val="161430528"/>
        <c:scaling>
          <c:orientation val="minMax"/>
        </c:scaling>
        <c:delete val="1"/>
        <c:axPos val="b"/>
        <c:numFmt formatCode="ge" sourceLinked="1"/>
        <c:majorTickMark val="none"/>
        <c:minorTickMark val="none"/>
        <c:tickLblPos val="none"/>
        <c:crossAx val="161449088"/>
        <c:crosses val="autoZero"/>
        <c:auto val="1"/>
        <c:lblOffset val="100"/>
        <c:baseTimeUnit val="years"/>
      </c:dateAx>
      <c:valAx>
        <c:axId val="1614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103.8</c:v>
                </c:pt>
                <c:pt idx="1">
                  <c:v>95.48</c:v>
                </c:pt>
                <c:pt idx="2">
                  <c:v>113.01</c:v>
                </c:pt>
                <c:pt idx="3">
                  <c:v>113.53</c:v>
                </c:pt>
                <c:pt idx="4">
                  <c:v>107</c:v>
                </c:pt>
              </c:numCache>
            </c:numRef>
          </c:val>
          <c:extLst>
            <c:ext xmlns:c16="http://schemas.microsoft.com/office/drawing/2014/chart" uri="{C3380CC4-5D6E-409C-BE32-E72D297353CC}">
              <c16:uniqueId val="{00000000-8C81-437E-AD6E-6C61D52D4EA8}"/>
            </c:ext>
          </c:extLst>
        </c:ser>
        <c:dLbls>
          <c:showLegendKey val="0"/>
          <c:showVal val="0"/>
          <c:showCatName val="0"/>
          <c:showSerName val="0"/>
          <c:showPercent val="0"/>
          <c:showBubbleSize val="0"/>
        </c:dLbls>
        <c:gapWidth val="150"/>
        <c:axId val="161467392"/>
        <c:axId val="16147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c:ext xmlns:c16="http://schemas.microsoft.com/office/drawing/2014/chart" uri="{C3380CC4-5D6E-409C-BE32-E72D297353CC}">
              <c16:uniqueId val="{00000001-8C81-437E-AD6E-6C61D52D4EA8}"/>
            </c:ext>
          </c:extLst>
        </c:ser>
        <c:dLbls>
          <c:showLegendKey val="0"/>
          <c:showVal val="0"/>
          <c:showCatName val="0"/>
          <c:showSerName val="0"/>
          <c:showPercent val="0"/>
          <c:showBubbleSize val="0"/>
        </c:dLbls>
        <c:marker val="1"/>
        <c:smooth val="0"/>
        <c:axId val="161467392"/>
        <c:axId val="161473664"/>
      </c:lineChart>
      <c:dateAx>
        <c:axId val="161467392"/>
        <c:scaling>
          <c:orientation val="minMax"/>
        </c:scaling>
        <c:delete val="1"/>
        <c:axPos val="b"/>
        <c:numFmt formatCode="ge" sourceLinked="1"/>
        <c:majorTickMark val="none"/>
        <c:minorTickMark val="none"/>
        <c:tickLblPos val="none"/>
        <c:crossAx val="161473664"/>
        <c:crosses val="autoZero"/>
        <c:auto val="1"/>
        <c:lblOffset val="100"/>
        <c:baseTimeUnit val="years"/>
      </c:dateAx>
      <c:valAx>
        <c:axId val="1614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13"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佐々町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13863</v>
      </c>
      <c r="AM8" s="70"/>
      <c r="AN8" s="70"/>
      <c r="AO8" s="70"/>
      <c r="AP8" s="70"/>
      <c r="AQ8" s="70"/>
      <c r="AR8" s="70"/>
      <c r="AS8" s="70"/>
      <c r="AT8" s="66">
        <f>データ!$S$6</f>
        <v>32.270000000000003</v>
      </c>
      <c r="AU8" s="67"/>
      <c r="AV8" s="67"/>
      <c r="AW8" s="67"/>
      <c r="AX8" s="67"/>
      <c r="AY8" s="67"/>
      <c r="AZ8" s="67"/>
      <c r="BA8" s="67"/>
      <c r="BB8" s="69">
        <f>データ!$T$6</f>
        <v>429.59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84.3</v>
      </c>
      <c r="J10" s="67"/>
      <c r="K10" s="67"/>
      <c r="L10" s="67"/>
      <c r="M10" s="67"/>
      <c r="N10" s="67"/>
      <c r="O10" s="68"/>
      <c r="P10" s="69">
        <f>データ!$P$6</f>
        <v>99.86</v>
      </c>
      <c r="Q10" s="69"/>
      <c r="R10" s="69"/>
      <c r="S10" s="69"/>
      <c r="T10" s="69"/>
      <c r="U10" s="69"/>
      <c r="V10" s="69"/>
      <c r="W10" s="70">
        <f>データ!$Q$6</f>
        <v>3130</v>
      </c>
      <c r="X10" s="70"/>
      <c r="Y10" s="70"/>
      <c r="Z10" s="70"/>
      <c r="AA10" s="70"/>
      <c r="AB10" s="70"/>
      <c r="AC10" s="70"/>
      <c r="AD10" s="2"/>
      <c r="AE10" s="2"/>
      <c r="AF10" s="2"/>
      <c r="AG10" s="2"/>
      <c r="AH10" s="4"/>
      <c r="AI10" s="4"/>
      <c r="AJ10" s="4"/>
      <c r="AK10" s="4"/>
      <c r="AL10" s="70">
        <f>データ!$U$6</f>
        <v>13823</v>
      </c>
      <c r="AM10" s="70"/>
      <c r="AN10" s="70"/>
      <c r="AO10" s="70"/>
      <c r="AP10" s="70"/>
      <c r="AQ10" s="70"/>
      <c r="AR10" s="70"/>
      <c r="AS10" s="70"/>
      <c r="AT10" s="66">
        <f>データ!$V$6</f>
        <v>11.83</v>
      </c>
      <c r="AU10" s="67"/>
      <c r="AV10" s="67"/>
      <c r="AW10" s="67"/>
      <c r="AX10" s="67"/>
      <c r="AY10" s="67"/>
      <c r="AZ10" s="67"/>
      <c r="BA10" s="67"/>
      <c r="BB10" s="69">
        <f>データ!$W$6</f>
        <v>1168.47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0d2MX72swyXthtNlbZ2Aud/Ed9/xqSIZsBdfuBtobg4Ue7uTcXTMRdpqEGQEzyfCE+Em7jjpvIm1FUcO/xpfLg==" saltValue="65L4qMGdYFFYMUZShdOM5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423912</v>
      </c>
      <c r="D6" s="33">
        <f t="shared" si="3"/>
        <v>46</v>
      </c>
      <c r="E6" s="33">
        <f t="shared" si="3"/>
        <v>1</v>
      </c>
      <c r="F6" s="33">
        <f t="shared" si="3"/>
        <v>0</v>
      </c>
      <c r="G6" s="33">
        <f t="shared" si="3"/>
        <v>1</v>
      </c>
      <c r="H6" s="33" t="str">
        <f t="shared" si="3"/>
        <v>長崎県　佐々町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84.3</v>
      </c>
      <c r="P6" s="34">
        <f t="shared" si="3"/>
        <v>99.86</v>
      </c>
      <c r="Q6" s="34">
        <f t="shared" si="3"/>
        <v>3130</v>
      </c>
      <c r="R6" s="34">
        <f t="shared" si="3"/>
        <v>13863</v>
      </c>
      <c r="S6" s="34">
        <f t="shared" si="3"/>
        <v>32.270000000000003</v>
      </c>
      <c r="T6" s="34">
        <f t="shared" si="3"/>
        <v>429.59</v>
      </c>
      <c r="U6" s="34">
        <f t="shared" si="3"/>
        <v>13823</v>
      </c>
      <c r="V6" s="34">
        <f t="shared" si="3"/>
        <v>11.83</v>
      </c>
      <c r="W6" s="34">
        <f t="shared" si="3"/>
        <v>1168.47</v>
      </c>
      <c r="X6" s="35">
        <f>IF(X7="",NA(),X7)</f>
        <v>153.63</v>
      </c>
      <c r="Y6" s="35">
        <f t="shared" ref="Y6:AG6" si="4">IF(Y7="",NA(),Y7)</f>
        <v>164.25</v>
      </c>
      <c r="Z6" s="35">
        <f t="shared" si="4"/>
        <v>139.61000000000001</v>
      </c>
      <c r="AA6" s="35">
        <f t="shared" si="4"/>
        <v>139.13</v>
      </c>
      <c r="AB6" s="35">
        <f t="shared" si="4"/>
        <v>147.44</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5929.91</v>
      </c>
      <c r="AU6" s="35">
        <f t="shared" ref="AU6:BC6" si="6">IF(AU7="",NA(),AU7)</f>
        <v>2055.33</v>
      </c>
      <c r="AV6" s="35">
        <f t="shared" si="6"/>
        <v>1636.07</v>
      </c>
      <c r="AW6" s="35">
        <f t="shared" si="6"/>
        <v>2059.79</v>
      </c>
      <c r="AX6" s="35">
        <f t="shared" si="6"/>
        <v>1987.29</v>
      </c>
      <c r="AY6" s="35">
        <f t="shared" si="6"/>
        <v>1081.23</v>
      </c>
      <c r="AZ6" s="35">
        <f t="shared" si="6"/>
        <v>406.37</v>
      </c>
      <c r="BA6" s="35">
        <f t="shared" si="6"/>
        <v>398.29</v>
      </c>
      <c r="BB6" s="35">
        <f t="shared" si="6"/>
        <v>388.67</v>
      </c>
      <c r="BC6" s="35">
        <f t="shared" si="6"/>
        <v>355.27</v>
      </c>
      <c r="BD6" s="34" t="str">
        <f>IF(BD7="","",IF(BD7="-","【-】","【"&amp;SUBSTITUTE(TEXT(BD7,"#,##0.00"),"-","△")&amp;"】"))</f>
        <v>【264.34】</v>
      </c>
      <c r="BE6" s="35">
        <f>IF(BE7="",NA(),BE7)</f>
        <v>210.03</v>
      </c>
      <c r="BF6" s="35">
        <f t="shared" ref="BF6:BN6" si="7">IF(BF7="",NA(),BF7)</f>
        <v>188.79</v>
      </c>
      <c r="BG6" s="35">
        <f t="shared" si="7"/>
        <v>163.4</v>
      </c>
      <c r="BH6" s="35">
        <f t="shared" si="7"/>
        <v>149.88</v>
      </c>
      <c r="BI6" s="35">
        <f t="shared" si="7"/>
        <v>132.96</v>
      </c>
      <c r="BJ6" s="35">
        <f t="shared" si="7"/>
        <v>443.13</v>
      </c>
      <c r="BK6" s="35">
        <f t="shared" si="7"/>
        <v>442.54</v>
      </c>
      <c r="BL6" s="35">
        <f t="shared" si="7"/>
        <v>431</v>
      </c>
      <c r="BM6" s="35">
        <f t="shared" si="7"/>
        <v>422.5</v>
      </c>
      <c r="BN6" s="35">
        <f t="shared" si="7"/>
        <v>458.27</v>
      </c>
      <c r="BO6" s="34" t="str">
        <f>IF(BO7="","",IF(BO7="-","【-】","【"&amp;SUBSTITUTE(TEXT(BO7,"#,##0.00"),"-","△")&amp;"】"))</f>
        <v>【274.27】</v>
      </c>
      <c r="BP6" s="35">
        <f>IF(BP7="",NA(),BP7)</f>
        <v>151.86000000000001</v>
      </c>
      <c r="BQ6" s="35">
        <f t="shared" ref="BQ6:BY6" si="8">IF(BQ7="",NA(),BQ7)</f>
        <v>165.23</v>
      </c>
      <c r="BR6" s="35">
        <f t="shared" si="8"/>
        <v>139.75</v>
      </c>
      <c r="BS6" s="35">
        <f t="shared" si="8"/>
        <v>139.08000000000001</v>
      </c>
      <c r="BT6" s="35">
        <f t="shared" si="8"/>
        <v>147.75</v>
      </c>
      <c r="BU6" s="35">
        <f t="shared" si="8"/>
        <v>95.4</v>
      </c>
      <c r="BV6" s="35">
        <f t="shared" si="8"/>
        <v>98.6</v>
      </c>
      <c r="BW6" s="35">
        <f t="shared" si="8"/>
        <v>100.82</v>
      </c>
      <c r="BX6" s="35">
        <f t="shared" si="8"/>
        <v>101.64</v>
      </c>
      <c r="BY6" s="35">
        <f t="shared" si="8"/>
        <v>96.77</v>
      </c>
      <c r="BZ6" s="34" t="str">
        <f>IF(BZ7="","",IF(BZ7="-","【-】","【"&amp;SUBSTITUTE(TEXT(BZ7,"#,##0.00"),"-","△")&amp;"】"))</f>
        <v>【104.36】</v>
      </c>
      <c r="CA6" s="35">
        <f>IF(CA7="",NA(),CA7)</f>
        <v>103.8</v>
      </c>
      <c r="CB6" s="35">
        <f t="shared" ref="CB6:CJ6" si="9">IF(CB7="",NA(),CB7)</f>
        <v>95.48</v>
      </c>
      <c r="CC6" s="35">
        <f t="shared" si="9"/>
        <v>113.01</v>
      </c>
      <c r="CD6" s="35">
        <f t="shared" si="9"/>
        <v>113.53</v>
      </c>
      <c r="CE6" s="35">
        <f t="shared" si="9"/>
        <v>107</v>
      </c>
      <c r="CF6" s="35">
        <f t="shared" si="9"/>
        <v>186.15</v>
      </c>
      <c r="CG6" s="35">
        <f t="shared" si="9"/>
        <v>181.67</v>
      </c>
      <c r="CH6" s="35">
        <f t="shared" si="9"/>
        <v>179.55</v>
      </c>
      <c r="CI6" s="35">
        <f t="shared" si="9"/>
        <v>179.16</v>
      </c>
      <c r="CJ6" s="35">
        <f t="shared" si="9"/>
        <v>187.18</v>
      </c>
      <c r="CK6" s="34" t="str">
        <f>IF(CK7="","",IF(CK7="-","【-】","【"&amp;SUBSTITUTE(TEXT(CK7,"#,##0.00"),"-","△")&amp;"】"))</f>
        <v>【165.71】</v>
      </c>
      <c r="CL6" s="35">
        <f>IF(CL7="",NA(),CL7)</f>
        <v>68.87</v>
      </c>
      <c r="CM6" s="35">
        <f t="shared" ref="CM6:CU6" si="10">IF(CM7="",NA(),CM7)</f>
        <v>70.790000000000006</v>
      </c>
      <c r="CN6" s="35">
        <f t="shared" si="10"/>
        <v>75.84</v>
      </c>
      <c r="CO6" s="35">
        <f t="shared" si="10"/>
        <v>73.849999999999994</v>
      </c>
      <c r="CP6" s="35">
        <f t="shared" si="10"/>
        <v>74.47</v>
      </c>
      <c r="CQ6" s="35">
        <f t="shared" si="10"/>
        <v>54.47</v>
      </c>
      <c r="CR6" s="35">
        <f t="shared" si="10"/>
        <v>53.61</v>
      </c>
      <c r="CS6" s="35">
        <f t="shared" si="10"/>
        <v>53.52</v>
      </c>
      <c r="CT6" s="35">
        <f t="shared" si="10"/>
        <v>54.24</v>
      </c>
      <c r="CU6" s="35">
        <f t="shared" si="10"/>
        <v>55.88</v>
      </c>
      <c r="CV6" s="34" t="str">
        <f>IF(CV7="","",IF(CV7="-","【-】","【"&amp;SUBSTITUTE(TEXT(CV7,"#,##0.00"),"-","△")&amp;"】"))</f>
        <v>【60.41】</v>
      </c>
      <c r="CW6" s="35">
        <f>IF(CW7="",NA(),CW7)</f>
        <v>95.22</v>
      </c>
      <c r="CX6" s="35">
        <f t="shared" ref="CX6:DF6" si="11">IF(CX7="",NA(),CX7)</f>
        <v>95.21</v>
      </c>
      <c r="CY6" s="35">
        <f t="shared" si="11"/>
        <v>93.72</v>
      </c>
      <c r="CZ6" s="35">
        <f t="shared" si="11"/>
        <v>84.66</v>
      </c>
      <c r="DA6" s="35">
        <f t="shared" si="11"/>
        <v>86.29</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54.08</v>
      </c>
      <c r="DI6" s="35">
        <f t="shared" ref="DI6:DQ6" si="12">IF(DI7="",NA(),DI7)</f>
        <v>55.63</v>
      </c>
      <c r="DJ6" s="35">
        <f t="shared" si="12"/>
        <v>53.22</v>
      </c>
      <c r="DK6" s="35">
        <f t="shared" si="12"/>
        <v>53.44</v>
      </c>
      <c r="DL6" s="35">
        <f t="shared" si="12"/>
        <v>54.12</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5.74</v>
      </c>
      <c r="DT6" s="35">
        <f t="shared" ref="DT6:EB6" si="13">IF(DT7="",NA(),DT7)</f>
        <v>10.43</v>
      </c>
      <c r="DU6" s="35">
        <f t="shared" si="13"/>
        <v>10.31</v>
      </c>
      <c r="DV6" s="35">
        <f t="shared" si="13"/>
        <v>12.97</v>
      </c>
      <c r="DW6" s="35">
        <f t="shared" si="13"/>
        <v>12.89</v>
      </c>
      <c r="DX6" s="35">
        <f t="shared" si="13"/>
        <v>9.43</v>
      </c>
      <c r="DY6" s="35">
        <f t="shared" si="13"/>
        <v>10.029999999999999</v>
      </c>
      <c r="DZ6" s="35">
        <f t="shared" si="13"/>
        <v>7.26</v>
      </c>
      <c r="EA6" s="35">
        <f t="shared" si="13"/>
        <v>11.13</v>
      </c>
      <c r="EB6" s="35">
        <f t="shared" si="13"/>
        <v>10.84</v>
      </c>
      <c r="EC6" s="34" t="str">
        <f>IF(EC7="","",IF(EC7="-","【-】","【"&amp;SUBSTITUTE(TEXT(EC7,"#,##0.00"),"-","△")&amp;"】"))</f>
        <v>【15.89】</v>
      </c>
      <c r="ED6" s="34">
        <f>IF(ED7="",NA(),ED7)</f>
        <v>0</v>
      </c>
      <c r="EE6" s="34">
        <f t="shared" ref="EE6:EM6" si="14">IF(EE7="",NA(),EE7)</f>
        <v>0</v>
      </c>
      <c r="EF6" s="35">
        <f t="shared" si="14"/>
        <v>0.31</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423912</v>
      </c>
      <c r="D7" s="37">
        <v>46</v>
      </c>
      <c r="E7" s="37">
        <v>1</v>
      </c>
      <c r="F7" s="37">
        <v>0</v>
      </c>
      <c r="G7" s="37">
        <v>1</v>
      </c>
      <c r="H7" s="37" t="s">
        <v>105</v>
      </c>
      <c r="I7" s="37" t="s">
        <v>106</v>
      </c>
      <c r="J7" s="37" t="s">
        <v>107</v>
      </c>
      <c r="K7" s="37" t="s">
        <v>108</v>
      </c>
      <c r="L7" s="37" t="s">
        <v>109</v>
      </c>
      <c r="M7" s="37" t="s">
        <v>110</v>
      </c>
      <c r="N7" s="38" t="s">
        <v>111</v>
      </c>
      <c r="O7" s="38">
        <v>84.3</v>
      </c>
      <c r="P7" s="38">
        <v>99.86</v>
      </c>
      <c r="Q7" s="38">
        <v>3130</v>
      </c>
      <c r="R7" s="38">
        <v>13863</v>
      </c>
      <c r="S7" s="38">
        <v>32.270000000000003</v>
      </c>
      <c r="T7" s="38">
        <v>429.59</v>
      </c>
      <c r="U7" s="38">
        <v>13823</v>
      </c>
      <c r="V7" s="38">
        <v>11.83</v>
      </c>
      <c r="W7" s="38">
        <v>1168.47</v>
      </c>
      <c r="X7" s="38">
        <v>153.63</v>
      </c>
      <c r="Y7" s="38">
        <v>164.25</v>
      </c>
      <c r="Z7" s="38">
        <v>139.61000000000001</v>
      </c>
      <c r="AA7" s="38">
        <v>139.13</v>
      </c>
      <c r="AB7" s="38">
        <v>147.44</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5929.91</v>
      </c>
      <c r="AU7" s="38">
        <v>2055.33</v>
      </c>
      <c r="AV7" s="38">
        <v>1636.07</v>
      </c>
      <c r="AW7" s="38">
        <v>2059.79</v>
      </c>
      <c r="AX7" s="38">
        <v>1987.29</v>
      </c>
      <c r="AY7" s="38">
        <v>1081.23</v>
      </c>
      <c r="AZ7" s="38">
        <v>406.37</v>
      </c>
      <c r="BA7" s="38">
        <v>398.29</v>
      </c>
      <c r="BB7" s="38">
        <v>388.67</v>
      </c>
      <c r="BC7" s="38">
        <v>355.27</v>
      </c>
      <c r="BD7" s="38">
        <v>264.33999999999997</v>
      </c>
      <c r="BE7" s="38">
        <v>210.03</v>
      </c>
      <c r="BF7" s="38">
        <v>188.79</v>
      </c>
      <c r="BG7" s="38">
        <v>163.4</v>
      </c>
      <c r="BH7" s="38">
        <v>149.88</v>
      </c>
      <c r="BI7" s="38">
        <v>132.96</v>
      </c>
      <c r="BJ7" s="38">
        <v>443.13</v>
      </c>
      <c r="BK7" s="38">
        <v>442.54</v>
      </c>
      <c r="BL7" s="38">
        <v>431</v>
      </c>
      <c r="BM7" s="38">
        <v>422.5</v>
      </c>
      <c r="BN7" s="38">
        <v>458.27</v>
      </c>
      <c r="BO7" s="38">
        <v>274.27</v>
      </c>
      <c r="BP7" s="38">
        <v>151.86000000000001</v>
      </c>
      <c r="BQ7" s="38">
        <v>165.23</v>
      </c>
      <c r="BR7" s="38">
        <v>139.75</v>
      </c>
      <c r="BS7" s="38">
        <v>139.08000000000001</v>
      </c>
      <c r="BT7" s="38">
        <v>147.75</v>
      </c>
      <c r="BU7" s="38">
        <v>95.4</v>
      </c>
      <c r="BV7" s="38">
        <v>98.6</v>
      </c>
      <c r="BW7" s="38">
        <v>100.82</v>
      </c>
      <c r="BX7" s="38">
        <v>101.64</v>
      </c>
      <c r="BY7" s="38">
        <v>96.77</v>
      </c>
      <c r="BZ7" s="38">
        <v>104.36</v>
      </c>
      <c r="CA7" s="38">
        <v>103.8</v>
      </c>
      <c r="CB7" s="38">
        <v>95.48</v>
      </c>
      <c r="CC7" s="38">
        <v>113.01</v>
      </c>
      <c r="CD7" s="38">
        <v>113.53</v>
      </c>
      <c r="CE7" s="38">
        <v>107</v>
      </c>
      <c r="CF7" s="38">
        <v>186.15</v>
      </c>
      <c r="CG7" s="38">
        <v>181.67</v>
      </c>
      <c r="CH7" s="38">
        <v>179.55</v>
      </c>
      <c r="CI7" s="38">
        <v>179.16</v>
      </c>
      <c r="CJ7" s="38">
        <v>187.18</v>
      </c>
      <c r="CK7" s="38">
        <v>165.71</v>
      </c>
      <c r="CL7" s="38">
        <v>68.87</v>
      </c>
      <c r="CM7" s="38">
        <v>70.790000000000006</v>
      </c>
      <c r="CN7" s="38">
        <v>75.84</v>
      </c>
      <c r="CO7" s="38">
        <v>73.849999999999994</v>
      </c>
      <c r="CP7" s="38">
        <v>74.47</v>
      </c>
      <c r="CQ7" s="38">
        <v>54.47</v>
      </c>
      <c r="CR7" s="38">
        <v>53.61</v>
      </c>
      <c r="CS7" s="38">
        <v>53.52</v>
      </c>
      <c r="CT7" s="38">
        <v>54.24</v>
      </c>
      <c r="CU7" s="38">
        <v>55.88</v>
      </c>
      <c r="CV7" s="38">
        <v>60.41</v>
      </c>
      <c r="CW7" s="38">
        <v>95.22</v>
      </c>
      <c r="CX7" s="38">
        <v>95.21</v>
      </c>
      <c r="CY7" s="38">
        <v>93.72</v>
      </c>
      <c r="CZ7" s="38">
        <v>84.66</v>
      </c>
      <c r="DA7" s="38">
        <v>86.29</v>
      </c>
      <c r="DB7" s="38">
        <v>81.459999999999994</v>
      </c>
      <c r="DC7" s="38">
        <v>81.31</v>
      </c>
      <c r="DD7" s="38">
        <v>81.459999999999994</v>
      </c>
      <c r="DE7" s="38">
        <v>81.680000000000007</v>
      </c>
      <c r="DF7" s="38">
        <v>80.989999999999995</v>
      </c>
      <c r="DG7" s="38">
        <v>89.93</v>
      </c>
      <c r="DH7" s="38">
        <v>54.08</v>
      </c>
      <c r="DI7" s="38">
        <v>55.63</v>
      </c>
      <c r="DJ7" s="38">
        <v>53.22</v>
      </c>
      <c r="DK7" s="38">
        <v>53.44</v>
      </c>
      <c r="DL7" s="38">
        <v>54.12</v>
      </c>
      <c r="DM7" s="38">
        <v>38.520000000000003</v>
      </c>
      <c r="DN7" s="38">
        <v>46.67</v>
      </c>
      <c r="DO7" s="38">
        <v>47.7</v>
      </c>
      <c r="DP7" s="38">
        <v>48.14</v>
      </c>
      <c r="DQ7" s="38">
        <v>46.61</v>
      </c>
      <c r="DR7" s="38">
        <v>48.12</v>
      </c>
      <c r="DS7" s="38">
        <v>5.74</v>
      </c>
      <c r="DT7" s="38">
        <v>10.43</v>
      </c>
      <c r="DU7" s="38">
        <v>10.31</v>
      </c>
      <c r="DV7" s="38">
        <v>12.97</v>
      </c>
      <c r="DW7" s="38">
        <v>12.89</v>
      </c>
      <c r="DX7" s="38">
        <v>9.43</v>
      </c>
      <c r="DY7" s="38">
        <v>10.029999999999999</v>
      </c>
      <c r="DZ7" s="38">
        <v>7.26</v>
      </c>
      <c r="EA7" s="38">
        <v>11.13</v>
      </c>
      <c r="EB7" s="38">
        <v>10.84</v>
      </c>
      <c r="EC7" s="38">
        <v>15.89</v>
      </c>
      <c r="ED7" s="38">
        <v>0</v>
      </c>
      <c r="EE7" s="38">
        <v>0</v>
      </c>
      <c r="EF7" s="38">
        <v>0.31</v>
      </c>
      <c r="EG7" s="38">
        <v>0</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2019-01-23T05:24:07Z</cp:lastPrinted>
  <dcterms:created xsi:type="dcterms:W3CDTF">2018-12-03T08:38:44Z</dcterms:created>
  <dcterms:modified xsi:type="dcterms:W3CDTF">2019-02-28T07:06:16Z</dcterms:modified>
  <cp:category/>
</cp:coreProperties>
</file>