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SEuproHD8JBtc09cttVsOdqScFddcKuz4tfzLFWt9jvKDbyZrPrPzwM65R3rFReglRz/teSI00oSAeH+ys1CVQ==" workbookSaltValue="mMvZzctaS8SP1aYxtqnY8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MA51" i="4"/>
  <c r="IT76" i="4"/>
  <c r="CS51" i="4"/>
  <c r="HJ30" i="4"/>
  <c r="BZ76" i="4"/>
  <c r="C11" i="5"/>
  <c r="D11" i="5"/>
  <c r="E11" i="5"/>
  <c r="B11" i="5"/>
  <c r="BK76" i="4" l="1"/>
  <c r="LH51" i="4"/>
  <c r="LT76" i="4"/>
  <c r="GQ51" i="4"/>
  <c r="LH30" i="4"/>
  <c r="IE76" i="4"/>
  <c r="GQ30" i="4"/>
  <c r="BZ30" i="4"/>
  <c r="BZ51" i="4"/>
  <c r="BG30" i="4"/>
  <c r="HP76" i="4"/>
  <c r="AV76" i="4"/>
  <c r="KO51" i="4"/>
  <c r="FX51" i="4"/>
  <c r="LE76" i="4"/>
  <c r="KO30" i="4"/>
  <c r="BG51" i="4"/>
  <c r="FX30" i="4"/>
  <c r="HA76" i="4"/>
  <c r="AN51" i="4"/>
  <c r="FE30" i="4"/>
  <c r="JV51" i="4"/>
  <c r="JV30" i="4"/>
  <c r="AN30" i="4"/>
  <c r="AG76" i="4"/>
  <c r="KP76" i="4"/>
  <c r="FE51" i="4"/>
  <c r="JC51" i="4"/>
  <c r="KA76" i="4"/>
  <c r="EL51" i="4"/>
  <c r="JC30" i="4"/>
  <c r="EL30" i="4"/>
  <c r="GL76" i="4"/>
  <c r="U51" i="4"/>
  <c r="U30" i="4"/>
  <c r="R76" i="4"/>
</calcChain>
</file>

<file path=xl/sharedStrings.xml><?xml version="1.0" encoding="utf-8"?>
<sst xmlns="http://schemas.openxmlformats.org/spreadsheetml/2006/main" count="287" uniqueCount="144">
  <si>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</si>
  <si>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</si>
  <si>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</si>
  <si>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</si>
  <si>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</si>
  <si>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</si>
  <si>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</si>
  <si>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</si>
  <si>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</si>
  <si>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</si>
  <si>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</si>
  <si>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</si>
  <si>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</si>
  <si>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</si>
  <si>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</si>
  <si>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</si>
  <si>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</si>
  <si>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</si>
  <si>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</si>
  <si>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</si>
  <si>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</si>
  <si>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</si>
  <si>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</si>
  <si>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</si>
  <si>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</si>
  <si>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</si>
  <si>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</si>
  <si>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</si>
  <si>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</si>
  <si>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</si>
  <si>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</si>
  <si>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</si>
  <si>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</si>
  <si>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</si>
  <si>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</si>
  <si>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</si>
  <si>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</si>
  <si>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</si>
  <si>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</si>
  <si>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</si>
  <si>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</si>
  <si>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</si>
  <si>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</si>
  <si>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</si>
  <si>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</si>
  <si>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</si>
  <si>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</si>
  <si>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</si>
  <si>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</si>
  <si>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</si>
  <si>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</si>
  <si>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</si>
  <si>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</si>
  <si>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</si>
  <si>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</si>
  <si>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</si>
  <si>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</si>
  <si>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</si>
  <si>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</si>
  <si>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</si>
  <si>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</si>
  <si>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</si>
  <si>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</si>
  <si>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</si>
  <si>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</si>
  <si>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</si>
  <si>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</si>
  <si>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</si>
  <si>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</si>
  <si>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</si>
  <si>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</si>
  <si>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</si>
  <si>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</si>
  <si>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</si>
  <si>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</si>
  <si>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</si>
  <si>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</si>
  <si>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</si>
  <si>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</si>
  <si>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</si>
  <si>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</si>
  <si>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</si>
  <si>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</si>
  <si>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</si>
  <si>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</si>
  <si>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</si>
  <si>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</si>
  <si>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</si>
  <si>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</si>
  <si>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</si>
  <si>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</si>
  <si>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</si>
  <si>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</si>
  <si>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</si>
  <si>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</si>
  <si>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</si>
  <si>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</si>
  <si>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</si>
  <si>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</si>
  <si>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</si>
  <si>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</si>
  <si>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</si>
  <si>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</si>
  <si>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</si>
  <si>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</si>
  <si>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</si>
  <si>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</si>
  <si>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</si>
  <si>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</si>
  <si>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</si>
  <si>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</si>
  <si>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</si>
  <si>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</si>
  <si>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当該値(N-1)</t>
    <phoneticPr fontId="5"/>
  </si>
  <si>
    <t>当該値(N-2)</t>
    <phoneticPr fontId="5"/>
  </si>
  <si>
    <t>当該値(N-4)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</si>
  <si>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</si>
  <si>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</si>
  <si>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</si>
  <si>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</si>
  <si>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</si>
  <si>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</si>
  <si>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諫早市</t>
  </si>
  <si>
    <t>諫早市高城駐車場</t>
  </si>
  <si>
    <t>法非適用</t>
  </si>
  <si>
    <t>駐車場整備事業</t>
  </si>
  <si>
    <t>-</t>
  </si>
  <si>
    <t>Ａ１Ｂ２</t>
  </si>
  <si>
    <t>非設置</t>
  </si>
  <si>
    <t>該当数値なし</t>
  </si>
  <si>
    <t>都市計画駐車場 届出駐車場</t>
  </si>
  <si>
    <t>立体式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</si>
  <si>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</si>
  <si>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</si>
  <si>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</si>
  <si>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</si>
  <si>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</si>
  <si>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</si>
  <si>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</si>
  <si>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</si>
  <si>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平成２６年度以降は稼働率が１００％を超えており、広く市民に利用されている。</t>
    <rPh sb="1" eb="3">
      <t>ヘイセイ</t>
    </rPh>
    <rPh sb="5" eb="7">
      <t>ネンド</t>
    </rPh>
    <rPh sb="7" eb="9">
      <t>イコウ</t>
    </rPh>
    <rPh sb="10" eb="12">
      <t>カドウ</t>
    </rPh>
    <rPh sb="12" eb="13">
      <t>リツ</t>
    </rPh>
    <rPh sb="19" eb="20">
      <t>コ</t>
    </rPh>
    <rPh sb="25" eb="26">
      <t>ヒロ</t>
    </rPh>
    <rPh sb="27" eb="29">
      <t>シミン</t>
    </rPh>
    <rPh sb="30" eb="32">
      <t>リヨウ</t>
    </rPh>
    <phoneticPr fontId="5"/>
  </si>
  <si>
    <t>　⑦平成２９年度土地課税台帳登録事項等証明書（平成２９年１月１日現在）による評価額。
１㎡当たりの単価は３３千円。
　⑧平成９年２月からの供用開始後、２１年経過していることから、必要な設備改修等を計画的に進めていく。
　⑩当該駐車場建設費用の地方債償還が平成２８年度で終了した。
　⑥及び⑨　法非適用企業のため、該当数値なし。</t>
    <rPh sb="2" eb="4">
      <t>ヘイセイ</t>
    </rPh>
    <rPh sb="6" eb="8">
      <t>ネンド</t>
    </rPh>
    <rPh sb="8" eb="10">
      <t>トチ</t>
    </rPh>
    <rPh sb="10" eb="12">
      <t>カゼイ</t>
    </rPh>
    <rPh sb="12" eb="14">
      <t>ダイチョウ</t>
    </rPh>
    <rPh sb="14" eb="16">
      <t>トウロク</t>
    </rPh>
    <rPh sb="16" eb="18">
      <t>ジコウ</t>
    </rPh>
    <rPh sb="18" eb="19">
      <t>トウ</t>
    </rPh>
    <rPh sb="19" eb="22">
      <t>ショウメイショ</t>
    </rPh>
    <rPh sb="23" eb="24">
      <t>タイラ</t>
    </rPh>
    <rPh sb="24" eb="25">
      <t>シゲル</t>
    </rPh>
    <rPh sb="27" eb="28">
      <t>ネン</t>
    </rPh>
    <rPh sb="29" eb="30">
      <t>ガツ</t>
    </rPh>
    <rPh sb="31" eb="32">
      <t>ニチ</t>
    </rPh>
    <rPh sb="32" eb="34">
      <t>ゲンザイ</t>
    </rPh>
    <rPh sb="38" eb="40">
      <t>ヒョウカ</t>
    </rPh>
    <rPh sb="40" eb="41">
      <t>ガク</t>
    </rPh>
    <rPh sb="45" eb="46">
      <t>ア</t>
    </rPh>
    <rPh sb="49" eb="51">
      <t>タンカ</t>
    </rPh>
    <rPh sb="54" eb="55">
      <t>セン</t>
    </rPh>
    <rPh sb="55" eb="56">
      <t>エン</t>
    </rPh>
    <rPh sb="60" eb="62">
      <t>ヘイセイ</t>
    </rPh>
    <rPh sb="63" eb="64">
      <t>ネン</t>
    </rPh>
    <rPh sb="65" eb="66">
      <t>ガツ</t>
    </rPh>
    <rPh sb="69" eb="71">
      <t>キョウヨウ</t>
    </rPh>
    <rPh sb="73" eb="74">
      <t>ゴ</t>
    </rPh>
    <rPh sb="77" eb="78">
      <t>ネン</t>
    </rPh>
    <rPh sb="78" eb="80">
      <t>ケイカ</t>
    </rPh>
    <rPh sb="89" eb="91">
      <t>ヒツヨウ</t>
    </rPh>
    <rPh sb="92" eb="94">
      <t>セツビ</t>
    </rPh>
    <rPh sb="94" eb="96">
      <t>カイシュウ</t>
    </rPh>
    <rPh sb="96" eb="97">
      <t>トウ</t>
    </rPh>
    <rPh sb="98" eb="101">
      <t>ケイカクテキ</t>
    </rPh>
    <rPh sb="102" eb="103">
      <t>スス</t>
    </rPh>
    <rPh sb="111" eb="113">
      <t>トウガイ</t>
    </rPh>
    <rPh sb="113" eb="115">
      <t>チュウシャ</t>
    </rPh>
    <rPh sb="115" eb="116">
      <t>ジョウ</t>
    </rPh>
    <rPh sb="116" eb="118">
      <t>ケンセツ</t>
    </rPh>
    <rPh sb="118" eb="120">
      <t>ヒヨウ</t>
    </rPh>
    <rPh sb="121" eb="124">
      <t>チホウサイ</t>
    </rPh>
    <rPh sb="124" eb="126">
      <t>ショウカン</t>
    </rPh>
    <rPh sb="127" eb="129">
      <t>ヘイセイ</t>
    </rPh>
    <rPh sb="131" eb="133">
      <t>ネンド</t>
    </rPh>
    <rPh sb="134" eb="136">
      <t>シュウリョウ</t>
    </rPh>
    <rPh sb="143" eb="144">
      <t>オヨ</t>
    </rPh>
    <rPh sb="147" eb="148">
      <t>ホウ</t>
    </rPh>
    <rPh sb="148" eb="149">
      <t>ヒ</t>
    </rPh>
    <rPh sb="149" eb="151">
      <t>テキヨウ</t>
    </rPh>
    <rPh sb="151" eb="153">
      <t>キギョウ</t>
    </rPh>
    <rPh sb="157" eb="159">
      <t>ガイトウ</t>
    </rPh>
    <rPh sb="159" eb="161">
      <t>スウチ</t>
    </rPh>
    <phoneticPr fontId="5"/>
  </si>
  <si>
    <t>　立体駐車場である当該施設（法非適用企業）は、平成９年２月の供用開始後、２１年経過していることから、市街地を訪れる駐車場として広く市民に利用していただくために、今後も必要な設備改修を行いながら健全経営を図っていきたい。</t>
    <rPh sb="1" eb="3">
      <t>リッタイ</t>
    </rPh>
    <rPh sb="3" eb="5">
      <t>チュウシャ</t>
    </rPh>
    <rPh sb="5" eb="6">
      <t>ジョウ</t>
    </rPh>
    <rPh sb="9" eb="11">
      <t>トウガイ</t>
    </rPh>
    <rPh sb="11" eb="13">
      <t>シセツ</t>
    </rPh>
    <rPh sb="14" eb="15">
      <t>ホウ</t>
    </rPh>
    <rPh sb="15" eb="16">
      <t>ヒ</t>
    </rPh>
    <rPh sb="16" eb="18">
      <t>テキヨウ</t>
    </rPh>
    <rPh sb="18" eb="20">
      <t>キギョウ</t>
    </rPh>
    <rPh sb="23" eb="25">
      <t>ヘイセイ</t>
    </rPh>
    <rPh sb="26" eb="27">
      <t>ネン</t>
    </rPh>
    <rPh sb="28" eb="29">
      <t>ガツ</t>
    </rPh>
    <rPh sb="30" eb="32">
      <t>キョウヨウ</t>
    </rPh>
    <rPh sb="32" eb="34">
      <t>カイシ</t>
    </rPh>
    <rPh sb="34" eb="35">
      <t>ゴ</t>
    </rPh>
    <rPh sb="38" eb="39">
      <t>ネン</t>
    </rPh>
    <rPh sb="39" eb="41">
      <t>ケイカ</t>
    </rPh>
    <rPh sb="50" eb="53">
      <t>シガイチ</t>
    </rPh>
    <rPh sb="54" eb="55">
      <t>オトズ</t>
    </rPh>
    <rPh sb="57" eb="59">
      <t>チュウシャ</t>
    </rPh>
    <rPh sb="59" eb="60">
      <t>ジョウ</t>
    </rPh>
    <rPh sb="63" eb="64">
      <t>ヒロ</t>
    </rPh>
    <rPh sb="65" eb="67">
      <t>シミン</t>
    </rPh>
    <rPh sb="68" eb="70">
      <t>リヨウ</t>
    </rPh>
    <rPh sb="80" eb="82">
      <t>コンゴ</t>
    </rPh>
    <rPh sb="83" eb="85">
      <t>ヒツヨウ</t>
    </rPh>
    <rPh sb="86" eb="88">
      <t>セツビ</t>
    </rPh>
    <rPh sb="88" eb="90">
      <t>カイシュウ</t>
    </rPh>
    <rPh sb="91" eb="92">
      <t>オコナ</t>
    </rPh>
    <rPh sb="96" eb="98">
      <t>ケンゼン</t>
    </rPh>
    <rPh sb="98" eb="100">
      <t>ケイエイ</t>
    </rPh>
    <rPh sb="101" eb="102">
      <t>ハカ</t>
    </rPh>
    <phoneticPr fontId="5"/>
  </si>
  <si>
    <t>　①平成２９年度は、料金収入が減少したが平成２８年度で起債の償還が終了し他会計からの繰入を行っていないため、総収入が総支出を上回り、値が増加。
　②①のとおり、他会計からの繰入を行っていないため、値が0となっている。
　③①、②のとおり、他会計からの繰入を行っていないため、当項目の値も0になっている。
　④平成２８年度と比較すると、料金収入が減少したが、支出も減少しているため平成２８年度と類似した値になっている。
　⑤料金収入が減少したため、平成２８年度と比べ、値が微減。</t>
    <rPh sb="2" eb="4">
      <t>ヘイセイ</t>
    </rPh>
    <rPh sb="6" eb="8">
      <t>ネンド</t>
    </rPh>
    <rPh sb="10" eb="12">
      <t>リョウキン</t>
    </rPh>
    <rPh sb="12" eb="14">
      <t>シュウニュウ</t>
    </rPh>
    <rPh sb="15" eb="17">
      <t>ゲンショウ</t>
    </rPh>
    <rPh sb="20" eb="22">
      <t>ヘイセイ</t>
    </rPh>
    <rPh sb="24" eb="26">
      <t>ネンド</t>
    </rPh>
    <rPh sb="27" eb="29">
      <t>キサイ</t>
    </rPh>
    <rPh sb="30" eb="32">
      <t>ショウカン</t>
    </rPh>
    <rPh sb="33" eb="35">
      <t>シュウリョウ</t>
    </rPh>
    <rPh sb="36" eb="37">
      <t>タ</t>
    </rPh>
    <rPh sb="37" eb="39">
      <t>カイケイ</t>
    </rPh>
    <rPh sb="42" eb="44">
      <t>クリイレ</t>
    </rPh>
    <rPh sb="45" eb="46">
      <t>オコナ</t>
    </rPh>
    <rPh sb="54" eb="57">
      <t>ソウシュウニュウ</t>
    </rPh>
    <rPh sb="58" eb="61">
      <t>ソウシシュツ</t>
    </rPh>
    <rPh sb="62" eb="64">
      <t>ウワマワ</t>
    </rPh>
    <rPh sb="66" eb="67">
      <t>アタイ</t>
    </rPh>
    <rPh sb="68" eb="70">
      <t>ゾウカ</t>
    </rPh>
    <rPh sb="80" eb="81">
      <t>タ</t>
    </rPh>
    <rPh sb="81" eb="83">
      <t>カイケイ</t>
    </rPh>
    <rPh sb="86" eb="88">
      <t>クリイレ</t>
    </rPh>
    <rPh sb="89" eb="90">
      <t>オコナ</t>
    </rPh>
    <rPh sb="98" eb="99">
      <t>アタイ</t>
    </rPh>
    <rPh sb="119" eb="120">
      <t>タ</t>
    </rPh>
    <rPh sb="120" eb="122">
      <t>カイケイ</t>
    </rPh>
    <rPh sb="125" eb="127">
      <t>クリイレ</t>
    </rPh>
    <rPh sb="128" eb="129">
      <t>オコナ</t>
    </rPh>
    <rPh sb="137" eb="138">
      <t>トウ</t>
    </rPh>
    <rPh sb="141" eb="142">
      <t>アタイ</t>
    </rPh>
    <rPh sb="154" eb="156">
      <t>ヘイセイ</t>
    </rPh>
    <rPh sb="158" eb="160">
      <t>ネンド</t>
    </rPh>
    <rPh sb="161" eb="163">
      <t>ヒカク</t>
    </rPh>
    <rPh sb="167" eb="169">
      <t>リョウキン</t>
    </rPh>
    <rPh sb="169" eb="171">
      <t>シュウニュウ</t>
    </rPh>
    <rPh sb="172" eb="174">
      <t>ゲンショウ</t>
    </rPh>
    <rPh sb="178" eb="180">
      <t>シシュツ</t>
    </rPh>
    <rPh sb="181" eb="183">
      <t>ゲンショウ</t>
    </rPh>
    <rPh sb="189" eb="191">
      <t>ヘイセイ</t>
    </rPh>
    <rPh sb="193" eb="194">
      <t>ネン</t>
    </rPh>
    <rPh sb="194" eb="195">
      <t>ド</t>
    </rPh>
    <rPh sb="196" eb="198">
      <t>ルイジ</t>
    </rPh>
    <rPh sb="200" eb="201">
      <t>アタイ</t>
    </rPh>
    <rPh sb="211" eb="213">
      <t>リョウキン</t>
    </rPh>
    <rPh sb="213" eb="215">
      <t>シュウニュウ</t>
    </rPh>
    <rPh sb="216" eb="218">
      <t>ゲンショウ</t>
    </rPh>
    <rPh sb="223" eb="225">
      <t>ヘイセイ</t>
    </rPh>
    <rPh sb="227" eb="229">
      <t>ネンド</t>
    </rPh>
    <rPh sb="230" eb="231">
      <t>クラ</t>
    </rPh>
    <rPh sb="233" eb="234">
      <t>アタイ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</si>
</sst>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99.6</c:v>
                </c:pt>
                <c:pt idx="4">
                  <c:v>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DA-4498-B65C-AC05EEA6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872704"/>
        <c:axId val="15887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162.5</c:v>
                </c:pt>
                <c:pt idx="1">
                  <c:v>149.69999999999999</c:v>
                </c:pt>
                <c:pt idx="2">
                  <c:v>176.4</c:v>
                </c:pt>
                <c:pt idx="3">
                  <c:v>172.5</c:v>
                </c:pt>
                <c:pt idx="4">
                  <c:v>198.5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A-4498-B65C-AC05EEA6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72704"/>
        <c:axId val="158874624"/>
      </c:lineChart>
      <c:dateAx>
        <c:axId val="15887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874624"/>
        <c:crosses val="autoZero"/>
        <c:auto val="1"/>
        <c:lblOffset val="100"/>
        <c:baseTimeUnit val="years"/>
      </c:dateAx>
      <c:valAx>
        <c:axId val="15887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8872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170</c:v>
                </c:pt>
                <c:pt idx="1">
                  <c:v>114</c:v>
                </c:pt>
                <c:pt idx="2">
                  <c:v>55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A-4594-8659-E5B0562F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81184"/>
        <c:axId val="15838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1637.3</c:v>
                </c:pt>
                <c:pt idx="1">
                  <c:v>1098.3</c:v>
                </c:pt>
                <c:pt idx="2">
                  <c:v>655.5</c:v>
                </c:pt>
                <c:pt idx="3">
                  <c:v>316.8</c:v>
                </c:pt>
                <c:pt idx="4">
                  <c:v>113.9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3A-4594-8659-E5B0562F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1184"/>
        <c:axId val="158383104"/>
      </c:lineChart>
      <c:dateAx>
        <c:axId val="15838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383104"/>
        <c:crosses val="autoZero"/>
        <c:auto val="1"/>
        <c:lblOffset val="100"/>
        <c:baseTimeUnit val="years"/>
      </c:dateAx>
      <c:valAx>
        <c:axId val="15838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8381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70-422E-AF43-F4D77AA5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41376"/>
        <c:axId val="15994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70-422E-AF43-F4D77AA5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41376"/>
        <c:axId val="159943296"/>
      </c:lineChart>
      <c:dateAx>
        <c:axId val="15994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943296"/>
        <c:crosses val="autoZero"/>
        <c:auto val="1"/>
        <c:lblOffset val="100"/>
        <c:baseTimeUnit val="years"/>
      </c:dateAx>
      <c:valAx>
        <c:axId val="15994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9941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55-4EBC-970F-955338A3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63872"/>
        <c:axId val="16006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55-4EBC-970F-955338A3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63872"/>
        <c:axId val="160065792"/>
      </c:lineChart>
      <c:dateAx>
        <c:axId val="16006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065792"/>
        <c:crosses val="autoZero"/>
        <c:auto val="1"/>
        <c:lblOffset val="100"/>
        <c:baseTimeUnit val="years"/>
      </c:dateAx>
      <c:valAx>
        <c:axId val="16006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063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4.4000000000000004</c:v>
                </c:pt>
                <c:pt idx="1">
                  <c:v>3.6</c:v>
                </c:pt>
                <c:pt idx="2">
                  <c:v>1.3</c:v>
                </c:pt>
                <c:pt idx="3">
                  <c:v>7.5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FE-43E6-A739-A5EE4D3F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8944"/>
        <c:axId val="15998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5.9</c:v>
                </c:pt>
                <c:pt idx="1">
                  <c:v>5</c:v>
                </c:pt>
                <c:pt idx="2">
                  <c:v>6.1</c:v>
                </c:pt>
                <c:pt idx="3">
                  <c:v>5.6</c:v>
                </c:pt>
                <c:pt idx="4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FE-43E6-A739-A5EE4D3F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98944"/>
        <c:axId val="159981952"/>
      </c:lineChart>
      <c:dateAx>
        <c:axId val="16009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981952"/>
        <c:crosses val="autoZero"/>
        <c:auto val="1"/>
        <c:lblOffset val="100"/>
        <c:baseTimeUnit val="years"/>
      </c:dateAx>
      <c:valAx>
        <c:axId val="15998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098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5</c:v>
                </c:pt>
                <c:pt idx="3">
                  <c:v>30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B5-43CE-A813-F476E9D2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19968"/>
        <c:axId val="16002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46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B5-43CE-A813-F476E9D2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9968"/>
        <c:axId val="160021888"/>
      </c:lineChart>
      <c:dateAx>
        <c:axId val="16001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021888"/>
        <c:crosses val="autoZero"/>
        <c:auto val="1"/>
        <c:lblOffset val="100"/>
        <c:baseTimeUnit val="years"/>
      </c:dateAx>
      <c:valAx>
        <c:axId val="16002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0019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99.6</c:v>
                </c:pt>
                <c:pt idx="1">
                  <c:v>100</c:v>
                </c:pt>
                <c:pt idx="2">
                  <c:v>104.7</c:v>
                </c:pt>
                <c:pt idx="3">
                  <c:v>101.2</c:v>
                </c:pt>
                <c:pt idx="4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1C-46E7-B555-E9E1A18F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17888"/>
        <c:axId val="16011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153.69999999999999</c:v>
                </c:pt>
                <c:pt idx="1">
                  <c:v>149.69999999999999</c:v>
                </c:pt>
                <c:pt idx="2">
                  <c:v>152.30000000000001</c:v>
                </c:pt>
                <c:pt idx="3">
                  <c:v>148.5</c:v>
                </c:pt>
                <c:pt idx="4">
                  <c:v>159.30000000000001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1C-46E7-B555-E9E1A18F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17888"/>
        <c:axId val="160119808"/>
      </c:lineChart>
      <c:dateAx>
        <c:axId val="16011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119808"/>
        <c:crosses val="autoZero"/>
        <c:auto val="1"/>
        <c:lblOffset val="100"/>
        <c:baseTimeUnit val="years"/>
      </c:dateAx>
      <c:valAx>
        <c:axId val="16011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117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49</c:v>
                </c:pt>
                <c:pt idx="4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D6-4D2B-BD59-3A61214E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64864"/>
        <c:axId val="16025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36</c:v>
                </c:pt>
                <c:pt idx="1">
                  <c:v>29.9</c:v>
                </c:pt>
                <c:pt idx="2">
                  <c:v>36.1</c:v>
                </c:pt>
                <c:pt idx="3">
                  <c:v>33.9</c:v>
                </c:pt>
                <c:pt idx="4">
                  <c:v>26.5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D6-4D2B-BD59-3A61214E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64864"/>
        <c:axId val="160257152"/>
      </c:lineChart>
      <c:dateAx>
        <c:axId val="16016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257152"/>
        <c:crosses val="autoZero"/>
        <c:auto val="1"/>
        <c:lblOffset val="100"/>
        <c:baseTimeUnit val="years"/>
      </c:dateAx>
      <c:valAx>
        <c:axId val="16025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164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18453</c:v>
                </c:pt>
                <c:pt idx="1">
                  <c:v>18796</c:v>
                </c:pt>
                <c:pt idx="2">
                  <c:v>19520</c:v>
                </c:pt>
                <c:pt idx="3">
                  <c:v>17051</c:v>
                </c:pt>
                <c:pt idx="4">
                  <c:v>17039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BF-41BC-80AD-707F7FFF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4784"/>
        <c:axId val="16029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23102</c:v>
                </c:pt>
                <c:pt idx="1">
                  <c:v>18295</c:v>
                </c:pt>
                <c:pt idx="2">
                  <c:v>22959</c:v>
                </c:pt>
                <c:pt idx="3">
                  <c:v>22148</c:v>
                </c:pt>
                <c:pt idx="4">
                  <c:v>24086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BF-41BC-80AD-707F7FFF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94784"/>
        <c:axId val="160296960"/>
      </c:lineChart>
      <c:dateAx>
        <c:axId val="16029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296960"/>
        <c:crosses val="autoZero"/>
        <c:auto val="1"/>
        <c:lblOffset val="100"/>
        <c:baseTimeUnit val="years"/>
      </c:dateAx>
      <c:valAx>
        <c:axId val="16029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0294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M10" zoomScale="80" zoomScaleNormal="80" zoomScaleSheetLayoutView="70" workbookViewId="0">
      <selection activeCell="GN11" sqref="GN1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長崎県諫早市　諫早市高城駐車場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Ａ１Ｂ２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6731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256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100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100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100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99.6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194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4.4000000000000004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3.6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1.3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7.5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99.6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104.7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101.2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162.5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149.69999999999999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176.4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172.5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198.5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5.9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6.1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5.6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3.8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153.69999999999999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149.69999999999999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152.30000000000001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148.5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159.30000000000001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141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140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17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13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5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30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55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55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49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18453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18796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19520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17051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17039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46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30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26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26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14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36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29.9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36.1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33.9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26.5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23102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18295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22959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22148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24086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41681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100000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170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114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55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1637.3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1098.3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655.5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316.8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113.9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V6TYmIP1SAnDo29if0f/3P70XPylZexCaY8ajObrZYAMHxOKuOVtg21NUOk6P5apq5/CVaaItoTE4mWWpXXriA==" saltValue="GqwfkDhJ+WWbHIYIjArrew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99</v>
      </c>
      <c r="AL5" s="59" t="s">
        <v>100</v>
      </c>
      <c r="AM5" s="59" t="s">
        <v>110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111</v>
      </c>
      <c r="AW5" s="59" t="s">
        <v>100</v>
      </c>
      <c r="AX5" s="59" t="s">
        <v>110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112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100</v>
      </c>
      <c r="BT5" s="59" t="s">
        <v>113</v>
      </c>
      <c r="BU5" s="59" t="s">
        <v>112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111</v>
      </c>
      <c r="CD5" s="59" t="s">
        <v>114</v>
      </c>
      <c r="CE5" s="59" t="s">
        <v>101</v>
      </c>
      <c r="CF5" s="59" t="s">
        <v>112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111</v>
      </c>
      <c r="CQ5" s="59" t="s">
        <v>100</v>
      </c>
      <c r="CR5" s="59" t="s">
        <v>110</v>
      </c>
      <c r="CS5" s="59" t="s">
        <v>112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111</v>
      </c>
      <c r="DB5" s="59" t="s">
        <v>114</v>
      </c>
      <c r="DC5" s="59" t="s">
        <v>101</v>
      </c>
      <c r="DD5" s="59" t="s">
        <v>112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115</v>
      </c>
      <c r="DL5" s="59" t="s">
        <v>116</v>
      </c>
      <c r="DM5" s="59" t="s">
        <v>114</v>
      </c>
      <c r="DN5" s="59" t="s">
        <v>113</v>
      </c>
      <c r="DO5" s="59" t="s">
        <v>117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118</v>
      </c>
      <c r="B6" s="60">
        <f>B8</f>
        <v>2017</v>
      </c>
      <c r="C6" s="60">
        <f t="shared" ref="C6:X6" si="1">C8</f>
        <v>422045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長崎県諫早市</v>
      </c>
      <c r="I6" s="60" t="str">
        <f t="shared" si="1"/>
        <v>諫早市高城駐車場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立体式</v>
      </c>
      <c r="R6" s="63">
        <f t="shared" si="1"/>
        <v>21</v>
      </c>
      <c r="S6" s="62" t="str">
        <f t="shared" si="1"/>
        <v>公共施設</v>
      </c>
      <c r="T6" s="62" t="str">
        <f t="shared" si="1"/>
        <v>無</v>
      </c>
      <c r="U6" s="63">
        <f t="shared" si="1"/>
        <v>6731</v>
      </c>
      <c r="V6" s="63">
        <f t="shared" si="1"/>
        <v>256</v>
      </c>
      <c r="W6" s="63">
        <f t="shared" si="1"/>
        <v>200</v>
      </c>
      <c r="X6" s="62" t="str">
        <f t="shared" si="1"/>
        <v>導入なし</v>
      </c>
      <c r="Y6" s="64">
        <f>IF(Y8="-",NA(),Y8)</f>
        <v>100</v>
      </c>
      <c r="Z6" s="64">
        <f t="shared" ref="Z6:AH6" si="2">IF(Z8="-",NA(),Z8)</f>
        <v>100</v>
      </c>
      <c r="AA6" s="64">
        <f t="shared" si="2"/>
        <v>100</v>
      </c>
      <c r="AB6" s="64">
        <f t="shared" si="2"/>
        <v>99.6</v>
      </c>
      <c r="AC6" s="64">
        <f t="shared" si="2"/>
        <v>194</v>
      </c>
      <c r="AD6" s="64">
        <f t="shared" si="2"/>
        <v>162.5</v>
      </c>
      <c r="AE6" s="64">
        <f t="shared" si="2"/>
        <v>149.69999999999999</v>
      </c>
      <c r="AF6" s="64">
        <f t="shared" si="2"/>
        <v>176.4</v>
      </c>
      <c r="AG6" s="64">
        <f t="shared" si="2"/>
        <v>172.5</v>
      </c>
      <c r="AH6" s="64">
        <f t="shared" si="2"/>
        <v>198.5</v>
      </c>
      <c r="AI6" s="61" t="str">
        <f>IF(AI8="-","",IF(AI8="-","【-】","【"&amp;SUBSTITUTE(TEXT(AI8,"#,##0.0"),"-","△")&amp;"】"))</f>
        <v>【319.1】</v>
      </c>
      <c r="AJ6" s="64">
        <f>IF(AJ8="-",NA(),AJ8)</f>
        <v>4.4000000000000004</v>
      </c>
      <c r="AK6" s="64">
        <f t="shared" ref="AK6:AS6" si="3">IF(AK8="-",NA(),AK8)</f>
        <v>3.6</v>
      </c>
      <c r="AL6" s="64">
        <f t="shared" si="3"/>
        <v>1.3</v>
      </c>
      <c r="AM6" s="64">
        <f t="shared" si="3"/>
        <v>7.5</v>
      </c>
      <c r="AN6" s="64">
        <f t="shared" si="3"/>
        <v>0</v>
      </c>
      <c r="AO6" s="64">
        <f t="shared" si="3"/>
        <v>5.9</v>
      </c>
      <c r="AP6" s="64">
        <f t="shared" si="3"/>
        <v>5</v>
      </c>
      <c r="AQ6" s="64">
        <f t="shared" si="3"/>
        <v>6.1</v>
      </c>
      <c r="AR6" s="64">
        <f t="shared" si="3"/>
        <v>5.6</v>
      </c>
      <c r="AS6" s="64">
        <f t="shared" si="3"/>
        <v>3.8</v>
      </c>
      <c r="AT6" s="61" t="str">
        <f>IF(AT8="-","",IF(AT8="-","【-】","【"&amp;SUBSTITUTE(TEXT(AT8,"#,##0.0"),"-","△")&amp;"】"))</f>
        <v>【5.6】</v>
      </c>
      <c r="AU6" s="65">
        <f>IF(AU8="-",NA(),AU8)</f>
        <v>17</v>
      </c>
      <c r="AV6" s="65">
        <f t="shared" ref="AV6:BD6" si="4">IF(AV8="-",NA(),AV8)</f>
        <v>13</v>
      </c>
      <c r="AW6" s="65">
        <f t="shared" si="4"/>
        <v>5</v>
      </c>
      <c r="AX6" s="65">
        <f t="shared" si="4"/>
        <v>30</v>
      </c>
      <c r="AY6" s="65">
        <f t="shared" si="4"/>
        <v>0</v>
      </c>
      <c r="AZ6" s="65">
        <f t="shared" si="4"/>
        <v>46</v>
      </c>
      <c r="BA6" s="65">
        <f t="shared" si="4"/>
        <v>30</v>
      </c>
      <c r="BB6" s="65">
        <f t="shared" si="4"/>
        <v>26</v>
      </c>
      <c r="BC6" s="65">
        <f t="shared" si="4"/>
        <v>26</v>
      </c>
      <c r="BD6" s="65">
        <f t="shared" si="4"/>
        <v>14</v>
      </c>
      <c r="BE6" s="63" t="str">
        <f>IF(BE8="-","",IF(BE8="-","【-】","【"&amp;SUBSTITUTE(TEXT(BE8,"#,##0"),"-","△")&amp;"】"))</f>
        <v>【37】</v>
      </c>
      <c r="BF6" s="64">
        <f>IF(BF8="-",NA(),BF8)</f>
        <v>55</v>
      </c>
      <c r="BG6" s="64">
        <f t="shared" ref="BG6:BO6" si="5">IF(BG8="-",NA(),BG8)</f>
        <v>55</v>
      </c>
      <c r="BH6" s="64">
        <f t="shared" si="5"/>
        <v>55</v>
      </c>
      <c r="BI6" s="64">
        <f t="shared" si="5"/>
        <v>49</v>
      </c>
      <c r="BJ6" s="64">
        <f t="shared" si="5"/>
        <v>48</v>
      </c>
      <c r="BK6" s="64">
        <f t="shared" si="5"/>
        <v>36</v>
      </c>
      <c r="BL6" s="64">
        <f t="shared" si="5"/>
        <v>29.9</v>
      </c>
      <c r="BM6" s="64">
        <f t="shared" si="5"/>
        <v>36.1</v>
      </c>
      <c r="BN6" s="64">
        <f t="shared" si="5"/>
        <v>33.9</v>
      </c>
      <c r="BO6" s="64">
        <f t="shared" si="5"/>
        <v>26.5</v>
      </c>
      <c r="BP6" s="61" t="str">
        <f>IF(BP8="-","",IF(BP8="-","【-】","【"&amp;SUBSTITUTE(TEXT(BP8,"#,##0.0"),"-","△")&amp;"】"))</f>
        <v>【26.4】</v>
      </c>
      <c r="BQ6" s="65">
        <f>IF(BQ8="-",NA(),BQ8)</f>
        <v>18453</v>
      </c>
      <c r="BR6" s="65">
        <f t="shared" ref="BR6:BZ6" si="6">IF(BR8="-",NA(),BR8)</f>
        <v>18796</v>
      </c>
      <c r="BS6" s="65">
        <f t="shared" si="6"/>
        <v>19520</v>
      </c>
      <c r="BT6" s="65">
        <f t="shared" si="6"/>
        <v>17051</v>
      </c>
      <c r="BU6" s="65">
        <f t="shared" si="6"/>
        <v>17039</v>
      </c>
      <c r="BV6" s="65">
        <f t="shared" si="6"/>
        <v>23102</v>
      </c>
      <c r="BW6" s="65">
        <f t="shared" si="6"/>
        <v>18295</v>
      </c>
      <c r="BX6" s="65">
        <f t="shared" si="6"/>
        <v>22959</v>
      </c>
      <c r="BY6" s="65">
        <f t="shared" si="6"/>
        <v>22148</v>
      </c>
      <c r="BZ6" s="65">
        <f t="shared" si="6"/>
        <v>24086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119</v>
      </c>
      <c r="CM6" s="63">
        <f t="shared" ref="CM6:CN6" si="7">CM8</f>
        <v>41681</v>
      </c>
      <c r="CN6" s="63">
        <f t="shared" si="7"/>
        <v>100000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119</v>
      </c>
      <c r="CZ6" s="64">
        <f>IF(CZ8="-",NA(),CZ8)</f>
        <v>170</v>
      </c>
      <c r="DA6" s="64">
        <f t="shared" ref="DA6:DI6" si="8">IF(DA8="-",NA(),DA8)</f>
        <v>114</v>
      </c>
      <c r="DB6" s="64">
        <f t="shared" si="8"/>
        <v>55</v>
      </c>
      <c r="DC6" s="64">
        <f t="shared" si="8"/>
        <v>0</v>
      </c>
      <c r="DD6" s="64">
        <f t="shared" si="8"/>
        <v>0</v>
      </c>
      <c r="DE6" s="64">
        <f t="shared" si="8"/>
        <v>1637.3</v>
      </c>
      <c r="DF6" s="64">
        <f t="shared" si="8"/>
        <v>1098.3</v>
      </c>
      <c r="DG6" s="64">
        <f t="shared" si="8"/>
        <v>655.5</v>
      </c>
      <c r="DH6" s="64">
        <f t="shared" si="8"/>
        <v>316.8</v>
      </c>
      <c r="DI6" s="64">
        <f t="shared" si="8"/>
        <v>113.9</v>
      </c>
      <c r="DJ6" s="61" t="str">
        <f>IF(DJ8="-","",IF(DJ8="-","【-】","【"&amp;SUBSTITUTE(TEXT(DJ8,"#,##0.0"),"-","△")&amp;"】"))</f>
        <v>【120.3】</v>
      </c>
      <c r="DK6" s="64">
        <f>IF(DK8="-",NA(),DK8)</f>
        <v>99.6</v>
      </c>
      <c r="DL6" s="64">
        <f t="shared" ref="DL6:DT6" si="9">IF(DL8="-",NA(),DL8)</f>
        <v>100</v>
      </c>
      <c r="DM6" s="64">
        <f t="shared" si="9"/>
        <v>104.7</v>
      </c>
      <c r="DN6" s="64">
        <f t="shared" si="9"/>
        <v>101.2</v>
      </c>
      <c r="DO6" s="64">
        <f t="shared" si="9"/>
        <v>102</v>
      </c>
      <c r="DP6" s="64">
        <f t="shared" si="9"/>
        <v>153.69999999999999</v>
      </c>
      <c r="DQ6" s="64">
        <f t="shared" si="9"/>
        <v>149.69999999999999</v>
      </c>
      <c r="DR6" s="64">
        <f t="shared" si="9"/>
        <v>152.30000000000001</v>
      </c>
      <c r="DS6" s="64">
        <f t="shared" si="9"/>
        <v>148.5</v>
      </c>
      <c r="DT6" s="64">
        <f t="shared" si="9"/>
        <v>159.30000000000001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120</v>
      </c>
      <c r="B7" s="60">
        <f t="shared" ref="B7:X7" si="10">B8</f>
        <v>2017</v>
      </c>
      <c r="C7" s="60">
        <f t="shared" si="10"/>
        <v>422045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長崎県　諫早市</v>
      </c>
      <c r="I7" s="60" t="str">
        <f t="shared" si="10"/>
        <v>諫早市高城駐車場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立体式</v>
      </c>
      <c r="R7" s="63">
        <f t="shared" si="10"/>
        <v>21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6731</v>
      </c>
      <c r="V7" s="63">
        <f t="shared" si="10"/>
        <v>256</v>
      </c>
      <c r="W7" s="63">
        <f t="shared" si="10"/>
        <v>200</v>
      </c>
      <c r="X7" s="62" t="str">
        <f t="shared" si="10"/>
        <v>導入なし</v>
      </c>
      <c r="Y7" s="64">
        <f>Y8</f>
        <v>100</v>
      </c>
      <c r="Z7" s="64">
        <f t="shared" ref="Z7:AH7" si="11">Z8</f>
        <v>100</v>
      </c>
      <c r="AA7" s="64">
        <f t="shared" si="11"/>
        <v>100</v>
      </c>
      <c r="AB7" s="64">
        <f t="shared" si="11"/>
        <v>99.6</v>
      </c>
      <c r="AC7" s="64">
        <f t="shared" si="11"/>
        <v>194</v>
      </c>
      <c r="AD7" s="64">
        <f t="shared" si="11"/>
        <v>162.5</v>
      </c>
      <c r="AE7" s="64">
        <f t="shared" si="11"/>
        <v>149.69999999999999</v>
      </c>
      <c r="AF7" s="64">
        <f t="shared" si="11"/>
        <v>176.4</v>
      </c>
      <c r="AG7" s="64">
        <f t="shared" si="11"/>
        <v>172.5</v>
      </c>
      <c r="AH7" s="64">
        <f t="shared" si="11"/>
        <v>198.5</v>
      </c>
      <c r="AI7" s="61"/>
      <c r="AJ7" s="64">
        <f>AJ8</f>
        <v>4.4000000000000004</v>
      </c>
      <c r="AK7" s="64">
        <f t="shared" ref="AK7:AS7" si="12">AK8</f>
        <v>3.6</v>
      </c>
      <c r="AL7" s="64">
        <f t="shared" si="12"/>
        <v>1.3</v>
      </c>
      <c r="AM7" s="64">
        <f t="shared" si="12"/>
        <v>7.5</v>
      </c>
      <c r="AN7" s="64">
        <f t="shared" si="12"/>
        <v>0</v>
      </c>
      <c r="AO7" s="64">
        <f t="shared" si="12"/>
        <v>5.9</v>
      </c>
      <c r="AP7" s="64">
        <f t="shared" si="12"/>
        <v>5</v>
      </c>
      <c r="AQ7" s="64">
        <f t="shared" si="12"/>
        <v>6.1</v>
      </c>
      <c r="AR7" s="64">
        <f t="shared" si="12"/>
        <v>5.6</v>
      </c>
      <c r="AS7" s="64">
        <f t="shared" si="12"/>
        <v>3.8</v>
      </c>
      <c r="AT7" s="61"/>
      <c r="AU7" s="65">
        <f>AU8</f>
        <v>17</v>
      </c>
      <c r="AV7" s="65">
        <f t="shared" ref="AV7:BD7" si="13">AV8</f>
        <v>13</v>
      </c>
      <c r="AW7" s="65">
        <f t="shared" si="13"/>
        <v>5</v>
      </c>
      <c r="AX7" s="65">
        <f t="shared" si="13"/>
        <v>30</v>
      </c>
      <c r="AY7" s="65">
        <f t="shared" si="13"/>
        <v>0</v>
      </c>
      <c r="AZ7" s="65">
        <f t="shared" si="13"/>
        <v>46</v>
      </c>
      <c r="BA7" s="65">
        <f t="shared" si="13"/>
        <v>30</v>
      </c>
      <c r="BB7" s="65">
        <f t="shared" si="13"/>
        <v>26</v>
      </c>
      <c r="BC7" s="65">
        <f t="shared" si="13"/>
        <v>26</v>
      </c>
      <c r="BD7" s="65">
        <f t="shared" si="13"/>
        <v>14</v>
      </c>
      <c r="BE7" s="63"/>
      <c r="BF7" s="64">
        <f>BF8</f>
        <v>55</v>
      </c>
      <c r="BG7" s="64">
        <f t="shared" ref="BG7:BO7" si="14">BG8</f>
        <v>55</v>
      </c>
      <c r="BH7" s="64">
        <f t="shared" si="14"/>
        <v>55</v>
      </c>
      <c r="BI7" s="64">
        <f t="shared" si="14"/>
        <v>49</v>
      </c>
      <c r="BJ7" s="64">
        <f t="shared" si="14"/>
        <v>48</v>
      </c>
      <c r="BK7" s="64">
        <f t="shared" si="14"/>
        <v>36</v>
      </c>
      <c r="BL7" s="64">
        <f t="shared" si="14"/>
        <v>29.9</v>
      </c>
      <c r="BM7" s="64">
        <f t="shared" si="14"/>
        <v>36.1</v>
      </c>
      <c r="BN7" s="64">
        <f t="shared" si="14"/>
        <v>33.9</v>
      </c>
      <c r="BO7" s="64">
        <f t="shared" si="14"/>
        <v>26.5</v>
      </c>
      <c r="BP7" s="61"/>
      <c r="BQ7" s="65">
        <f>BQ8</f>
        <v>18453</v>
      </c>
      <c r="BR7" s="65">
        <f t="shared" ref="BR7:BZ7" si="15">BR8</f>
        <v>18796</v>
      </c>
      <c r="BS7" s="65">
        <f t="shared" si="15"/>
        <v>19520</v>
      </c>
      <c r="BT7" s="65">
        <f t="shared" si="15"/>
        <v>17051</v>
      </c>
      <c r="BU7" s="65">
        <f t="shared" si="15"/>
        <v>17039</v>
      </c>
      <c r="BV7" s="65">
        <f t="shared" si="15"/>
        <v>23102</v>
      </c>
      <c r="BW7" s="65">
        <f t="shared" si="15"/>
        <v>18295</v>
      </c>
      <c r="BX7" s="65">
        <f t="shared" si="15"/>
        <v>22959</v>
      </c>
      <c r="BY7" s="65">
        <f t="shared" si="15"/>
        <v>22148</v>
      </c>
      <c r="BZ7" s="65">
        <f t="shared" si="15"/>
        <v>24086</v>
      </c>
      <c r="CA7" s="63"/>
      <c r="CB7" s="64" t="s">
        <v>121</v>
      </c>
      <c r="CC7" s="64" t="s">
        <v>121</v>
      </c>
      <c r="CD7" s="64" t="s">
        <v>121</v>
      </c>
      <c r="CE7" s="64" t="s">
        <v>121</v>
      </c>
      <c r="CF7" s="64" t="s">
        <v>121</v>
      </c>
      <c r="CG7" s="64" t="s">
        <v>121</v>
      </c>
      <c r="CH7" s="64" t="s">
        <v>121</v>
      </c>
      <c r="CI7" s="64" t="s">
        <v>121</v>
      </c>
      <c r="CJ7" s="64" t="s">
        <v>121</v>
      </c>
      <c r="CK7" s="64" t="s">
        <v>119</v>
      </c>
      <c r="CL7" s="61"/>
      <c r="CM7" s="63">
        <f>CM8</f>
        <v>41681</v>
      </c>
      <c r="CN7" s="63">
        <f>CN8</f>
        <v>100000</v>
      </c>
      <c r="CO7" s="64" t="s">
        <v>121</v>
      </c>
      <c r="CP7" s="64" t="s">
        <v>121</v>
      </c>
      <c r="CQ7" s="64" t="s">
        <v>121</v>
      </c>
      <c r="CR7" s="64" t="s">
        <v>121</v>
      </c>
      <c r="CS7" s="64" t="s">
        <v>121</v>
      </c>
      <c r="CT7" s="64" t="s">
        <v>121</v>
      </c>
      <c r="CU7" s="64" t="s">
        <v>121</v>
      </c>
      <c r="CV7" s="64" t="s">
        <v>121</v>
      </c>
      <c r="CW7" s="64" t="s">
        <v>121</v>
      </c>
      <c r="CX7" s="64" t="s">
        <v>119</v>
      </c>
      <c r="CY7" s="61"/>
      <c r="CZ7" s="64">
        <f>CZ8</f>
        <v>170</v>
      </c>
      <c r="DA7" s="64">
        <f t="shared" ref="DA7:DI7" si="16">DA8</f>
        <v>114</v>
      </c>
      <c r="DB7" s="64">
        <f t="shared" si="16"/>
        <v>55</v>
      </c>
      <c r="DC7" s="64">
        <f t="shared" si="16"/>
        <v>0</v>
      </c>
      <c r="DD7" s="64">
        <f t="shared" si="16"/>
        <v>0</v>
      </c>
      <c r="DE7" s="64">
        <f t="shared" si="16"/>
        <v>1637.3</v>
      </c>
      <c r="DF7" s="64">
        <f t="shared" si="16"/>
        <v>1098.3</v>
      </c>
      <c r="DG7" s="64">
        <f t="shared" si="16"/>
        <v>655.5</v>
      </c>
      <c r="DH7" s="64">
        <f t="shared" si="16"/>
        <v>316.8</v>
      </c>
      <c r="DI7" s="64">
        <f t="shared" si="16"/>
        <v>113.9</v>
      </c>
      <c r="DJ7" s="61"/>
      <c r="DK7" s="64">
        <f>DK8</f>
        <v>99.6</v>
      </c>
      <c r="DL7" s="64">
        <f t="shared" ref="DL7:DT7" si="17">DL8</f>
        <v>100</v>
      </c>
      <c r="DM7" s="64">
        <f t="shared" si="17"/>
        <v>104.7</v>
      </c>
      <c r="DN7" s="64">
        <f t="shared" si="17"/>
        <v>101.2</v>
      </c>
      <c r="DO7" s="64">
        <f t="shared" si="17"/>
        <v>102</v>
      </c>
      <c r="DP7" s="64">
        <f t="shared" si="17"/>
        <v>153.69999999999999</v>
      </c>
      <c r="DQ7" s="64">
        <f t="shared" si="17"/>
        <v>149.69999999999999</v>
      </c>
      <c r="DR7" s="64">
        <f t="shared" si="17"/>
        <v>152.30000000000001</v>
      </c>
      <c r="DS7" s="64">
        <f t="shared" si="17"/>
        <v>148.5</v>
      </c>
      <c r="DT7" s="64">
        <f t="shared" si="17"/>
        <v>159.30000000000001</v>
      </c>
      <c r="DU7" s="61"/>
    </row>
    <row r="8" spans="1:125" s="66" customFormat="1" x14ac:dyDescent="0.15">
      <c r="A8" s="49"/>
      <c r="B8" s="67">
        <v>2017</v>
      </c>
      <c r="C8" s="67">
        <v>422045</v>
      </c>
      <c r="D8" s="67">
        <v>47</v>
      </c>
      <c r="E8" s="67">
        <v>14</v>
      </c>
      <c r="F8" s="67">
        <v>0</v>
      </c>
      <c r="G8" s="67">
        <v>1</v>
      </c>
      <c r="H8" s="67" t="s">
        <v>122</v>
      </c>
      <c r="I8" s="67" t="s">
        <v>123</v>
      </c>
      <c r="J8" s="67" t="s">
        <v>124</v>
      </c>
      <c r="K8" s="67" t="s">
        <v>125</v>
      </c>
      <c r="L8" s="67" t="s">
        <v>126</v>
      </c>
      <c r="M8" s="67" t="s">
        <v>127</v>
      </c>
      <c r="N8" s="67" t="s">
        <v>128</v>
      </c>
      <c r="O8" s="68" t="s">
        <v>129</v>
      </c>
      <c r="P8" s="69" t="s">
        <v>130</v>
      </c>
      <c r="Q8" s="69" t="s">
        <v>131</v>
      </c>
      <c r="R8" s="70">
        <v>21</v>
      </c>
      <c r="S8" s="69" t="s">
        <v>132</v>
      </c>
      <c r="T8" s="69" t="s">
        <v>133</v>
      </c>
      <c r="U8" s="70">
        <v>6731</v>
      </c>
      <c r="V8" s="70">
        <v>256</v>
      </c>
      <c r="W8" s="70">
        <v>200</v>
      </c>
      <c r="X8" s="69" t="s">
        <v>134</v>
      </c>
      <c r="Y8" s="71">
        <v>100</v>
      </c>
      <c r="Z8" s="71">
        <v>100</v>
      </c>
      <c r="AA8" s="71">
        <v>100</v>
      </c>
      <c r="AB8" s="71">
        <v>99.6</v>
      </c>
      <c r="AC8" s="71">
        <v>194</v>
      </c>
      <c r="AD8" s="71">
        <v>162.5</v>
      </c>
      <c r="AE8" s="71">
        <v>149.69999999999999</v>
      </c>
      <c r="AF8" s="71">
        <v>176.4</v>
      </c>
      <c r="AG8" s="71">
        <v>172.5</v>
      </c>
      <c r="AH8" s="71">
        <v>198.5</v>
      </c>
      <c r="AI8" s="68">
        <v>319.10000000000002</v>
      </c>
      <c r="AJ8" s="71">
        <v>4.4000000000000004</v>
      </c>
      <c r="AK8" s="71">
        <v>3.6</v>
      </c>
      <c r="AL8" s="71">
        <v>1.3</v>
      </c>
      <c r="AM8" s="71">
        <v>7.5</v>
      </c>
      <c r="AN8" s="71">
        <v>0</v>
      </c>
      <c r="AO8" s="71">
        <v>5.9</v>
      </c>
      <c r="AP8" s="71">
        <v>5</v>
      </c>
      <c r="AQ8" s="71">
        <v>6.1</v>
      </c>
      <c r="AR8" s="71">
        <v>5.6</v>
      </c>
      <c r="AS8" s="71">
        <v>3.8</v>
      </c>
      <c r="AT8" s="68">
        <v>5.6</v>
      </c>
      <c r="AU8" s="72">
        <v>17</v>
      </c>
      <c r="AV8" s="72">
        <v>13</v>
      </c>
      <c r="AW8" s="72">
        <v>5</v>
      </c>
      <c r="AX8" s="72">
        <v>30</v>
      </c>
      <c r="AY8" s="72">
        <v>0</v>
      </c>
      <c r="AZ8" s="72">
        <v>46</v>
      </c>
      <c r="BA8" s="72">
        <v>30</v>
      </c>
      <c r="BB8" s="72">
        <v>26</v>
      </c>
      <c r="BC8" s="72">
        <v>26</v>
      </c>
      <c r="BD8" s="72">
        <v>14</v>
      </c>
      <c r="BE8" s="72">
        <v>37</v>
      </c>
      <c r="BF8" s="71">
        <v>55</v>
      </c>
      <c r="BG8" s="71">
        <v>55</v>
      </c>
      <c r="BH8" s="71">
        <v>55</v>
      </c>
      <c r="BI8" s="71">
        <v>49</v>
      </c>
      <c r="BJ8" s="71">
        <v>48</v>
      </c>
      <c r="BK8" s="71">
        <v>36</v>
      </c>
      <c r="BL8" s="71">
        <v>29.9</v>
      </c>
      <c r="BM8" s="71">
        <v>36.1</v>
      </c>
      <c r="BN8" s="71">
        <v>33.9</v>
      </c>
      <c r="BO8" s="71">
        <v>26.5</v>
      </c>
      <c r="BP8" s="68">
        <v>26.4</v>
      </c>
      <c r="BQ8" s="72">
        <v>18453</v>
      </c>
      <c r="BR8" s="72">
        <v>18796</v>
      </c>
      <c r="BS8" s="72">
        <v>19520</v>
      </c>
      <c r="BT8" s="73">
        <v>17051</v>
      </c>
      <c r="BU8" s="73">
        <v>17039</v>
      </c>
      <c r="BV8" s="72">
        <v>23102</v>
      </c>
      <c r="BW8" s="72">
        <v>18295</v>
      </c>
      <c r="BX8" s="72">
        <v>22959</v>
      </c>
      <c r="BY8" s="72">
        <v>22148</v>
      </c>
      <c r="BZ8" s="72">
        <v>24086</v>
      </c>
      <c r="CA8" s="70">
        <v>15069</v>
      </c>
      <c r="CB8" s="71" t="s">
        <v>126</v>
      </c>
      <c r="CC8" s="71" t="s">
        <v>126</v>
      </c>
      <c r="CD8" s="71" t="s">
        <v>126</v>
      </c>
      <c r="CE8" s="71" t="s">
        <v>126</v>
      </c>
      <c r="CF8" s="71" t="s">
        <v>126</v>
      </c>
      <c r="CG8" s="71" t="s">
        <v>126</v>
      </c>
      <c r="CH8" s="71" t="s">
        <v>126</v>
      </c>
      <c r="CI8" s="71" t="s">
        <v>126</v>
      </c>
      <c r="CJ8" s="71" t="s">
        <v>126</v>
      </c>
      <c r="CK8" s="71" t="s">
        <v>126</v>
      </c>
      <c r="CL8" s="68" t="s">
        <v>126</v>
      </c>
      <c r="CM8" s="70">
        <v>41681</v>
      </c>
      <c r="CN8" s="70">
        <v>100000</v>
      </c>
      <c r="CO8" s="71" t="s">
        <v>126</v>
      </c>
      <c r="CP8" s="71" t="s">
        <v>126</v>
      </c>
      <c r="CQ8" s="71" t="s">
        <v>126</v>
      </c>
      <c r="CR8" s="71" t="s">
        <v>126</v>
      </c>
      <c r="CS8" s="71" t="s">
        <v>126</v>
      </c>
      <c r="CT8" s="71" t="s">
        <v>126</v>
      </c>
      <c r="CU8" s="71" t="s">
        <v>126</v>
      </c>
      <c r="CV8" s="71" t="s">
        <v>126</v>
      </c>
      <c r="CW8" s="71" t="s">
        <v>126</v>
      </c>
      <c r="CX8" s="71" t="s">
        <v>126</v>
      </c>
      <c r="CY8" s="68" t="s">
        <v>126</v>
      </c>
      <c r="CZ8" s="71">
        <v>170</v>
      </c>
      <c r="DA8" s="71">
        <v>114</v>
      </c>
      <c r="DB8" s="71">
        <v>55</v>
      </c>
      <c r="DC8" s="71">
        <v>0</v>
      </c>
      <c r="DD8" s="71">
        <v>0</v>
      </c>
      <c r="DE8" s="71">
        <v>1637.3</v>
      </c>
      <c r="DF8" s="71">
        <v>1098.3</v>
      </c>
      <c r="DG8" s="71">
        <v>655.5</v>
      </c>
      <c r="DH8" s="71">
        <v>316.8</v>
      </c>
      <c r="DI8" s="71">
        <v>113.9</v>
      </c>
      <c r="DJ8" s="68">
        <v>120.3</v>
      </c>
      <c r="DK8" s="71">
        <v>99.6</v>
      </c>
      <c r="DL8" s="71">
        <v>100</v>
      </c>
      <c r="DM8" s="71">
        <v>104.7</v>
      </c>
      <c r="DN8" s="71">
        <v>101.2</v>
      </c>
      <c r="DO8" s="71">
        <v>102</v>
      </c>
      <c r="DP8" s="71">
        <v>153.69999999999999</v>
      </c>
      <c r="DQ8" s="71">
        <v>149.69999999999999</v>
      </c>
      <c r="DR8" s="71">
        <v>152.30000000000001</v>
      </c>
      <c r="DS8" s="71">
        <v>148.5</v>
      </c>
      <c r="DT8" s="71">
        <v>159.30000000000001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135</v>
      </c>
      <c r="C10" s="78" t="s">
        <v>136</v>
      </c>
      <c r="D10" s="78" t="s">
        <v>137</v>
      </c>
      <c r="E10" s="78" t="s">
        <v>138</v>
      </c>
      <c r="F10" s="78" t="s">
        <v>139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2019-01-21T00:43:58Z</cp:lastPrinted>
  <dcterms:created xsi:type="dcterms:W3CDTF">2018-12-07T10:37:23Z</dcterms:created>
  <dcterms:modified xsi:type="dcterms:W3CDTF">2019-01-23T09:56:06Z</dcterms:modified>
  <cp:category/>
</cp:coreProperties>
</file>