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財政班\平成30年度\公営企業関係\201901171303【照会：2月7日（木）17：00〆】公営企業に係る経営比較分\回答\"/>
    </mc:Choice>
  </mc:AlternateContent>
  <workbookProtection workbookAlgorithmName="SHA-512" workbookHashValue="C2movH803e+wC78fkKC93tv6qYmzAs/Ps+VOaCiSS+ANbrdUa/tdKiTC9XjHX4CbKNf+axIxhAuEMBeyvVIJOQ==" workbookSaltValue="hrG9lbw4r13bKZIyDn5aJw==" workbookSpinCount="100000" lockStructure="1"/>
  <bookViews>
    <workbookView xWindow="0" yWindow="0" windowWidth="15360" windowHeight="763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GQ30" i="4"/>
  <c r="BZ30" i="4"/>
  <c r="IE76" i="4"/>
  <c r="BZ51" i="4"/>
  <c r="BG51" i="4"/>
  <c r="BG30" i="4"/>
  <c r="AV76" i="4"/>
  <c r="KO51" i="4"/>
  <c r="FX51" i="4"/>
  <c r="KO30" i="4"/>
  <c r="HP76" i="4"/>
  <c r="LE76" i="4"/>
  <c r="FX30" i="4"/>
  <c r="JV30" i="4"/>
  <c r="HA76" i="4"/>
  <c r="AN51" i="4"/>
  <c r="FE30" i="4"/>
  <c r="AN30" i="4"/>
  <c r="KP76" i="4"/>
  <c r="AG76" i="4"/>
  <c r="JV51" i="4"/>
  <c r="FE51" i="4"/>
  <c r="KA76" i="4"/>
  <c r="EL51" i="4"/>
  <c r="JC30" i="4"/>
  <c r="GL76" i="4"/>
  <c r="U51" i="4"/>
  <c r="EL30" i="4"/>
  <c r="U30" i="4"/>
  <c r="R76" i="4"/>
  <c r="JC51" i="4"/>
</calcChain>
</file>

<file path=xl/sharedStrings.xml><?xml version="1.0" encoding="utf-8"?>
<sst xmlns="http://schemas.openxmlformats.org/spreadsheetml/2006/main" count="301" uniqueCount="139">
  <si>
    <t>経営比較分析表（平成29年度決算）</t>
    <rPh sb="8" eb="10">
      <t>ヘイセイ</t>
    </rPh>
    <rPh sb="12" eb="14">
      <t>ネンド</t>
    </rPh>
    <rPh sb="14" eb="16">
      <t>ケッサン</t>
    </rPh>
    <phoneticPr fontId="6"/>
  </si>
  <si>
    <t>業務名</t>
    <rPh sb="2" eb="3">
      <t>メイ</t>
    </rPh>
    <phoneticPr fontId="6"/>
  </si>
  <si>
    <t>業種名</t>
    <phoneticPr fontId="6"/>
  </si>
  <si>
    <t>事業名</t>
    <rPh sb="0" eb="2">
      <t>ジギョウ</t>
    </rPh>
    <rPh sb="2" eb="3">
      <t>メイ</t>
    </rPh>
    <phoneticPr fontId="6"/>
  </si>
  <si>
    <t>類似施設区分</t>
    <rPh sb="0" eb="2">
      <t>ルイジ</t>
    </rPh>
    <rPh sb="2" eb="4">
      <t>シセツ</t>
    </rPh>
    <rPh sb="4" eb="6">
      <t>クブン</t>
    </rPh>
    <phoneticPr fontId="6"/>
  </si>
  <si>
    <t>管理者の情報</t>
    <rPh sb="0" eb="3">
      <t>カンリシャ</t>
    </rPh>
    <rPh sb="4" eb="6">
      <t>ジョウホウ</t>
    </rPh>
    <phoneticPr fontId="6"/>
  </si>
  <si>
    <t>立地</t>
    <rPh sb="0" eb="2">
      <t>リッチ</t>
    </rPh>
    <phoneticPr fontId="6"/>
  </si>
  <si>
    <t>周辺駐車場の需給実態調査</t>
    <rPh sb="0" eb="2">
      <t>シュウヘン</t>
    </rPh>
    <rPh sb="2" eb="5">
      <t>チュウシャジョウ</t>
    </rPh>
    <rPh sb="6" eb="8">
      <t>ジュキュウ</t>
    </rPh>
    <rPh sb="8" eb="10">
      <t>ジッタイ</t>
    </rPh>
    <rPh sb="10" eb="12">
      <t>チョウサ</t>
    </rPh>
    <phoneticPr fontId="6"/>
  </si>
  <si>
    <t>駐車場使用面積(㎡)</t>
    <phoneticPr fontId="6"/>
  </si>
  <si>
    <t>グラフ凡例</t>
    <rPh sb="3" eb="5">
      <t>ハンレイ</t>
    </rPh>
    <phoneticPr fontId="6"/>
  </si>
  <si>
    <t>■</t>
    <phoneticPr fontId="6"/>
  </si>
  <si>
    <t>当該施設値（当該値）</t>
    <rPh sb="2" eb="4">
      <t>シセツ</t>
    </rPh>
    <phoneticPr fontId="6"/>
  </si>
  <si>
    <t>自己資本構成比率(％)</t>
    <rPh sb="0" eb="2">
      <t>ジコ</t>
    </rPh>
    <rPh sb="2" eb="4">
      <t>シホン</t>
    </rPh>
    <rPh sb="4" eb="6">
      <t>コウセイ</t>
    </rPh>
    <rPh sb="6" eb="8">
      <t>ヒリツ</t>
    </rPh>
    <phoneticPr fontId="6"/>
  </si>
  <si>
    <t>種類</t>
    <rPh sb="0" eb="2">
      <t>シュルイ</t>
    </rPh>
    <phoneticPr fontId="6"/>
  </si>
  <si>
    <t>構造</t>
    <rPh sb="0" eb="2">
      <t>コウゾウ</t>
    </rPh>
    <phoneticPr fontId="6"/>
  </si>
  <si>
    <t>建設後の経過年数(年)</t>
    <rPh sb="0" eb="2">
      <t>ケンセツ</t>
    </rPh>
    <rPh sb="2" eb="3">
      <t>ゴ</t>
    </rPh>
    <rPh sb="4" eb="6">
      <t>ケイカ</t>
    </rPh>
    <rPh sb="6" eb="8">
      <t>ネンスウ</t>
    </rPh>
    <rPh sb="9" eb="10">
      <t>ネン</t>
    </rPh>
    <phoneticPr fontId="6"/>
  </si>
  <si>
    <t>収容台数(台)</t>
    <phoneticPr fontId="6"/>
  </si>
  <si>
    <t>一時間当たりの基本料金(円)</t>
    <phoneticPr fontId="6"/>
  </si>
  <si>
    <t>指定管理者制度の導入</t>
    <rPh sb="0" eb="2">
      <t>シテイ</t>
    </rPh>
    <rPh sb="2" eb="5">
      <t>カンリシャ</t>
    </rPh>
    <rPh sb="5" eb="7">
      <t>セイド</t>
    </rPh>
    <rPh sb="8" eb="10">
      <t>ドウニュウ</t>
    </rPh>
    <phoneticPr fontId="6"/>
  </si>
  <si>
    <t>－</t>
    <phoneticPr fontId="6"/>
  </si>
  <si>
    <t>類似施設平均値（平均値）</t>
  </si>
  <si>
    <t>【】</t>
    <phoneticPr fontId="6"/>
  </si>
  <si>
    <t>平成29年度全国平均</t>
    <phoneticPr fontId="6"/>
  </si>
  <si>
    <t>分析欄</t>
    <rPh sb="0" eb="2">
      <t>ブンセキ</t>
    </rPh>
    <rPh sb="2" eb="3">
      <t>ラン</t>
    </rPh>
    <phoneticPr fontId="6"/>
  </si>
  <si>
    <t>1.収益等の状況</t>
    <phoneticPr fontId="6"/>
  </si>
  <si>
    <t>3.利用の状況</t>
    <phoneticPr fontId="6"/>
  </si>
  <si>
    <t>1. 収益等の状況について</t>
    <rPh sb="3" eb="5">
      <t>シュウエキ</t>
    </rPh>
    <rPh sb="5" eb="6">
      <t>トウ</t>
    </rPh>
    <rPh sb="7" eb="9">
      <t>ジョウキョウ</t>
    </rPh>
    <phoneticPr fontId="6"/>
  </si>
  <si>
    <t>当該値</t>
    <rPh sb="0" eb="2">
      <t>トウガイ</t>
    </rPh>
    <rPh sb="2" eb="3">
      <t>チ</t>
    </rPh>
    <phoneticPr fontId="6"/>
  </si>
  <si>
    <t>2. 資産等の状況について</t>
    <phoneticPr fontId="6"/>
  </si>
  <si>
    <t>平均値</t>
    <rPh sb="0" eb="2">
      <t>ヘイキン</t>
    </rPh>
    <rPh sb="2" eb="3">
      <t>チ</t>
    </rPh>
    <phoneticPr fontId="6"/>
  </si>
  <si>
    <t>「経常損益」</t>
    <phoneticPr fontId="6"/>
  </si>
  <si>
    <t>「他会計補助金割合」</t>
    <phoneticPr fontId="6"/>
  </si>
  <si>
    <t>「施設の効率性」</t>
    <phoneticPr fontId="6"/>
  </si>
  <si>
    <t>3. 利用の状況について</t>
    <phoneticPr fontId="6"/>
  </si>
  <si>
    <t>「他会計補助金額」</t>
    <phoneticPr fontId="6"/>
  </si>
  <si>
    <t>「売上高に対する営業総利益」</t>
    <phoneticPr fontId="6"/>
  </si>
  <si>
    <t>「減価償却前営業利益」</t>
    <phoneticPr fontId="6"/>
  </si>
  <si>
    <t>2.資産等の状況</t>
    <phoneticPr fontId="6"/>
  </si>
  <si>
    <t>⑦敷地の地価(千円)</t>
    <phoneticPr fontId="6"/>
  </si>
  <si>
    <t>全体総括</t>
    <rPh sb="0" eb="2">
      <t>ゼンタイ</t>
    </rPh>
    <rPh sb="2" eb="4">
      <t>ソウカツ</t>
    </rPh>
    <phoneticPr fontId="6"/>
  </si>
  <si>
    <t>⑧設備投資見込額(千円)</t>
    <phoneticPr fontId="6"/>
  </si>
  <si>
    <t>「施設全体の減価償却の状況」</t>
    <phoneticPr fontId="6"/>
  </si>
  <si>
    <t>「累積欠損」</t>
    <phoneticPr fontId="6"/>
  </si>
  <si>
    <t>「債務残高」</t>
    <phoneticPr fontId="6"/>
  </si>
  <si>
    <t>全国平均</t>
    <rPh sb="0" eb="2">
      <t>ゼンコク</t>
    </rPh>
    <rPh sb="2" eb="4">
      <t>ヘイキン</t>
    </rPh>
    <phoneticPr fontId="6"/>
  </si>
  <si>
    <t>①</t>
    <phoneticPr fontId="6"/>
  </si>
  <si>
    <t>②</t>
    <phoneticPr fontId="6"/>
  </si>
  <si>
    <t>③</t>
  </si>
  <si>
    <t>⑪</t>
    <phoneticPr fontId="6"/>
  </si>
  <si>
    <t>④</t>
  </si>
  <si>
    <t>⑤</t>
  </si>
  <si>
    <t>⑥</t>
  </si>
  <si>
    <t>⑦</t>
  </si>
  <si>
    <t>⑧</t>
  </si>
  <si>
    <t>⑨</t>
  </si>
  <si>
    <t>⑩</t>
  </si>
  <si>
    <t>⑪</t>
  </si>
  <si>
    <t>-</t>
    <phoneticPr fontId="6"/>
  </si>
  <si>
    <t>-</t>
    <phoneticPr fontId="6"/>
  </si>
  <si>
    <t>駐車場事業(法非適)</t>
    <rPh sb="0" eb="3">
      <t>チュウシャジョウ</t>
    </rPh>
    <rPh sb="3" eb="5">
      <t>ジギョウ</t>
    </rPh>
    <rPh sb="6" eb="7">
      <t>ホウ</t>
    </rPh>
    <rPh sb="7" eb="8">
      <t>ヒ</t>
    </rPh>
    <rPh sb="8" eb="9">
      <t>テキ</t>
    </rPh>
    <phoneticPr fontId="6"/>
  </si>
  <si>
    <t>項番</t>
    <rPh sb="0" eb="2">
      <t>コウバン</t>
    </rPh>
    <phoneticPr fontId="6"/>
  </si>
  <si>
    <t>大項目</t>
    <rPh sb="0" eb="3">
      <t>ダイコウモク</t>
    </rPh>
    <phoneticPr fontId="6"/>
  </si>
  <si>
    <t>年度</t>
    <rPh sb="0" eb="2">
      <t>ネンド</t>
    </rPh>
    <phoneticPr fontId="6"/>
  </si>
  <si>
    <t>団体CD</t>
    <rPh sb="0" eb="2">
      <t>ダンタイ</t>
    </rPh>
    <phoneticPr fontId="6"/>
  </si>
  <si>
    <t>業務CD</t>
    <rPh sb="0" eb="2">
      <t>ギョウム</t>
    </rPh>
    <phoneticPr fontId="6"/>
  </si>
  <si>
    <t>業種CD</t>
    <rPh sb="0" eb="2">
      <t>ギョウシュ</t>
    </rPh>
    <phoneticPr fontId="6"/>
  </si>
  <si>
    <t>事業CD</t>
    <rPh sb="0" eb="2">
      <t>ジギョウ</t>
    </rPh>
    <phoneticPr fontId="6"/>
  </si>
  <si>
    <t>施設CD</t>
    <rPh sb="0" eb="2">
      <t>シセツ</t>
    </rPh>
    <phoneticPr fontId="6"/>
  </si>
  <si>
    <t>基本情報</t>
    <rPh sb="0" eb="2">
      <t>キホン</t>
    </rPh>
    <rPh sb="2" eb="4">
      <t>ジョウホウ</t>
    </rPh>
    <phoneticPr fontId="6"/>
  </si>
  <si>
    <t>1. 収益等の状況</t>
    <rPh sb="3" eb="5">
      <t>シュウエキ</t>
    </rPh>
    <rPh sb="5" eb="6">
      <t>トウ</t>
    </rPh>
    <rPh sb="7" eb="9">
      <t>ジョウキョウ</t>
    </rPh>
    <phoneticPr fontId="6"/>
  </si>
  <si>
    <t>2. 資産等の状況</t>
    <phoneticPr fontId="6"/>
  </si>
  <si>
    <t>3.利用の状況</t>
    <phoneticPr fontId="6"/>
  </si>
  <si>
    <t>中項目</t>
    <rPh sb="0" eb="1">
      <t>チュウ</t>
    </rPh>
    <rPh sb="1" eb="3">
      <t>コウモク</t>
    </rPh>
    <phoneticPr fontId="6"/>
  </si>
  <si>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6"/>
  </si>
  <si>
    <t>②他会計補助金比率(％)</t>
    <phoneticPr fontId="6"/>
  </si>
  <si>
    <t>③駐車台数一台当たりの他会計補助金額(円)</t>
    <phoneticPr fontId="6"/>
  </si>
  <si>
    <t>④売上高ＧＯＰ比率(％)</t>
    <phoneticPr fontId="6"/>
  </si>
  <si>
    <t>⑤ＥＢＩＴＤＡ(千円)</t>
    <phoneticPr fontId="6"/>
  </si>
  <si>
    <t>⑥有形固定資産減価償却率(％)</t>
    <phoneticPr fontId="6"/>
  </si>
  <si>
    <t>⑦敷地の
地価(千円)</t>
    <phoneticPr fontId="6"/>
  </si>
  <si>
    <t>⑧設備投資
見込額(千円)</t>
    <phoneticPr fontId="6"/>
  </si>
  <si>
    <t>⑨累積欠損金比率(％)</t>
    <phoneticPr fontId="6"/>
  </si>
  <si>
    <t>⑩企業債残高対料金収入比率(％)</t>
    <phoneticPr fontId="6"/>
  </si>
  <si>
    <t>⑪稼働率(％)</t>
    <phoneticPr fontId="6"/>
  </si>
  <si>
    <t>小項目</t>
    <rPh sb="0" eb="3">
      <t>ショウコウモク</t>
    </rPh>
    <phoneticPr fontId="6"/>
  </si>
  <si>
    <t>団体名</t>
    <rPh sb="0" eb="3">
      <t>ダンタイメイ</t>
    </rPh>
    <phoneticPr fontId="6"/>
  </si>
  <si>
    <t>施設名称</t>
    <rPh sb="0" eb="2">
      <t>シセツ</t>
    </rPh>
    <rPh sb="2" eb="4">
      <t>メイショウ</t>
    </rPh>
    <phoneticPr fontId="6"/>
  </si>
  <si>
    <t>業務名称</t>
    <rPh sb="0" eb="4">
      <t>ギョウムメイショウ</t>
    </rPh>
    <phoneticPr fontId="6"/>
  </si>
  <si>
    <t>業種名称</t>
    <rPh sb="0" eb="2">
      <t>ギョウシュ</t>
    </rPh>
    <rPh sb="2" eb="4">
      <t>メイショウ</t>
    </rPh>
    <phoneticPr fontId="6"/>
  </si>
  <si>
    <t>事業名称</t>
    <rPh sb="0" eb="2">
      <t>ジギョウ</t>
    </rPh>
    <rPh sb="2" eb="4">
      <t>メイショウ</t>
    </rPh>
    <phoneticPr fontId="6"/>
  </si>
  <si>
    <t>自己資本構成比率(％)</t>
  </si>
  <si>
    <t>構造</t>
  </si>
  <si>
    <t>建設後の経過年数</t>
    <rPh sb="0" eb="2">
      <t>ケンセツ</t>
    </rPh>
    <rPh sb="2" eb="3">
      <t>ゴ</t>
    </rPh>
    <rPh sb="4" eb="6">
      <t>ケイカ</t>
    </rPh>
    <rPh sb="6" eb="8">
      <t>ネンスウ</t>
    </rPh>
    <phoneticPr fontId="6"/>
  </si>
  <si>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</si>
  <si>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</si>
  <si>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</si>
  <si>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</si>
  <si>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phoneticPr fontId="6"/>
  </si>
  <si>
    <t>指定管理者制度の導入</t>
    <phoneticPr fontId="6"/>
  </si>
  <si>
    <t>当該値(N-4)</t>
    <phoneticPr fontId="6"/>
  </si>
  <si>
    <t>当該値(N-3)</t>
    <phoneticPr fontId="6"/>
  </si>
  <si>
    <t>当該値(N-2)</t>
    <phoneticPr fontId="6"/>
  </si>
  <si>
    <t>当該値(N-1)</t>
    <phoneticPr fontId="6"/>
  </si>
  <si>
    <t>当該値(N)</t>
    <phoneticPr fontId="6"/>
  </si>
  <si>
    <t>類似施設平均(N-4)</t>
  </si>
  <si>
    <t>類似施設平均(N-3)</t>
  </si>
  <si>
    <t>類似施設平均(N-2)</t>
  </si>
  <si>
    <t>類似施設平均(N-1)</t>
  </si>
  <si>
    <t>類似施設平均(N)</t>
  </si>
  <si>
    <t>全国平均</t>
  </si>
  <si>
    <t>グラフ参照用</t>
    <rPh sb="3" eb="6">
      <t>サンショウヨウ</t>
    </rPh>
    <phoneticPr fontId="6"/>
  </si>
  <si>
    <t xml:space="preserve"> </t>
    <phoneticPr fontId="6"/>
  </si>
  <si>
    <t xml:space="preserve"> </t>
    <phoneticPr fontId="6"/>
  </si>
  <si>
    <t>表参照用</t>
    <rPh sb="0" eb="1">
      <t>ヒョウ</t>
    </rPh>
    <rPh sb="1" eb="4">
      <t>サンショウヨウ</t>
    </rPh>
    <phoneticPr fontId="6"/>
  </si>
  <si>
    <t xml:space="preserve"> </t>
  </si>
  <si>
    <t xml:space="preserve"> </t>
    <phoneticPr fontId="6"/>
  </si>
  <si>
    <t xml:space="preserve"> </t>
    <phoneticPr fontId="6"/>
  </si>
  <si>
    <t>長崎県　平戸市</t>
  </si>
  <si>
    <t>平戸港交流広場駐車場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</si>
  <si>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</si>
  <si>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</si>
  <si>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</si>
  <si>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</si>
  <si>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</si>
  <si>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</si>
  <si>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</si>
  <si>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</si>
  <si>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</si>
  <si>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</si>
  <si>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</si>
  <si>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</si>
  <si>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</si>
  <si>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</si>
  <si>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</si>
  <si>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</si>
  <si>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　敷地については、県有地を借用しており、減免となっております。営利を目的としておりません。
　施設については、点検や診断などを行い、更新時期を適正に判断していきます。</t>
    <rPh sb="1" eb="3">
      <t>シキチ</t>
    </rPh>
    <rPh sb="9" eb="10">
      <t>ケン</t>
    </rPh>
    <rPh sb="10" eb="11">
      <t>アリ</t>
    </rPh>
    <rPh sb="11" eb="12">
      <t>チ</t>
    </rPh>
    <rPh sb="13" eb="15">
      <t>シャクヨウ</t>
    </rPh>
    <rPh sb="20" eb="22">
      <t>ゲンメン</t>
    </rPh>
    <rPh sb="31" eb="33">
      <t>エイリ</t>
    </rPh>
    <rPh sb="34" eb="36">
      <t>モクテキ</t>
    </rPh>
    <rPh sb="47" eb="49">
      <t>シセツ</t>
    </rPh>
    <rPh sb="55" eb="57">
      <t>テンケン</t>
    </rPh>
    <rPh sb="58" eb="60">
      <t>シンダン</t>
    </rPh>
    <rPh sb="63" eb="64">
      <t>オコナ</t>
    </rPh>
    <rPh sb="66" eb="68">
      <t>コウシン</t>
    </rPh>
    <rPh sb="68" eb="70">
      <t>ジキ</t>
    </rPh>
    <rPh sb="71" eb="73">
      <t>テキセイ</t>
    </rPh>
    <rPh sb="74" eb="76">
      <t>ハンダン</t>
    </rPh>
    <phoneticPr fontId="16"/>
  </si>
  <si>
    <t xml:space="preserve"> 本駐車場は利便性もよく、本市の観光コースの拠点となる駐車場であります。また、近くには、飲食店も多く、市民及び観光客の利便性及び安全性に努めており、現在の利用料で、継続できる運営に努めてまいります。</t>
    <rPh sb="1" eb="2">
      <t>ホン</t>
    </rPh>
    <rPh sb="2" eb="5">
      <t>チュウシャジョウ</t>
    </rPh>
    <rPh sb="6" eb="9">
      <t>リベンセイ</t>
    </rPh>
    <rPh sb="13" eb="14">
      <t>ホン</t>
    </rPh>
    <rPh sb="14" eb="15">
      <t>シ</t>
    </rPh>
    <rPh sb="16" eb="18">
      <t>カンコウ</t>
    </rPh>
    <rPh sb="22" eb="24">
      <t>キョテン</t>
    </rPh>
    <rPh sb="27" eb="30">
      <t>チュウシャジョウ</t>
    </rPh>
    <rPh sb="39" eb="40">
      <t>チカ</t>
    </rPh>
    <rPh sb="44" eb="46">
      <t>インショク</t>
    </rPh>
    <rPh sb="46" eb="47">
      <t>テン</t>
    </rPh>
    <rPh sb="48" eb="49">
      <t>オオ</t>
    </rPh>
    <rPh sb="51" eb="53">
      <t>シミン</t>
    </rPh>
    <rPh sb="53" eb="54">
      <t>オヨ</t>
    </rPh>
    <rPh sb="55" eb="58">
      <t>カンコウキャク</t>
    </rPh>
    <rPh sb="59" eb="62">
      <t>リベンセイ</t>
    </rPh>
    <rPh sb="62" eb="63">
      <t>オヨ</t>
    </rPh>
    <rPh sb="64" eb="67">
      <t>アンゼンセイ</t>
    </rPh>
    <rPh sb="68" eb="69">
      <t>ツト</t>
    </rPh>
    <rPh sb="74" eb="76">
      <t>ゲンザイ</t>
    </rPh>
    <rPh sb="77" eb="79">
      <t>リヨウ</t>
    </rPh>
    <rPh sb="79" eb="80">
      <t>リョウ</t>
    </rPh>
    <rPh sb="82" eb="84">
      <t>ケイゾク</t>
    </rPh>
    <rPh sb="87" eb="89">
      <t>ウンエイ</t>
    </rPh>
    <rPh sb="90" eb="91">
      <t>ツト</t>
    </rPh>
    <phoneticPr fontId="16"/>
  </si>
  <si>
    <t>　本駐車場は、駐車区画台数延べ66区画（一般59台・バス7台）ありますが、一般乗用車61,853台（うち有料台数10,282台　約16.6％）、バス等2,067台（うち有料台数88台　約4.3％）と年間を通じて稼働率も高く、市民及び観光客の利便性と安全性に努めており、現状を維持していきます。</t>
    <rPh sb="20" eb="22">
      <t>イッパン</t>
    </rPh>
    <rPh sb="24" eb="25">
      <t>ダイ</t>
    </rPh>
    <rPh sb="29" eb="30">
      <t>ダイ</t>
    </rPh>
    <rPh sb="37" eb="39">
      <t>イッパン</t>
    </rPh>
    <rPh sb="39" eb="42">
      <t>ジョウヨウシャ</t>
    </rPh>
    <rPh sb="48" eb="49">
      <t>ダイ</t>
    </rPh>
    <rPh sb="52" eb="54">
      <t>ユウリョウ</t>
    </rPh>
    <rPh sb="54" eb="56">
      <t>ダイスウ</t>
    </rPh>
    <rPh sb="62" eb="63">
      <t>ダイ</t>
    </rPh>
    <rPh sb="64" eb="65">
      <t>ヤク</t>
    </rPh>
    <rPh sb="74" eb="75">
      <t>トウ</t>
    </rPh>
    <rPh sb="80" eb="81">
      <t>ダイ</t>
    </rPh>
    <rPh sb="84" eb="86">
      <t>ユウリョウ</t>
    </rPh>
    <rPh sb="86" eb="88">
      <t>ダイスウ</t>
    </rPh>
    <rPh sb="90" eb="91">
      <t>ダイ</t>
    </rPh>
    <rPh sb="92" eb="93">
      <t>ヤク</t>
    </rPh>
    <rPh sb="99" eb="101">
      <t>ネンカン</t>
    </rPh>
    <rPh sb="102" eb="103">
      <t>ツウ</t>
    </rPh>
    <rPh sb="105" eb="107">
      <t>カドウ</t>
    </rPh>
    <rPh sb="109" eb="110">
      <t>タカ</t>
    </rPh>
    <rPh sb="112" eb="114">
      <t>シミン</t>
    </rPh>
    <rPh sb="128" eb="129">
      <t>ツト</t>
    </rPh>
    <rPh sb="134" eb="136">
      <t>ゲンジョウ</t>
    </rPh>
    <rPh sb="137" eb="139">
      <t>イジ</t>
    </rPh>
    <phoneticPr fontId="16"/>
  </si>
  <si>
    <t xml:space="preserve">　本市の駐車場事業については、平成26年度に整備し、平成27年度から供用開始しました。①収益的収支比率については、本駐車場は、市民及び観光客の利便性と安全性を目的としていること並びに、民間が経営する駐車場を圧迫しないような料金体系及び運営を行っています。また、現在の収益により、更新時の投資費用も確保できる見込みであります。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</si>
</sst>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5">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Border="1">
      <alignment vertical="center"/>
    </xf>
    <xf numFmtId="0" fontId="8" fillId="0" borderId="0"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20" fontId="7" fillId="0" borderId="0" xfId="0" applyNumberFormat="1" applyFo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5" fillId="0" borderId="0" xfId="0" applyFont="1" applyBorder="1" applyAlignment="1">
      <alignment vertical="center"/>
    </xf>
    <xf numFmtId="0" fontId="5" fillId="0" borderId="10" xfId="0" applyFont="1" applyBorder="1" applyAlignment="1">
      <alignment vertical="center"/>
    </xf>
    <xf numFmtId="178" fontId="13" fillId="0" borderId="0" xfId="0" applyNumberFormat="1" applyFont="1" applyBorder="1" applyAlignment="1">
      <alignment vertical="center" shrinkToFit="1"/>
    </xf>
    <xf numFmtId="178" fontId="13" fillId="0" borderId="10" xfId="0" applyNumberFormat="1" applyFont="1" applyBorder="1" applyAlignment="1">
      <alignment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0" xfId="0" applyNumberFormat="1" applyFont="1" applyBorder="1" applyAlignment="1">
      <alignment vertical="center" shrinkToFit="1"/>
    </xf>
    <xf numFmtId="0" fontId="5" fillId="0" borderId="9" xfId="0" applyFont="1" applyBorder="1" applyAlignment="1">
      <alignment vertical="center"/>
    </xf>
    <xf numFmtId="0" fontId="5" fillId="0" borderId="11" xfId="0" applyFont="1" applyBorder="1" applyAlignment="1">
      <alignment vertical="center"/>
    </xf>
    <xf numFmtId="0" fontId="0" fillId="0" borderId="0" xfId="0" applyBorder="1">
      <alignment vertical="center"/>
    </xf>
    <xf numFmtId="0" fontId="10"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4" fillId="0" borderId="0" xfId="0" applyFont="1" applyBorder="1" applyAlignment="1">
      <alignment horizontal="center" vertical="center"/>
    </xf>
    <xf numFmtId="0" fontId="7" fillId="0" borderId="11" xfId="0" applyFont="1" applyBorder="1">
      <alignment vertical="center"/>
    </xf>
    <xf numFmtId="0" fontId="7" fillId="0" borderId="1"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38" fontId="10" fillId="0" borderId="0" xfId="1" applyNumberFormat="1" applyFont="1" applyBorder="1" applyAlignment="1">
      <alignment vertical="center"/>
    </xf>
    <xf numFmtId="0" fontId="7" fillId="0" borderId="17" xfId="0" applyFont="1" applyBorder="1">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0" xfId="0" applyFont="1">
      <alignment vertical="center"/>
    </xf>
    <xf numFmtId="0" fontId="3"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3" fillId="0" borderId="14" xfId="0" applyNumberFormat="1" applyFont="1" applyBorder="1" applyAlignment="1" applyProtection="1">
      <alignment horizontal="center" vertical="center" shrinkToFit="1"/>
      <protection hidden="1"/>
    </xf>
    <xf numFmtId="179" fontId="13" fillId="0" borderId="15" xfId="0" applyNumberFormat="1" applyFont="1" applyBorder="1" applyAlignment="1" applyProtection="1">
      <alignment horizontal="center" vertical="center" shrinkToFit="1"/>
      <protection hidden="1"/>
    </xf>
    <xf numFmtId="179" fontId="13" fillId="0" borderId="16" xfId="0" applyNumberFormat="1" applyFont="1" applyBorder="1" applyAlignment="1" applyProtection="1">
      <alignment horizontal="center" vertical="center" shrinkToFit="1"/>
      <protection hidden="1"/>
    </xf>
    <xf numFmtId="0" fontId="5" fillId="0" borderId="0" xfId="0" applyFont="1" applyBorder="1" applyAlignment="1">
      <alignment horizontal="center" vertical="center"/>
    </xf>
    <xf numFmtId="0" fontId="13" fillId="0" borderId="13" xfId="0" applyFont="1" applyBorder="1" applyAlignment="1">
      <alignment horizontal="center" vertical="center" shrinkToFit="1"/>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8" xfId="0" applyFont="1" applyBorder="1" applyAlignment="1" applyProtection="1">
      <alignment horizontal="left" vertical="top" shrinkToFit="1"/>
      <protection hidden="1"/>
    </xf>
    <xf numFmtId="176" fontId="10" fillId="0" borderId="6" xfId="1" applyNumberFormat="1" applyFont="1" applyBorder="1" applyAlignment="1" applyProtection="1">
      <alignment horizontal="center" vertical="center" shrinkToFit="1"/>
      <protection hidden="1"/>
    </xf>
    <xf numFmtId="176" fontId="10" fillId="0" borderId="7" xfId="1" applyNumberFormat="1" applyFont="1" applyBorder="1" applyAlignment="1" applyProtection="1">
      <alignment horizontal="center" vertical="center" shrinkToFit="1"/>
      <protection hidden="1"/>
    </xf>
    <xf numFmtId="176" fontId="10" fillId="0" borderId="8" xfId="1" applyNumberFormat="1" applyFont="1" applyBorder="1" applyAlignment="1" applyProtection="1">
      <alignment horizontal="center" vertical="center" shrinkToFit="1"/>
      <protection hidden="1"/>
    </xf>
    <xf numFmtId="176" fontId="10" fillId="0" borderId="9" xfId="1" applyNumberFormat="1" applyFont="1" applyBorder="1" applyAlignment="1" applyProtection="1">
      <alignment horizontal="center" vertical="center" shrinkToFit="1"/>
      <protection hidden="1"/>
    </xf>
    <xf numFmtId="176" fontId="10" fillId="0" borderId="0" xfId="1" applyNumberFormat="1" applyFont="1" applyBorder="1" applyAlignment="1" applyProtection="1">
      <alignment horizontal="center" vertical="center" shrinkToFit="1"/>
      <protection hidden="1"/>
    </xf>
    <xf numFmtId="176" fontId="10" fillId="0" borderId="10" xfId="1" applyNumberFormat="1" applyFont="1" applyBorder="1" applyAlignment="1" applyProtection="1">
      <alignment horizontal="center" vertical="center" shrinkToFit="1"/>
      <protection hidden="1"/>
    </xf>
    <xf numFmtId="176" fontId="10" fillId="0" borderId="11" xfId="1" applyNumberFormat="1" applyFont="1" applyBorder="1" applyAlignment="1" applyProtection="1">
      <alignment horizontal="center" vertical="center" shrinkToFit="1"/>
      <protection hidden="1"/>
    </xf>
    <xf numFmtId="176" fontId="10" fillId="0" borderId="1" xfId="1" applyNumberFormat="1" applyFont="1" applyBorder="1" applyAlignment="1" applyProtection="1">
      <alignment horizontal="center" vertical="center" shrinkToFit="1"/>
      <protection hidden="1"/>
    </xf>
    <xf numFmtId="176" fontId="10" fillId="0" borderId="12" xfId="1" applyNumberFormat="1" applyFont="1" applyBorder="1" applyAlignment="1" applyProtection="1">
      <alignment horizontal="center" vertical="center" shrinkToFit="1"/>
      <protection hidden="1"/>
    </xf>
    <xf numFmtId="178" fontId="13" fillId="0" borderId="14" xfId="0" applyNumberFormat="1" applyFont="1" applyBorder="1" applyAlignment="1" applyProtection="1">
      <alignment horizontal="center" vertical="center" shrinkToFit="1"/>
      <protection hidden="1"/>
    </xf>
    <xf numFmtId="178" fontId="13" fillId="0" borderId="15" xfId="0" applyNumberFormat="1" applyFont="1" applyBorder="1" applyAlignment="1" applyProtection="1">
      <alignment horizontal="center" vertical="center" shrinkToFit="1"/>
      <protection hidden="1"/>
    </xf>
    <xf numFmtId="178" fontId="13" fillId="0" borderId="16" xfId="0" applyNumberFormat="1" applyFont="1" applyBorder="1" applyAlignment="1" applyProtection="1">
      <alignment horizontal="center" vertical="center" shrinkToFit="1"/>
      <protection hidden="1"/>
    </xf>
    <xf numFmtId="0" fontId="7" fillId="0" borderId="9"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10" xfId="3" applyFont="1" applyBorder="1" applyAlignment="1" applyProtection="1">
      <alignment horizontal="left" vertical="top" wrapText="1"/>
      <protection locked="0"/>
    </xf>
    <xf numFmtId="0" fontId="7" fillId="0" borderId="11" xfId="3" applyFont="1" applyBorder="1" applyAlignment="1" applyProtection="1">
      <alignment horizontal="left" vertical="top" wrapText="1"/>
      <protection locked="0"/>
    </xf>
    <xf numFmtId="0" fontId="7" fillId="0" borderId="1" xfId="3" applyFont="1" applyBorder="1" applyAlignment="1" applyProtection="1">
      <alignment horizontal="left" vertical="top" wrapText="1"/>
      <protection locked="0"/>
    </xf>
    <xf numFmtId="0" fontId="7" fillId="0" borderId="12" xfId="3" applyFont="1" applyBorder="1" applyAlignment="1" applyProtection="1">
      <alignment horizontal="left" vertical="top" wrapText="1"/>
      <protection locked="0"/>
    </xf>
    <xf numFmtId="180" fontId="13" fillId="0" borderId="13" xfId="0" applyNumberFormat="1" applyFont="1" applyBorder="1" applyAlignment="1" applyProtection="1">
      <alignment horizontal="center" vertical="center" shrinkToFit="1"/>
      <protection hidden="1"/>
    </xf>
    <xf numFmtId="179" fontId="13" fillId="0" borderId="13" xfId="0" applyNumberFormat="1" applyFont="1" applyBorder="1" applyAlignment="1" applyProtection="1">
      <alignment horizontal="center" vertical="center" shrinkToFit="1"/>
      <protection hidden="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178" fontId="13" fillId="0" borderId="13" xfId="0" applyNumberFormat="1" applyFont="1" applyBorder="1" applyAlignment="1" applyProtection="1">
      <alignment horizontal="center" vertical="center" shrinkToFit="1"/>
      <protection hidden="1"/>
    </xf>
    <xf numFmtId="0" fontId="5" fillId="0" borderId="1" xfId="0" applyFont="1" applyBorder="1" applyAlignment="1">
      <alignment horizontal="center" vertical="center"/>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77" fontId="7" fillId="0" borderId="2" xfId="0" applyNumberFormat="1" applyFont="1" applyBorder="1" applyAlignment="1" applyProtection="1">
      <alignment horizontal="center" vertical="center" shrinkToFit="1"/>
      <protection hidden="1"/>
    </xf>
    <xf numFmtId="177" fontId="7" fillId="0" borderId="3" xfId="0" applyNumberFormat="1" applyFont="1" applyBorder="1" applyAlignment="1" applyProtection="1">
      <alignment horizontal="center" vertical="center" shrinkToFit="1"/>
      <protection hidden="1"/>
    </xf>
    <xf numFmtId="177" fontId="7" fillId="0" borderId="4" xfId="0" applyNumberFormat="1" applyFont="1" applyBorder="1" applyAlignment="1" applyProtection="1">
      <alignment horizontal="center" vertical="center" shrinkToFit="1"/>
      <protection hidden="1"/>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xf numFmtId="0" fontId="7" fillId="0" borderId="4"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center" vertical="center" shrinkToFit="1"/>
      <protection hidden="1"/>
    </xf>
    <xf numFmtId="0" fontId="7" fillId="0" borderId="3" xfId="0" applyNumberFormat="1" applyFont="1" applyBorder="1" applyAlignment="1" applyProtection="1">
      <alignment horizontal="center" vertical="center" shrinkToFit="1"/>
      <protection hidden="1"/>
    </xf>
    <xf numFmtId="0" fontId="7" fillId="0" borderId="4" xfId="0" applyNumberFormat="1" applyFont="1" applyBorder="1" applyAlignment="1" applyProtection="1">
      <alignment horizontal="center" vertical="center" shrinkToFit="1"/>
      <protection hidden="1"/>
    </xf>
    <xf numFmtId="176" fontId="7" fillId="0" borderId="5" xfId="0" applyNumberFormat="1" applyFont="1" applyBorder="1" applyAlignment="1" applyProtection="1">
      <alignment horizontal="center" vertical="center" shrinkToFit="1"/>
      <protection hidden="1"/>
    </xf>
    <xf numFmtId="0" fontId="7" fillId="0" borderId="5" xfId="0" applyNumberFormat="1" applyFont="1" applyBorder="1" applyAlignment="1" applyProtection="1">
      <alignment horizontal="center" vertical="center" shrinkToFit="1"/>
      <protection hidden="1"/>
    </xf>
    <xf numFmtId="0" fontId="5" fillId="0" borderId="11" xfId="0" applyFont="1" applyBorder="1" applyAlignment="1">
      <alignment horizontal="center" vertical="center"/>
    </xf>
    <xf numFmtId="0" fontId="10" fillId="0" borderId="0" xfId="0" applyFont="1" applyBorder="1" applyAlignment="1">
      <alignment horizontal="left"/>
    </xf>
    <xf numFmtId="0" fontId="10"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8" fillId="0" borderId="0" xfId="0" applyFont="1" applyAlignment="1">
      <alignment horizontal="center" vertical="center"/>
    </xf>
    <xf numFmtId="0" fontId="5" fillId="0" borderId="1" xfId="0" applyNumberFormat="1" applyFont="1" applyBorder="1" applyAlignment="1" applyProtection="1">
      <alignment horizontal="left" vertical="center" shrinkToFit="1"/>
      <protection hidden="1"/>
    </xf>
    <xf numFmtId="0" fontId="9"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3"/>
          <c:y val="0.15806945669028452"/>
          <c:w val="0.8561903206838590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101</c:v>
                </c:pt>
                <c:pt idx="3">
                  <c:v>118</c:v>
                </c:pt>
                <c:pt idx="4">
                  <c:v>88.8</c:v>
                </c:pt>
              </c:numCache>
            </c:numRef>
          </c:val>
          <c:extLst xmlns:c16r2="http://schemas.microsoft.com/office/drawing/2015/06/chart">
            <c:ext xmlns:c16="http://schemas.microsoft.com/office/drawing/2014/chart" uri="{C3380CC4-5D6E-409C-BE32-E72D297353CC}">
              <c16:uniqueId val="{00000000-4C41-46E9-A382-918576552FF5}"/>
            </c:ext>
          </c:extLst>
        </c:ser>
        <c:dLbls>
          <c:showLegendKey val="0"/>
          <c:showVal val="0"/>
          <c:showCatName val="0"/>
          <c:showSerName val="0"/>
          <c:showPercent val="0"/>
          <c:showBubbleSize val="0"/>
        </c:dLbls>
        <c:gapWidth val="150"/>
        <c:axId val="445940856"/>
        <c:axId val="4459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4C41-46E9-A382-918576552FF5}"/>
            </c:ext>
          </c:extLst>
        </c:ser>
        <c:dLbls>
          <c:showLegendKey val="0"/>
          <c:showVal val="0"/>
          <c:showCatName val="0"/>
          <c:showSerName val="0"/>
          <c:showPercent val="0"/>
          <c:showBubbleSize val="0"/>
        </c:dLbls>
        <c:marker val="1"/>
        <c:smooth val="0"/>
        <c:axId val="445940856"/>
        <c:axId val="445939680"/>
      </c:lineChart>
      <c:dateAx>
        <c:axId val="445940856"/>
        <c:scaling>
          <c:orientation val="minMax"/>
        </c:scaling>
        <c:delete val="1"/>
        <c:axPos val="b"/>
        <c:numFmt formatCode="ge" sourceLinked="1"/>
        <c:majorTickMark val="none"/>
        <c:minorTickMark val="none"/>
        <c:tickLblPos val="none"/>
        <c:crossAx val="445939680"/>
        <c:crosses val="autoZero"/>
        <c:auto val="1"/>
        <c:lblOffset val="100"/>
        <c:baseTimeUnit val="years"/>
      </c:dateAx>
      <c:valAx>
        <c:axId val="44593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8"/>
          <c:y val="0"/>
        </c:manualLayout>
      </c:layout>
      <c:overlay val="1"/>
      <c:spPr>
        <a:noFill/>
      </c:spPr>
    </c:title>
    <c:autoTitleDeleted val="0"/>
    <c:plotArea>
      <c:layout>
        <c:manualLayout>
          <c:layoutTarget val="inner"/>
          <c:xMode val="edge"/>
          <c:yMode val="edge"/>
          <c:x val="0.12620252775881655"/>
          <c:y val="0.15806945669028452"/>
          <c:w val="0.8485038162459160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1C32-4A3D-AD5C-4B6DDAE9A26C}"/>
            </c:ext>
          </c:extLst>
        </c:ser>
        <c:dLbls>
          <c:showLegendKey val="0"/>
          <c:showVal val="0"/>
          <c:showCatName val="0"/>
          <c:showSerName val="0"/>
          <c:showPercent val="0"/>
          <c:showBubbleSize val="0"/>
        </c:dLbls>
        <c:gapWidth val="150"/>
        <c:axId val="445942424"/>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1C32-4A3D-AD5C-4B6DDAE9A26C}"/>
            </c:ext>
          </c:extLst>
        </c:ser>
        <c:dLbls>
          <c:showLegendKey val="0"/>
          <c:showVal val="0"/>
          <c:showCatName val="0"/>
          <c:showSerName val="0"/>
          <c:showPercent val="0"/>
          <c:showBubbleSize val="0"/>
        </c:dLbls>
        <c:marker val="1"/>
        <c:smooth val="0"/>
        <c:axId val="445942424"/>
        <c:axId val="427398000"/>
      </c:lineChart>
      <c:dateAx>
        <c:axId val="445942424"/>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1"/>
          <c:y val="0.15806945669028452"/>
          <c:w val="0.848598888016885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3F7-47DF-8281-47D79E9790F4}"/>
            </c:ext>
          </c:extLst>
        </c:ser>
        <c:dLbls>
          <c:showLegendKey val="0"/>
          <c:showVal val="0"/>
          <c:showCatName val="0"/>
          <c:showSerName val="0"/>
          <c:showPercent val="0"/>
          <c:showBubbleSize val="0"/>
        </c:dLbls>
        <c:gapWidth val="150"/>
        <c:axId val="427400352"/>
        <c:axId val="44554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3F7-47DF-8281-47D79E9790F4}"/>
            </c:ext>
          </c:extLst>
        </c:ser>
        <c:dLbls>
          <c:showLegendKey val="0"/>
          <c:showVal val="0"/>
          <c:showCatName val="0"/>
          <c:showSerName val="0"/>
          <c:showPercent val="0"/>
          <c:showBubbleSize val="0"/>
        </c:dLbls>
        <c:marker val="1"/>
        <c:smooth val="0"/>
        <c:axId val="427400352"/>
        <c:axId val="445543176"/>
      </c:lineChart>
      <c:dateAx>
        <c:axId val="42740035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6"/>
          <c:y val="0"/>
        </c:manualLayout>
      </c:layout>
      <c:overlay val="1"/>
      <c:spPr>
        <a:noFill/>
      </c:spPr>
    </c:title>
    <c:autoTitleDeleted val="0"/>
    <c:plotArea>
      <c:layout>
        <c:manualLayout>
          <c:layoutTarget val="inner"/>
          <c:xMode val="edge"/>
          <c:yMode val="edge"/>
          <c:x val="0.11721970478722087"/>
          <c:y val="0.15806945669028452"/>
          <c:w val="0.848246800135002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8BF-4442-8AFE-288014EF550E}"/>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8BF-4442-8AFE-288014EF550E}"/>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6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25A9-4D6C-A0AA-75BC3EF3DC89}"/>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25A9-4D6C-A0AA-75BC3EF3DC89}"/>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3"/>
          <c:y val="0"/>
        </c:manualLayout>
      </c:layout>
      <c:overlay val="1"/>
      <c:spPr>
        <a:noFill/>
      </c:spPr>
    </c:title>
    <c:autoTitleDeleted val="0"/>
    <c:plotArea>
      <c:layout>
        <c:manualLayout>
          <c:layoutTarget val="inner"/>
          <c:xMode val="edge"/>
          <c:yMode val="edge"/>
          <c:x val="0.11633682372555106"/>
          <c:y val="0.15806945669028452"/>
          <c:w val="0.85396383446419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1AEE-4CE4-B22E-C967A38477F3}"/>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1AEE-4CE4-B22E-C967A38477F3}"/>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#N/A</c:v>
                </c:pt>
                <c:pt idx="2">
                  <c:v>268.2</c:v>
                </c:pt>
                <c:pt idx="3">
                  <c:v>248.5</c:v>
                </c:pt>
                <c:pt idx="4">
                  <c:v>266.7</c:v>
                </c:pt>
              </c:numCache>
            </c:numRef>
          </c:val>
          <c:extLst xmlns:c16r2="http://schemas.microsoft.com/office/drawing/2015/06/chart">
            <c:ext xmlns:c16="http://schemas.microsoft.com/office/drawing/2014/chart" uri="{C3380CC4-5D6E-409C-BE32-E72D297353CC}">
              <c16:uniqueId val="{00000000-2666-4B55-8E4D-ACECA99C84A8}"/>
            </c:ext>
          </c:extLst>
        </c:ser>
        <c:dLbls>
          <c:showLegendKey val="0"/>
          <c:showVal val="0"/>
          <c:showCatName val="0"/>
          <c:showSerName val="0"/>
          <c:showPercent val="0"/>
          <c:showBubbleSize val="0"/>
        </c:dLbls>
        <c:gapWidth val="150"/>
        <c:axId val="424741992"/>
        <c:axId val="42473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2666-4B55-8E4D-ACECA99C84A8}"/>
            </c:ext>
          </c:extLst>
        </c:ser>
        <c:dLbls>
          <c:showLegendKey val="0"/>
          <c:showVal val="0"/>
          <c:showCatName val="0"/>
          <c:showSerName val="0"/>
          <c:showPercent val="0"/>
          <c:showBubbleSize val="0"/>
        </c:dLbls>
        <c:marker val="1"/>
        <c:smooth val="0"/>
        <c:axId val="424741992"/>
        <c:axId val="424738856"/>
      </c:lineChart>
      <c:dateAx>
        <c:axId val="424741992"/>
        <c:scaling>
          <c:orientation val="minMax"/>
        </c:scaling>
        <c:delete val="1"/>
        <c:axPos val="b"/>
        <c:numFmt formatCode="ge" sourceLinked="1"/>
        <c:majorTickMark val="none"/>
        <c:minorTickMark val="none"/>
        <c:tickLblPos val="none"/>
        <c:crossAx val="424738856"/>
        <c:crosses val="autoZero"/>
        <c:auto val="1"/>
        <c:lblOffset val="100"/>
        <c:baseTimeUnit val="years"/>
      </c:dateAx>
      <c:valAx>
        <c:axId val="42473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4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1</c:v>
                </c:pt>
                <c:pt idx="3">
                  <c:v>15</c:v>
                </c:pt>
                <c:pt idx="4">
                  <c:v>32.1</c:v>
                </c:pt>
              </c:numCache>
            </c:numRef>
          </c:val>
          <c:extLst xmlns:c16r2="http://schemas.microsoft.com/office/drawing/2015/06/chart">
            <c:ext xmlns:c16="http://schemas.microsoft.com/office/drawing/2014/chart" uri="{C3380CC4-5D6E-409C-BE32-E72D297353CC}">
              <c16:uniqueId val="{00000000-D255-44E8-BF57-F89699BF31E4}"/>
            </c:ext>
          </c:extLst>
        </c:ser>
        <c:dLbls>
          <c:showLegendKey val="0"/>
          <c:showVal val="0"/>
          <c:showCatName val="0"/>
          <c:showSerName val="0"/>
          <c:showPercent val="0"/>
          <c:showBubbleSize val="0"/>
        </c:dLbls>
        <c:gapWidth val="150"/>
        <c:axId val="420024752"/>
        <c:axId val="42010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D255-44E8-BF57-F89699BF31E4}"/>
            </c:ext>
          </c:extLst>
        </c:ser>
        <c:dLbls>
          <c:showLegendKey val="0"/>
          <c:showVal val="0"/>
          <c:showCatName val="0"/>
          <c:showSerName val="0"/>
          <c:showPercent val="0"/>
          <c:showBubbleSize val="0"/>
        </c:dLbls>
        <c:marker val="1"/>
        <c:smooth val="0"/>
        <c:axId val="420024752"/>
        <c:axId val="420100520"/>
      </c:lineChart>
      <c:dateAx>
        <c:axId val="420024752"/>
        <c:scaling>
          <c:orientation val="minMax"/>
        </c:scaling>
        <c:delete val="1"/>
        <c:axPos val="b"/>
        <c:numFmt formatCode="ge" sourceLinked="1"/>
        <c:majorTickMark val="none"/>
        <c:minorTickMark val="none"/>
        <c:tickLblPos val="none"/>
        <c:crossAx val="420100520"/>
        <c:crosses val="autoZero"/>
        <c:auto val="1"/>
        <c:lblOffset val="100"/>
        <c:baseTimeUnit val="years"/>
      </c:dateAx>
      <c:valAx>
        <c:axId val="420100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02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6"/>
          <c:y val="0.15806945669028452"/>
          <c:w val="0.8517775065952808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#N/A</c:v>
                </c:pt>
                <c:pt idx="2">
                  <c:v>49</c:v>
                </c:pt>
                <c:pt idx="3">
                  <c:v>794</c:v>
                </c:pt>
                <c:pt idx="4">
                  <c:v>-794</c:v>
                </c:pt>
              </c:numCache>
            </c:numRef>
          </c:val>
          <c:extLst xmlns:c16r2="http://schemas.microsoft.com/office/drawing/2015/06/chart">
            <c:ext xmlns:c16="http://schemas.microsoft.com/office/drawing/2014/chart" uri="{C3380CC4-5D6E-409C-BE32-E72D297353CC}">
              <c16:uniqueId val="{00000000-4D55-4059-A4D0-CF6EBEF8A9EE}"/>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4D55-4059-A4D0-CF6EBEF8A9EE}"/>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H15" zoomScaleNormal="100" zoomScaleSheetLayoutView="70" workbookViewId="0">
      <selection activeCell="ND31" sqref="ND31:NR31"/>
    </sheetView>
  </sheetViews>
  <sheetFormatPr defaultColWidth="2.625" defaultRowHeight="13.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row>
    <row r="3" spans="1:382"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row>
    <row r="4" spans="1:382"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row>
    <row r="5" spans="1:382"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c r="A6" s="2"/>
      <c r="B6" s="142" t="str">
        <f>データ!H6&amp;"　"&amp;データ!I6</f>
        <v>長崎県平戸市　平戸港交流広場駐車場</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7"/>
      <c r="AQ7" s="135" t="s">
        <v>2</v>
      </c>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7"/>
      <c r="CF7" s="135" t="s">
        <v>3</v>
      </c>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7"/>
      <c r="DU7" s="143" t="s">
        <v>4</v>
      </c>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38" t="s">
        <v>5</v>
      </c>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4"/>
      <c r="GZ7" s="4"/>
      <c r="HA7" s="4"/>
      <c r="HB7" s="4"/>
      <c r="HC7" s="4"/>
      <c r="HD7" s="4"/>
      <c r="HE7" s="4"/>
      <c r="HF7" s="4"/>
      <c r="HG7" s="4"/>
      <c r="HH7" s="4"/>
      <c r="HI7" s="4"/>
      <c r="HJ7" s="4"/>
      <c r="HK7" s="4"/>
      <c r="HL7" s="4"/>
      <c r="HM7" s="4"/>
      <c r="HN7" s="4"/>
      <c r="HO7" s="4"/>
      <c r="HP7" s="4"/>
      <c r="HQ7" s="4"/>
      <c r="HR7" s="4"/>
      <c r="HS7" s="4"/>
      <c r="HT7" s="4"/>
      <c r="HU7" s="4"/>
      <c r="HV7" s="4"/>
      <c r="HW7" s="4"/>
      <c r="HX7" s="138" t="s">
        <v>6</v>
      </c>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t="s">
        <v>7</v>
      </c>
      <c r="JR7" s="138"/>
      <c r="JS7" s="138"/>
      <c r="JT7" s="138"/>
      <c r="JU7" s="138"/>
      <c r="JV7" s="138"/>
      <c r="JW7" s="138"/>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t="s">
        <v>8</v>
      </c>
      <c r="LK7" s="138"/>
      <c r="LL7" s="138"/>
      <c r="LM7" s="138"/>
      <c r="LN7" s="138"/>
      <c r="LO7" s="138"/>
      <c r="LP7" s="138"/>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3"/>
      <c r="ND7" s="6" t="s">
        <v>9</v>
      </c>
      <c r="NE7" s="7"/>
      <c r="NF7" s="7"/>
      <c r="NG7" s="7"/>
      <c r="NH7" s="7"/>
      <c r="NI7" s="7"/>
      <c r="NJ7" s="7"/>
      <c r="NK7" s="7"/>
      <c r="NL7" s="7"/>
      <c r="NM7" s="7"/>
      <c r="NN7" s="7"/>
      <c r="NO7" s="7"/>
      <c r="NP7" s="7"/>
      <c r="NQ7" s="8"/>
    </row>
    <row r="8" spans="1:382" ht="18.75" customHeight="1">
      <c r="A8" s="2"/>
      <c r="B8" s="125" t="str">
        <f>データ!J7</f>
        <v>法非適用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7"/>
      <c r="AQ8" s="125" t="str">
        <f>データ!K7</f>
        <v>駐車場整備事業</v>
      </c>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7"/>
      <c r="CF8" s="125" t="str">
        <f>データ!L7</f>
        <v>-</v>
      </c>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7"/>
      <c r="DU8" s="129" t="str">
        <f>データ!M7</f>
        <v>Ａ３Ｂ２</v>
      </c>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t="str">
        <f>データ!N7</f>
        <v>非設置</v>
      </c>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4"/>
      <c r="GZ8" s="4"/>
      <c r="HA8" s="4"/>
      <c r="HB8" s="4"/>
      <c r="HC8" s="4"/>
      <c r="HD8" s="4"/>
      <c r="HE8" s="4"/>
      <c r="HF8" s="4"/>
      <c r="HG8" s="4"/>
      <c r="HH8" s="4"/>
      <c r="HI8" s="4"/>
      <c r="HJ8" s="4"/>
      <c r="HK8" s="4"/>
      <c r="HL8" s="4"/>
      <c r="HM8" s="4"/>
      <c r="HN8" s="4"/>
      <c r="HO8" s="4"/>
      <c r="HP8" s="4"/>
      <c r="HQ8" s="4"/>
      <c r="HR8" s="4"/>
      <c r="HS8" s="4"/>
      <c r="HT8" s="4"/>
      <c r="HU8" s="4"/>
      <c r="HV8" s="4"/>
      <c r="HW8" s="4"/>
      <c r="HX8" s="129" t="str">
        <f>データ!S7</f>
        <v>公共施設</v>
      </c>
      <c r="HY8" s="129"/>
      <c r="HZ8" s="129"/>
      <c r="IA8" s="129"/>
      <c r="IB8" s="129"/>
      <c r="IC8" s="129"/>
      <c r="ID8" s="129"/>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t="str">
        <f>データ!T7</f>
        <v>有</v>
      </c>
      <c r="JR8" s="129"/>
      <c r="JS8" s="129"/>
      <c r="JT8" s="129"/>
      <c r="JU8" s="129"/>
      <c r="JV8" s="129"/>
      <c r="JW8" s="129"/>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8">
        <f>データ!U7</f>
        <v>2400</v>
      </c>
      <c r="LK8" s="128"/>
      <c r="LL8" s="128"/>
      <c r="LM8" s="128"/>
      <c r="LN8" s="128"/>
      <c r="LO8" s="128"/>
      <c r="LP8" s="128"/>
      <c r="LQ8" s="128"/>
      <c r="LR8" s="128"/>
      <c r="LS8" s="128"/>
      <c r="LT8" s="128"/>
      <c r="LU8" s="128"/>
      <c r="LV8" s="128"/>
      <c r="LW8" s="128"/>
      <c r="LX8" s="128"/>
      <c r="LY8" s="128"/>
      <c r="LZ8" s="128"/>
      <c r="MA8" s="128"/>
      <c r="MB8" s="128"/>
      <c r="MC8" s="128"/>
      <c r="MD8" s="128"/>
      <c r="ME8" s="128"/>
      <c r="MF8" s="128"/>
      <c r="MG8" s="128"/>
      <c r="MH8" s="128"/>
      <c r="MI8" s="128"/>
      <c r="MJ8" s="128"/>
      <c r="MK8" s="128"/>
      <c r="ML8" s="128"/>
      <c r="MM8" s="128"/>
      <c r="MN8" s="128"/>
      <c r="MO8" s="128"/>
      <c r="MP8" s="128"/>
      <c r="MQ8" s="128"/>
      <c r="MR8" s="128"/>
      <c r="MS8" s="128"/>
      <c r="MT8" s="128"/>
      <c r="MU8" s="128"/>
      <c r="MV8" s="128"/>
      <c r="MW8" s="128"/>
      <c r="MX8" s="128"/>
      <c r="MY8" s="128"/>
      <c r="MZ8" s="128"/>
      <c r="NA8" s="128"/>
      <c r="NB8" s="128"/>
      <c r="NC8" s="3"/>
      <c r="ND8" s="133" t="s">
        <v>10</v>
      </c>
      <c r="NE8" s="134"/>
      <c r="NF8" s="9" t="s">
        <v>11</v>
      </c>
      <c r="NG8" s="10"/>
      <c r="NH8" s="10"/>
      <c r="NI8" s="10"/>
      <c r="NJ8" s="10"/>
      <c r="NK8" s="10"/>
      <c r="NL8" s="10"/>
      <c r="NM8" s="10"/>
      <c r="NN8" s="10"/>
      <c r="NO8" s="10"/>
      <c r="NP8" s="10"/>
      <c r="NQ8" s="11"/>
    </row>
    <row r="9" spans="1:382"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7"/>
      <c r="AQ9" s="135" t="s">
        <v>13</v>
      </c>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7"/>
      <c r="CF9" s="135" t="s">
        <v>14</v>
      </c>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7"/>
      <c r="DU9" s="138" t="s">
        <v>15</v>
      </c>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8" t="s">
        <v>16</v>
      </c>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t="s">
        <v>17</v>
      </c>
      <c r="JR9" s="138"/>
      <c r="JS9" s="138"/>
      <c r="JT9" s="138"/>
      <c r="JU9" s="138"/>
      <c r="JV9" s="138"/>
      <c r="JW9" s="138"/>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t="s">
        <v>18</v>
      </c>
      <c r="LK9" s="138"/>
      <c r="LL9" s="138"/>
      <c r="LM9" s="138"/>
      <c r="LN9" s="138"/>
      <c r="LO9" s="138"/>
      <c r="LP9" s="138"/>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3"/>
      <c r="ND9" s="139" t="s">
        <v>19</v>
      </c>
      <c r="NE9" s="140"/>
      <c r="NF9" s="12" t="s">
        <v>20</v>
      </c>
      <c r="NG9" s="13"/>
      <c r="NH9" s="13"/>
      <c r="NI9" s="13"/>
      <c r="NJ9" s="13"/>
      <c r="NK9" s="13"/>
      <c r="NL9" s="13"/>
      <c r="NM9" s="13"/>
      <c r="NN9" s="13"/>
      <c r="NO9" s="13"/>
      <c r="NP9" s="13"/>
      <c r="NQ9" s="14"/>
    </row>
    <row r="10" spans="1:382" ht="18.75" customHeight="1">
      <c r="A10" s="2"/>
      <c r="B10" s="119" t="str">
        <f>データ!O7</f>
        <v>該当数値なし</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1"/>
      <c r="AQ10" s="122" t="s">
        <v>125</v>
      </c>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4"/>
      <c r="CF10" s="125" t="str">
        <f>データ!Q7</f>
        <v>広場式</v>
      </c>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7"/>
      <c r="DU10" s="128">
        <f>データ!R7</f>
        <v>3</v>
      </c>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8">
        <f>データ!V7</f>
        <v>66</v>
      </c>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c r="IW10" s="128"/>
      <c r="IX10" s="128"/>
      <c r="IY10" s="128"/>
      <c r="IZ10" s="128"/>
      <c r="JA10" s="128"/>
      <c r="JB10" s="128"/>
      <c r="JC10" s="128"/>
      <c r="JD10" s="128"/>
      <c r="JE10" s="128"/>
      <c r="JF10" s="128"/>
      <c r="JG10" s="128"/>
      <c r="JH10" s="128"/>
      <c r="JI10" s="128"/>
      <c r="JJ10" s="128"/>
      <c r="JK10" s="128"/>
      <c r="JL10" s="128"/>
      <c r="JM10" s="128"/>
      <c r="JN10" s="128"/>
      <c r="JO10" s="128"/>
      <c r="JP10" s="128"/>
      <c r="JQ10" s="128">
        <f>データ!W7</f>
        <v>200</v>
      </c>
      <c r="JR10" s="128"/>
      <c r="JS10" s="128"/>
      <c r="JT10" s="128"/>
      <c r="JU10" s="128"/>
      <c r="JV10" s="128"/>
      <c r="JW10" s="128"/>
      <c r="JX10" s="128"/>
      <c r="JY10" s="128"/>
      <c r="JZ10" s="128"/>
      <c r="KA10" s="128"/>
      <c r="KB10" s="128"/>
      <c r="KC10" s="128"/>
      <c r="KD10" s="128"/>
      <c r="KE10" s="128"/>
      <c r="KF10" s="128"/>
      <c r="KG10" s="128"/>
      <c r="KH10" s="128"/>
      <c r="KI10" s="128"/>
      <c r="KJ10" s="128"/>
      <c r="KK10" s="128"/>
      <c r="KL10" s="128"/>
      <c r="KM10" s="128"/>
      <c r="KN10" s="128"/>
      <c r="KO10" s="128"/>
      <c r="KP10" s="128"/>
      <c r="KQ10" s="128"/>
      <c r="KR10" s="128"/>
      <c r="KS10" s="128"/>
      <c r="KT10" s="128"/>
      <c r="KU10" s="128"/>
      <c r="KV10" s="128"/>
      <c r="KW10" s="128"/>
      <c r="KX10" s="128"/>
      <c r="KY10" s="128"/>
      <c r="KZ10" s="128"/>
      <c r="LA10" s="128"/>
      <c r="LB10" s="128"/>
      <c r="LC10" s="128"/>
      <c r="LD10" s="128"/>
      <c r="LE10" s="128"/>
      <c r="LF10" s="128"/>
      <c r="LG10" s="128"/>
      <c r="LH10" s="128"/>
      <c r="LI10" s="128"/>
      <c r="LJ10" s="129" t="str">
        <f>データ!X7</f>
        <v>導入なし</v>
      </c>
      <c r="LK10" s="129"/>
      <c r="LL10" s="129"/>
      <c r="LM10" s="129"/>
      <c r="LN10" s="129"/>
      <c r="LO10" s="129"/>
      <c r="LP10" s="129"/>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2"/>
      <c r="ND10" s="130" t="s">
        <v>21</v>
      </c>
      <c r="NE10" s="115"/>
      <c r="NF10" s="15" t="s">
        <v>22</v>
      </c>
      <c r="NG10" s="16"/>
      <c r="NH10" s="16"/>
      <c r="NI10" s="16"/>
      <c r="NJ10" s="16"/>
      <c r="NK10" s="16"/>
      <c r="NL10" s="16"/>
      <c r="NM10" s="16"/>
      <c r="NN10" s="16"/>
      <c r="NO10" s="16"/>
      <c r="NP10" s="16"/>
      <c r="NQ10" s="17"/>
    </row>
    <row r="11" spans="1:382"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1" t="s">
        <v>23</v>
      </c>
      <c r="NE11" s="131"/>
      <c r="NF11" s="131"/>
      <c r="NG11" s="131"/>
      <c r="NH11" s="131"/>
      <c r="NI11" s="131"/>
      <c r="NJ11" s="131"/>
      <c r="NK11" s="131"/>
      <c r="NL11" s="131"/>
      <c r="NM11" s="131"/>
      <c r="NN11" s="131"/>
      <c r="NO11" s="131"/>
      <c r="NP11" s="131"/>
      <c r="NQ11" s="131"/>
      <c r="NR11" s="131"/>
    </row>
    <row r="12" spans="1:382"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1"/>
      <c r="NE12" s="131"/>
      <c r="NF12" s="131"/>
      <c r="NG12" s="131"/>
      <c r="NH12" s="131"/>
      <c r="NI12" s="131"/>
      <c r="NJ12" s="131"/>
      <c r="NK12" s="131"/>
      <c r="NL12" s="131"/>
      <c r="NM12" s="131"/>
      <c r="NN12" s="131"/>
      <c r="NO12" s="131"/>
      <c r="NP12" s="131"/>
      <c r="NQ12" s="131"/>
      <c r="NR12" s="13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2"/>
      <c r="NE13" s="132"/>
      <c r="NF13" s="132"/>
      <c r="NG13" s="132"/>
      <c r="NH13" s="132"/>
      <c r="NI13" s="132"/>
      <c r="NJ13" s="132"/>
      <c r="NK13" s="132"/>
      <c r="NL13" s="132"/>
      <c r="NM13" s="132"/>
      <c r="NN13" s="132"/>
      <c r="NO13" s="132"/>
      <c r="NP13" s="132"/>
      <c r="NQ13" s="132"/>
      <c r="NR13" s="132"/>
    </row>
    <row r="14" spans="1:382" ht="13.5" customHeight="1">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116" t="s">
        <v>138</v>
      </c>
      <c r="NE15" s="117"/>
      <c r="NF15" s="117"/>
      <c r="NG15" s="117"/>
      <c r="NH15" s="117"/>
      <c r="NI15" s="117"/>
      <c r="NJ15" s="117"/>
      <c r="NK15" s="117"/>
      <c r="NL15" s="117"/>
      <c r="NM15" s="117"/>
      <c r="NN15" s="117"/>
      <c r="NO15" s="117"/>
      <c r="NP15" s="117"/>
      <c r="NQ15" s="117"/>
      <c r="NR15" s="118"/>
    </row>
    <row r="16" spans="1:382" ht="13.5" customHeight="1">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6"/>
      <c r="NE16" s="117"/>
      <c r="NF16" s="117"/>
      <c r="NG16" s="117"/>
      <c r="NH16" s="117"/>
      <c r="NI16" s="117"/>
      <c r="NJ16" s="117"/>
      <c r="NK16" s="117"/>
      <c r="NL16" s="117"/>
      <c r="NM16" s="117"/>
      <c r="NN16" s="117"/>
      <c r="NO16" s="117"/>
      <c r="NP16" s="117"/>
      <c r="NQ16" s="117"/>
      <c r="NR16" s="118"/>
    </row>
    <row r="17" spans="1:382" ht="13.5" customHeight="1">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6"/>
      <c r="NE17" s="117"/>
      <c r="NF17" s="117"/>
      <c r="NG17" s="117"/>
      <c r="NH17" s="117"/>
      <c r="NI17" s="117"/>
      <c r="NJ17" s="117"/>
      <c r="NK17" s="117"/>
      <c r="NL17" s="117"/>
      <c r="NM17" s="117"/>
      <c r="NN17" s="117"/>
      <c r="NO17" s="117"/>
      <c r="NP17" s="117"/>
      <c r="NQ17" s="117"/>
      <c r="NR17" s="118"/>
    </row>
    <row r="18" spans="1:382" ht="13.5" customHeight="1">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6"/>
      <c r="NE18" s="117"/>
      <c r="NF18" s="117"/>
      <c r="NG18" s="117"/>
      <c r="NH18" s="117"/>
      <c r="NI18" s="117"/>
      <c r="NJ18" s="117"/>
      <c r="NK18" s="117"/>
      <c r="NL18" s="117"/>
      <c r="NM18" s="117"/>
      <c r="NN18" s="117"/>
      <c r="NO18" s="117"/>
      <c r="NP18" s="117"/>
      <c r="NQ18" s="117"/>
      <c r="NR18" s="118"/>
    </row>
    <row r="19" spans="1:382" ht="13.5" customHeight="1">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6"/>
      <c r="NE19" s="117"/>
      <c r="NF19" s="117"/>
      <c r="NG19" s="117"/>
      <c r="NH19" s="117"/>
      <c r="NI19" s="117"/>
      <c r="NJ19" s="117"/>
      <c r="NK19" s="117"/>
      <c r="NL19" s="117"/>
      <c r="NM19" s="117"/>
      <c r="NN19" s="117"/>
      <c r="NO19" s="117"/>
      <c r="NP19" s="117"/>
      <c r="NQ19" s="117"/>
      <c r="NR19" s="118"/>
    </row>
    <row r="20" spans="1:382" ht="13.5" customHeight="1">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6"/>
      <c r="NE20" s="117"/>
      <c r="NF20" s="117"/>
      <c r="NG20" s="117"/>
      <c r="NH20" s="117"/>
      <c r="NI20" s="117"/>
      <c r="NJ20" s="117"/>
      <c r="NK20" s="117"/>
      <c r="NL20" s="117"/>
      <c r="NM20" s="117"/>
      <c r="NN20" s="117"/>
      <c r="NO20" s="117"/>
      <c r="NP20" s="117"/>
      <c r="NQ20" s="117"/>
      <c r="NR20" s="118"/>
    </row>
    <row r="21" spans="1:382" ht="13.5" customHeight="1">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6"/>
      <c r="NE21" s="117"/>
      <c r="NF21" s="117"/>
      <c r="NG21" s="117"/>
      <c r="NH21" s="117"/>
      <c r="NI21" s="117"/>
      <c r="NJ21" s="117"/>
      <c r="NK21" s="117"/>
      <c r="NL21" s="117"/>
      <c r="NM21" s="117"/>
      <c r="NN21" s="117"/>
      <c r="NO21" s="117"/>
      <c r="NP21" s="117"/>
      <c r="NQ21" s="117"/>
      <c r="NR21" s="118"/>
    </row>
    <row r="22" spans="1:382" ht="13.5" customHeight="1">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6"/>
      <c r="NE22" s="117"/>
      <c r="NF22" s="117"/>
      <c r="NG22" s="117"/>
      <c r="NH22" s="117"/>
      <c r="NI22" s="117"/>
      <c r="NJ22" s="117"/>
      <c r="NK22" s="117"/>
      <c r="NL22" s="117"/>
      <c r="NM22" s="117"/>
      <c r="NN22" s="117"/>
      <c r="NO22" s="117"/>
      <c r="NP22" s="117"/>
      <c r="NQ22" s="117"/>
      <c r="NR22" s="118"/>
    </row>
    <row r="23" spans="1:382" ht="13.5" customHeight="1">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6"/>
      <c r="NE23" s="117"/>
      <c r="NF23" s="117"/>
      <c r="NG23" s="117"/>
      <c r="NH23" s="117"/>
      <c r="NI23" s="117"/>
      <c r="NJ23" s="117"/>
      <c r="NK23" s="117"/>
      <c r="NL23" s="117"/>
      <c r="NM23" s="117"/>
      <c r="NN23" s="117"/>
      <c r="NO23" s="117"/>
      <c r="NP23" s="117"/>
      <c r="NQ23" s="117"/>
      <c r="NR23" s="118"/>
    </row>
    <row r="24" spans="1:382" ht="13.5" customHeight="1">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6"/>
      <c r="NE24" s="117"/>
      <c r="NF24" s="117"/>
      <c r="NG24" s="117"/>
      <c r="NH24" s="117"/>
      <c r="NI24" s="117"/>
      <c r="NJ24" s="117"/>
      <c r="NK24" s="117"/>
      <c r="NL24" s="117"/>
      <c r="NM24" s="117"/>
      <c r="NN24" s="117"/>
      <c r="NO24" s="117"/>
      <c r="NP24" s="117"/>
      <c r="NQ24" s="117"/>
      <c r="NR24" s="118"/>
    </row>
    <row r="25" spans="1:382" ht="13.5" customHeight="1">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6"/>
      <c r="NE25" s="117"/>
      <c r="NF25" s="117"/>
      <c r="NG25" s="117"/>
      <c r="NH25" s="117"/>
      <c r="NI25" s="117"/>
      <c r="NJ25" s="117"/>
      <c r="NK25" s="117"/>
      <c r="NL25" s="117"/>
      <c r="NM25" s="117"/>
      <c r="NN25" s="117"/>
      <c r="NO25" s="117"/>
      <c r="NP25" s="117"/>
      <c r="NQ25" s="117"/>
      <c r="NR25" s="118"/>
    </row>
    <row r="26" spans="1:382" ht="13.5" customHeight="1">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6"/>
      <c r="NE26" s="117"/>
      <c r="NF26" s="117"/>
      <c r="NG26" s="117"/>
      <c r="NH26" s="117"/>
      <c r="NI26" s="117"/>
      <c r="NJ26" s="117"/>
      <c r="NK26" s="117"/>
      <c r="NL26" s="117"/>
      <c r="NM26" s="117"/>
      <c r="NN26" s="117"/>
      <c r="NO26" s="117"/>
      <c r="NP26" s="117"/>
      <c r="NQ26" s="117"/>
      <c r="NR26" s="118"/>
    </row>
    <row r="27" spans="1:382" ht="13.5" customHeight="1">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6"/>
      <c r="NE27" s="117"/>
      <c r="NF27" s="117"/>
      <c r="NG27" s="117"/>
      <c r="NH27" s="117"/>
      <c r="NI27" s="117"/>
      <c r="NJ27" s="117"/>
      <c r="NK27" s="117"/>
      <c r="NL27" s="117"/>
      <c r="NM27" s="117"/>
      <c r="NN27" s="117"/>
      <c r="NO27" s="117"/>
      <c r="NP27" s="117"/>
      <c r="NQ27" s="117"/>
      <c r="NR27" s="118"/>
    </row>
    <row r="28" spans="1:382" ht="13.5" customHeight="1">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6"/>
      <c r="NE28" s="117"/>
      <c r="NF28" s="117"/>
      <c r="NG28" s="117"/>
      <c r="NH28" s="117"/>
      <c r="NI28" s="117"/>
      <c r="NJ28" s="117"/>
      <c r="NK28" s="117"/>
      <c r="NL28" s="117"/>
      <c r="NM28" s="117"/>
      <c r="NN28" s="117"/>
      <c r="NO28" s="117"/>
      <c r="NP28" s="117"/>
      <c r="NQ28" s="117"/>
      <c r="NR28" s="118"/>
    </row>
    <row r="29" spans="1:382" ht="13.5" customHeight="1">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6"/>
      <c r="NE29" s="117"/>
      <c r="NF29" s="117"/>
      <c r="NG29" s="117"/>
      <c r="NH29" s="117"/>
      <c r="NI29" s="117"/>
      <c r="NJ29" s="117"/>
      <c r="NK29" s="117"/>
      <c r="NL29" s="117"/>
      <c r="NM29" s="117"/>
      <c r="NN29" s="117"/>
      <c r="NO29" s="117"/>
      <c r="NP29" s="117"/>
      <c r="NQ29" s="117"/>
      <c r="NR29" s="118"/>
    </row>
    <row r="30" spans="1:382" ht="13.5" customHeight="1">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6"/>
      <c r="NE30" s="117"/>
      <c r="NF30" s="117"/>
      <c r="NG30" s="117"/>
      <c r="NH30" s="117"/>
      <c r="NI30" s="117"/>
      <c r="NJ30" s="117"/>
      <c r="NK30" s="117"/>
      <c r="NL30" s="117"/>
      <c r="NM30" s="117"/>
      <c r="NN30" s="117"/>
      <c r="NO30" s="117"/>
      <c r="NP30" s="117"/>
      <c r="NQ30" s="117"/>
      <c r="NR30" s="118"/>
    </row>
    <row r="31" spans="1:382" ht="13.5" customHeight="1">
      <c r="A31" s="2"/>
      <c r="B31" s="22"/>
      <c r="C31" s="4"/>
      <c r="D31" s="4"/>
      <c r="E31" s="4"/>
      <c r="F31" s="4"/>
      <c r="I31" s="28"/>
      <c r="J31" s="111" t="s">
        <v>27</v>
      </c>
      <c r="K31" s="112"/>
      <c r="L31" s="112"/>
      <c r="M31" s="112"/>
      <c r="N31" s="112"/>
      <c r="O31" s="112"/>
      <c r="P31" s="112"/>
      <c r="Q31" s="112"/>
      <c r="R31" s="112"/>
      <c r="S31" s="112"/>
      <c r="T31" s="113"/>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f>データ!AA7</f>
        <v>101</v>
      </c>
      <c r="BH31" s="110"/>
      <c r="BI31" s="110"/>
      <c r="BJ31" s="110"/>
      <c r="BK31" s="110"/>
      <c r="BL31" s="110"/>
      <c r="BM31" s="110"/>
      <c r="BN31" s="110"/>
      <c r="BO31" s="110"/>
      <c r="BP31" s="110"/>
      <c r="BQ31" s="110"/>
      <c r="BR31" s="110"/>
      <c r="BS31" s="110"/>
      <c r="BT31" s="110"/>
      <c r="BU31" s="110"/>
      <c r="BV31" s="110"/>
      <c r="BW31" s="110"/>
      <c r="BX31" s="110"/>
      <c r="BY31" s="110"/>
      <c r="BZ31" s="110">
        <f>データ!AB7</f>
        <v>118</v>
      </c>
      <c r="CA31" s="110"/>
      <c r="CB31" s="110"/>
      <c r="CC31" s="110"/>
      <c r="CD31" s="110"/>
      <c r="CE31" s="110"/>
      <c r="CF31" s="110"/>
      <c r="CG31" s="110"/>
      <c r="CH31" s="110"/>
      <c r="CI31" s="110"/>
      <c r="CJ31" s="110"/>
      <c r="CK31" s="110"/>
      <c r="CL31" s="110"/>
      <c r="CM31" s="110"/>
      <c r="CN31" s="110"/>
      <c r="CO31" s="110"/>
      <c r="CP31" s="110"/>
      <c r="CQ31" s="110"/>
      <c r="CR31" s="110"/>
      <c r="CS31" s="110">
        <f>データ!AC7</f>
        <v>88.8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f>データ!DM7</f>
        <v>268.2</v>
      </c>
      <c r="KP31" s="81"/>
      <c r="KQ31" s="81"/>
      <c r="KR31" s="81"/>
      <c r="KS31" s="81"/>
      <c r="KT31" s="81"/>
      <c r="KU31" s="81"/>
      <c r="KV31" s="81"/>
      <c r="KW31" s="81"/>
      <c r="KX31" s="81"/>
      <c r="KY31" s="81"/>
      <c r="KZ31" s="81"/>
      <c r="LA31" s="81"/>
      <c r="LB31" s="81"/>
      <c r="LC31" s="81"/>
      <c r="LD31" s="81"/>
      <c r="LE31" s="81"/>
      <c r="LF31" s="81"/>
      <c r="LG31" s="82"/>
      <c r="LH31" s="80">
        <f>データ!DN7</f>
        <v>248.5</v>
      </c>
      <c r="LI31" s="81"/>
      <c r="LJ31" s="81"/>
      <c r="LK31" s="81"/>
      <c r="LL31" s="81"/>
      <c r="LM31" s="81"/>
      <c r="LN31" s="81"/>
      <c r="LO31" s="81"/>
      <c r="LP31" s="81"/>
      <c r="LQ31" s="81"/>
      <c r="LR31" s="81"/>
      <c r="LS31" s="81"/>
      <c r="LT31" s="81"/>
      <c r="LU31" s="81"/>
      <c r="LV31" s="81"/>
      <c r="LW31" s="81"/>
      <c r="LX31" s="81"/>
      <c r="LY31" s="81"/>
      <c r="LZ31" s="82"/>
      <c r="MA31" s="80">
        <f>データ!DO7</f>
        <v>266.7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c r="A32" s="2"/>
      <c r="B32" s="22"/>
      <c r="C32" s="4"/>
      <c r="D32" s="4"/>
      <c r="E32" s="4"/>
      <c r="F32" s="4"/>
      <c r="G32" s="4"/>
      <c r="H32" s="4"/>
      <c r="I32" s="28"/>
      <c r="J32" s="111" t="s">
        <v>29</v>
      </c>
      <c r="K32" s="112"/>
      <c r="L32" s="112"/>
      <c r="M32" s="112"/>
      <c r="N32" s="112"/>
      <c r="O32" s="112"/>
      <c r="P32" s="112"/>
      <c r="Q32" s="112"/>
      <c r="R32" s="112"/>
      <c r="S32" s="112"/>
      <c r="T32" s="113"/>
      <c r="U32" s="110">
        <f>データ!AD7</f>
        <v>335.9</v>
      </c>
      <c r="V32" s="110"/>
      <c r="W32" s="110"/>
      <c r="X32" s="110"/>
      <c r="Y32" s="110"/>
      <c r="Z32" s="110"/>
      <c r="AA32" s="110"/>
      <c r="AB32" s="110"/>
      <c r="AC32" s="110"/>
      <c r="AD32" s="110"/>
      <c r="AE32" s="110"/>
      <c r="AF32" s="110"/>
      <c r="AG32" s="110"/>
      <c r="AH32" s="110"/>
      <c r="AI32" s="110"/>
      <c r="AJ32" s="110"/>
      <c r="AK32" s="110"/>
      <c r="AL32" s="110"/>
      <c r="AM32" s="110"/>
      <c r="AN32" s="110">
        <f>データ!AE7</f>
        <v>277.8</v>
      </c>
      <c r="AO32" s="110"/>
      <c r="AP32" s="110"/>
      <c r="AQ32" s="110"/>
      <c r="AR32" s="110"/>
      <c r="AS32" s="110"/>
      <c r="AT32" s="110"/>
      <c r="AU32" s="110"/>
      <c r="AV32" s="110"/>
      <c r="AW32" s="110"/>
      <c r="AX32" s="110"/>
      <c r="AY32" s="110"/>
      <c r="AZ32" s="110"/>
      <c r="BA32" s="110"/>
      <c r="BB32" s="110"/>
      <c r="BC32" s="110"/>
      <c r="BD32" s="110"/>
      <c r="BE32" s="110"/>
      <c r="BF32" s="110"/>
      <c r="BG32" s="110">
        <f>データ!AF7</f>
        <v>443.6</v>
      </c>
      <c r="BH32" s="110"/>
      <c r="BI32" s="110"/>
      <c r="BJ32" s="110"/>
      <c r="BK32" s="110"/>
      <c r="BL32" s="110"/>
      <c r="BM32" s="110"/>
      <c r="BN32" s="110"/>
      <c r="BO32" s="110"/>
      <c r="BP32" s="110"/>
      <c r="BQ32" s="110"/>
      <c r="BR32" s="110"/>
      <c r="BS32" s="110"/>
      <c r="BT32" s="110"/>
      <c r="BU32" s="110"/>
      <c r="BV32" s="110"/>
      <c r="BW32" s="110"/>
      <c r="BX32" s="110"/>
      <c r="BY32" s="110"/>
      <c r="BZ32" s="110">
        <f>データ!AG7</f>
        <v>355.6</v>
      </c>
      <c r="CA32" s="110"/>
      <c r="CB32" s="110"/>
      <c r="CC32" s="110"/>
      <c r="CD32" s="110"/>
      <c r="CE32" s="110"/>
      <c r="CF32" s="110"/>
      <c r="CG32" s="110"/>
      <c r="CH32" s="110"/>
      <c r="CI32" s="110"/>
      <c r="CJ32" s="110"/>
      <c r="CK32" s="110"/>
      <c r="CL32" s="110"/>
      <c r="CM32" s="110"/>
      <c r="CN32" s="110"/>
      <c r="CO32" s="110"/>
      <c r="CP32" s="110"/>
      <c r="CQ32" s="110"/>
      <c r="CR32" s="110"/>
      <c r="CS32" s="110">
        <f>データ!AH7</f>
        <v>358.6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2.8</v>
      </c>
      <c r="EM32" s="110"/>
      <c r="EN32" s="110"/>
      <c r="EO32" s="110"/>
      <c r="EP32" s="110"/>
      <c r="EQ32" s="110"/>
      <c r="ER32" s="110"/>
      <c r="ES32" s="110"/>
      <c r="ET32" s="110"/>
      <c r="EU32" s="110"/>
      <c r="EV32" s="110"/>
      <c r="EW32" s="110"/>
      <c r="EX32" s="110"/>
      <c r="EY32" s="110"/>
      <c r="EZ32" s="110"/>
      <c r="FA32" s="110"/>
      <c r="FB32" s="110"/>
      <c r="FC32" s="110"/>
      <c r="FD32" s="110"/>
      <c r="FE32" s="110">
        <f>データ!AP7</f>
        <v>2.1</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2.7</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3" t="s">
        <v>135</v>
      </c>
      <c r="NE32" s="104"/>
      <c r="NF32" s="104"/>
      <c r="NG32" s="104"/>
      <c r="NH32" s="104"/>
      <c r="NI32" s="104"/>
      <c r="NJ32" s="104"/>
      <c r="NK32" s="104"/>
      <c r="NL32" s="104"/>
      <c r="NM32" s="104"/>
      <c r="NN32" s="104"/>
      <c r="NO32" s="104"/>
      <c r="NP32" s="104"/>
      <c r="NQ32" s="104"/>
      <c r="NR32" s="105"/>
    </row>
    <row r="33" spans="1:382" ht="13.5" customHeight="1">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3"/>
      <c r="NE33" s="104"/>
      <c r="NF33" s="104"/>
      <c r="NG33" s="104"/>
      <c r="NH33" s="104"/>
      <c r="NI33" s="104"/>
      <c r="NJ33" s="104"/>
      <c r="NK33" s="104"/>
      <c r="NL33" s="104"/>
      <c r="NM33" s="104"/>
      <c r="NN33" s="104"/>
      <c r="NO33" s="104"/>
      <c r="NP33" s="104"/>
      <c r="NQ33" s="104"/>
      <c r="NR33" s="105"/>
    </row>
    <row r="34" spans="1:382" ht="13.5" customHeight="1">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03"/>
      <c r="NE34" s="104"/>
      <c r="NF34" s="104"/>
      <c r="NG34" s="104"/>
      <c r="NH34" s="104"/>
      <c r="NI34" s="104"/>
      <c r="NJ34" s="104"/>
      <c r="NK34" s="104"/>
      <c r="NL34" s="104"/>
      <c r="NM34" s="104"/>
      <c r="NN34" s="104"/>
      <c r="NO34" s="104"/>
      <c r="NP34" s="104"/>
      <c r="NQ34" s="104"/>
      <c r="NR34" s="105"/>
    </row>
    <row r="35" spans="1:382" ht="13.5" customHeight="1">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103"/>
      <c r="NE35" s="104"/>
      <c r="NF35" s="104"/>
      <c r="NG35" s="104"/>
      <c r="NH35" s="104"/>
      <c r="NI35" s="104"/>
      <c r="NJ35" s="104"/>
      <c r="NK35" s="104"/>
      <c r="NL35" s="104"/>
      <c r="NM35" s="104"/>
      <c r="NN35" s="104"/>
      <c r="NO35" s="104"/>
      <c r="NP35" s="104"/>
      <c r="NQ35" s="104"/>
      <c r="NR35" s="105"/>
    </row>
    <row r="36" spans="1:382" ht="13.5" customHeight="1">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3"/>
      <c r="NE36" s="104"/>
      <c r="NF36" s="104"/>
      <c r="NG36" s="104"/>
      <c r="NH36" s="104"/>
      <c r="NI36" s="104"/>
      <c r="NJ36" s="104"/>
      <c r="NK36" s="104"/>
      <c r="NL36" s="104"/>
      <c r="NM36" s="104"/>
      <c r="NN36" s="104"/>
      <c r="NO36" s="104"/>
      <c r="NP36" s="104"/>
      <c r="NQ36" s="104"/>
      <c r="NR36" s="105"/>
    </row>
    <row r="37" spans="1:382" ht="13.5" customHeight="1">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3"/>
      <c r="NE37" s="104"/>
      <c r="NF37" s="104"/>
      <c r="NG37" s="104"/>
      <c r="NH37" s="104"/>
      <c r="NI37" s="104"/>
      <c r="NJ37" s="104"/>
      <c r="NK37" s="104"/>
      <c r="NL37" s="104"/>
      <c r="NM37" s="104"/>
      <c r="NN37" s="104"/>
      <c r="NO37" s="104"/>
      <c r="NP37" s="104"/>
      <c r="NQ37" s="104"/>
      <c r="NR37" s="105"/>
    </row>
    <row r="38" spans="1:382" ht="13.5" customHeight="1">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3"/>
      <c r="NE38" s="104"/>
      <c r="NF38" s="104"/>
      <c r="NG38" s="104"/>
      <c r="NH38" s="104"/>
      <c r="NI38" s="104"/>
      <c r="NJ38" s="104"/>
      <c r="NK38" s="104"/>
      <c r="NL38" s="104"/>
      <c r="NM38" s="104"/>
      <c r="NN38" s="104"/>
      <c r="NO38" s="104"/>
      <c r="NP38" s="104"/>
      <c r="NQ38" s="104"/>
      <c r="NR38" s="105"/>
    </row>
    <row r="39" spans="1:382" ht="13.5" customHeight="1">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3"/>
      <c r="NE39" s="104"/>
      <c r="NF39" s="104"/>
      <c r="NG39" s="104"/>
      <c r="NH39" s="104"/>
      <c r="NI39" s="104"/>
      <c r="NJ39" s="104"/>
      <c r="NK39" s="104"/>
      <c r="NL39" s="104"/>
      <c r="NM39" s="104"/>
      <c r="NN39" s="104"/>
      <c r="NO39" s="104"/>
      <c r="NP39" s="104"/>
      <c r="NQ39" s="104"/>
      <c r="NR39" s="105"/>
    </row>
    <row r="40" spans="1:382" ht="13.5" customHeight="1">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3"/>
      <c r="NE40" s="104"/>
      <c r="NF40" s="104"/>
      <c r="NG40" s="104"/>
      <c r="NH40" s="104"/>
      <c r="NI40" s="104"/>
      <c r="NJ40" s="104"/>
      <c r="NK40" s="104"/>
      <c r="NL40" s="104"/>
      <c r="NM40" s="104"/>
      <c r="NN40" s="104"/>
      <c r="NO40" s="104"/>
      <c r="NP40" s="104"/>
      <c r="NQ40" s="104"/>
      <c r="NR40" s="105"/>
    </row>
    <row r="41" spans="1:382" ht="13.5" customHeight="1">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3"/>
      <c r="NE41" s="104"/>
      <c r="NF41" s="104"/>
      <c r="NG41" s="104"/>
      <c r="NH41" s="104"/>
      <c r="NI41" s="104"/>
      <c r="NJ41" s="104"/>
      <c r="NK41" s="104"/>
      <c r="NL41" s="104"/>
      <c r="NM41" s="104"/>
      <c r="NN41" s="104"/>
      <c r="NO41" s="104"/>
      <c r="NP41" s="104"/>
      <c r="NQ41" s="104"/>
      <c r="NR41" s="105"/>
    </row>
    <row r="42" spans="1:382" ht="13.5" customHeight="1">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3"/>
      <c r="NE42" s="104"/>
      <c r="NF42" s="104"/>
      <c r="NG42" s="104"/>
      <c r="NH42" s="104"/>
      <c r="NI42" s="104"/>
      <c r="NJ42" s="104"/>
      <c r="NK42" s="104"/>
      <c r="NL42" s="104"/>
      <c r="NM42" s="104"/>
      <c r="NN42" s="104"/>
      <c r="NO42" s="104"/>
      <c r="NP42" s="104"/>
      <c r="NQ42" s="104"/>
      <c r="NR42" s="105"/>
    </row>
    <row r="43" spans="1:382" ht="13.5" customHeight="1">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3"/>
      <c r="NE43" s="104"/>
      <c r="NF43" s="104"/>
      <c r="NG43" s="104"/>
      <c r="NH43" s="104"/>
      <c r="NI43" s="104"/>
      <c r="NJ43" s="104"/>
      <c r="NK43" s="104"/>
      <c r="NL43" s="104"/>
      <c r="NM43" s="104"/>
      <c r="NN43" s="104"/>
      <c r="NO43" s="104"/>
      <c r="NP43" s="104"/>
      <c r="NQ43" s="104"/>
      <c r="NR43" s="105"/>
    </row>
    <row r="44" spans="1:382" ht="13.5" customHeight="1">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3"/>
      <c r="NE44" s="104"/>
      <c r="NF44" s="104"/>
      <c r="NG44" s="104"/>
      <c r="NH44" s="104"/>
      <c r="NI44" s="104"/>
      <c r="NJ44" s="104"/>
      <c r="NK44" s="104"/>
      <c r="NL44" s="104"/>
      <c r="NM44" s="104"/>
      <c r="NN44" s="104"/>
      <c r="NO44" s="104"/>
      <c r="NP44" s="104"/>
      <c r="NQ44" s="104"/>
      <c r="NR44" s="105"/>
    </row>
    <row r="45" spans="1:382" ht="13.5" customHeight="1">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3"/>
      <c r="NE45" s="104"/>
      <c r="NF45" s="104"/>
      <c r="NG45" s="104"/>
      <c r="NH45" s="104"/>
      <c r="NI45" s="104"/>
      <c r="NJ45" s="104"/>
      <c r="NK45" s="104"/>
      <c r="NL45" s="104"/>
      <c r="NM45" s="104"/>
      <c r="NN45" s="104"/>
      <c r="NO45" s="104"/>
      <c r="NP45" s="104"/>
      <c r="NQ45" s="104"/>
      <c r="NR45" s="105"/>
    </row>
    <row r="46" spans="1:382" ht="13.5" customHeight="1">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3"/>
      <c r="NE46" s="104"/>
      <c r="NF46" s="104"/>
      <c r="NG46" s="104"/>
      <c r="NH46" s="104"/>
      <c r="NI46" s="104"/>
      <c r="NJ46" s="104"/>
      <c r="NK46" s="104"/>
      <c r="NL46" s="104"/>
      <c r="NM46" s="104"/>
      <c r="NN46" s="104"/>
      <c r="NO46" s="104"/>
      <c r="NP46" s="104"/>
      <c r="NQ46" s="104"/>
      <c r="NR46" s="105"/>
    </row>
    <row r="47" spans="1:382" ht="13.5" customHeight="1">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3"/>
      <c r="NE47" s="104"/>
      <c r="NF47" s="104"/>
      <c r="NG47" s="104"/>
      <c r="NH47" s="104"/>
      <c r="NI47" s="104"/>
      <c r="NJ47" s="104"/>
      <c r="NK47" s="104"/>
      <c r="NL47" s="104"/>
      <c r="NM47" s="104"/>
      <c r="NN47" s="104"/>
      <c r="NO47" s="104"/>
      <c r="NP47" s="104"/>
      <c r="NQ47" s="104"/>
      <c r="NR47" s="105"/>
    </row>
    <row r="48" spans="1:382" ht="13.5" customHeight="1">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3" t="s">
        <v>137</v>
      </c>
      <c r="NE49" s="104"/>
      <c r="NF49" s="104"/>
      <c r="NG49" s="104"/>
      <c r="NH49" s="104"/>
      <c r="NI49" s="104"/>
      <c r="NJ49" s="104"/>
      <c r="NK49" s="104"/>
      <c r="NL49" s="104"/>
      <c r="NM49" s="104"/>
      <c r="NN49" s="104"/>
      <c r="NO49" s="104"/>
      <c r="NP49" s="104"/>
      <c r="NQ49" s="104"/>
      <c r="NR49" s="105"/>
    </row>
    <row r="50" spans="1:382" ht="13.5" customHeight="1">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3"/>
      <c r="NE50" s="104"/>
      <c r="NF50" s="104"/>
      <c r="NG50" s="104"/>
      <c r="NH50" s="104"/>
      <c r="NI50" s="104"/>
      <c r="NJ50" s="104"/>
      <c r="NK50" s="104"/>
      <c r="NL50" s="104"/>
      <c r="NM50" s="104"/>
      <c r="NN50" s="104"/>
      <c r="NO50" s="104"/>
      <c r="NP50" s="104"/>
      <c r="NQ50" s="104"/>
      <c r="NR50" s="105"/>
    </row>
    <row r="51" spans="1:382" ht="13.5" customHeight="1">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03"/>
      <c r="NE51" s="104"/>
      <c r="NF51" s="104"/>
      <c r="NG51" s="104"/>
      <c r="NH51" s="104"/>
      <c r="NI51" s="104"/>
      <c r="NJ51" s="104"/>
      <c r="NK51" s="104"/>
      <c r="NL51" s="104"/>
      <c r="NM51" s="104"/>
      <c r="NN51" s="104"/>
      <c r="NO51" s="104"/>
      <c r="NP51" s="104"/>
      <c r="NQ51" s="104"/>
      <c r="NR51" s="105"/>
    </row>
    <row r="52" spans="1:382" ht="13.5" customHeight="1">
      <c r="A52" s="2"/>
      <c r="B52" s="22"/>
      <c r="C52" s="4"/>
      <c r="D52" s="4"/>
      <c r="E52" s="4"/>
      <c r="F52" s="4"/>
      <c r="G52" s="34"/>
      <c r="H52" s="34"/>
      <c r="I52" s="28"/>
      <c r="J52" s="111" t="s">
        <v>27</v>
      </c>
      <c r="K52" s="112"/>
      <c r="L52" s="112"/>
      <c r="M52" s="112"/>
      <c r="N52" s="112"/>
      <c r="O52" s="112"/>
      <c r="P52" s="112"/>
      <c r="Q52" s="112"/>
      <c r="R52" s="112"/>
      <c r="S52" s="112"/>
      <c r="T52" s="113"/>
      <c r="U52" s="109" t="str">
        <f>データ!AU7</f>
        <v>-</v>
      </c>
      <c r="V52" s="109"/>
      <c r="W52" s="109"/>
      <c r="X52" s="109"/>
      <c r="Y52" s="109"/>
      <c r="Z52" s="109"/>
      <c r="AA52" s="109"/>
      <c r="AB52" s="109"/>
      <c r="AC52" s="109"/>
      <c r="AD52" s="109"/>
      <c r="AE52" s="109"/>
      <c r="AF52" s="109"/>
      <c r="AG52" s="109"/>
      <c r="AH52" s="109"/>
      <c r="AI52" s="109"/>
      <c r="AJ52" s="109"/>
      <c r="AK52" s="109"/>
      <c r="AL52" s="109"/>
      <c r="AM52" s="109"/>
      <c r="AN52" s="109" t="str">
        <f>データ!AV7</f>
        <v>-</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f>データ!BH7</f>
        <v>1</v>
      </c>
      <c r="FY52" s="110"/>
      <c r="FZ52" s="110"/>
      <c r="GA52" s="110"/>
      <c r="GB52" s="110"/>
      <c r="GC52" s="110"/>
      <c r="GD52" s="110"/>
      <c r="GE52" s="110"/>
      <c r="GF52" s="110"/>
      <c r="GG52" s="110"/>
      <c r="GH52" s="110"/>
      <c r="GI52" s="110"/>
      <c r="GJ52" s="110"/>
      <c r="GK52" s="110"/>
      <c r="GL52" s="110"/>
      <c r="GM52" s="110"/>
      <c r="GN52" s="110"/>
      <c r="GO52" s="110"/>
      <c r="GP52" s="110"/>
      <c r="GQ52" s="110">
        <f>データ!BI7</f>
        <v>15</v>
      </c>
      <c r="GR52" s="110"/>
      <c r="GS52" s="110"/>
      <c r="GT52" s="110"/>
      <c r="GU52" s="110"/>
      <c r="GV52" s="110"/>
      <c r="GW52" s="110"/>
      <c r="GX52" s="110"/>
      <c r="GY52" s="110"/>
      <c r="GZ52" s="110"/>
      <c r="HA52" s="110"/>
      <c r="HB52" s="110"/>
      <c r="HC52" s="110"/>
      <c r="HD52" s="110"/>
      <c r="HE52" s="110"/>
      <c r="HF52" s="110"/>
      <c r="HG52" s="110"/>
      <c r="HH52" s="110"/>
      <c r="HI52" s="110"/>
      <c r="HJ52" s="110">
        <f>データ!BJ7</f>
        <v>32.1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t="str">
        <f>データ!BQ7</f>
        <v>-</v>
      </c>
      <c r="JD52" s="109"/>
      <c r="JE52" s="109"/>
      <c r="JF52" s="109"/>
      <c r="JG52" s="109"/>
      <c r="JH52" s="109"/>
      <c r="JI52" s="109"/>
      <c r="JJ52" s="109"/>
      <c r="JK52" s="109"/>
      <c r="JL52" s="109"/>
      <c r="JM52" s="109"/>
      <c r="JN52" s="109"/>
      <c r="JO52" s="109"/>
      <c r="JP52" s="109"/>
      <c r="JQ52" s="109"/>
      <c r="JR52" s="109"/>
      <c r="JS52" s="109"/>
      <c r="JT52" s="109"/>
      <c r="JU52" s="109"/>
      <c r="JV52" s="109" t="str">
        <f>データ!BR7</f>
        <v>-</v>
      </c>
      <c r="JW52" s="109"/>
      <c r="JX52" s="109"/>
      <c r="JY52" s="109"/>
      <c r="JZ52" s="109"/>
      <c r="KA52" s="109"/>
      <c r="KB52" s="109"/>
      <c r="KC52" s="109"/>
      <c r="KD52" s="109"/>
      <c r="KE52" s="109"/>
      <c r="KF52" s="109"/>
      <c r="KG52" s="109"/>
      <c r="KH52" s="109"/>
      <c r="KI52" s="109"/>
      <c r="KJ52" s="109"/>
      <c r="KK52" s="109"/>
      <c r="KL52" s="109"/>
      <c r="KM52" s="109"/>
      <c r="KN52" s="109"/>
      <c r="KO52" s="109">
        <f>データ!BS7</f>
        <v>49</v>
      </c>
      <c r="KP52" s="109"/>
      <c r="KQ52" s="109"/>
      <c r="KR52" s="109"/>
      <c r="KS52" s="109"/>
      <c r="KT52" s="109"/>
      <c r="KU52" s="109"/>
      <c r="KV52" s="109"/>
      <c r="KW52" s="109"/>
      <c r="KX52" s="109"/>
      <c r="KY52" s="109"/>
      <c r="KZ52" s="109"/>
      <c r="LA52" s="109"/>
      <c r="LB52" s="109"/>
      <c r="LC52" s="109"/>
      <c r="LD52" s="109"/>
      <c r="LE52" s="109"/>
      <c r="LF52" s="109"/>
      <c r="LG52" s="109"/>
      <c r="LH52" s="109">
        <f>データ!BT7</f>
        <v>794</v>
      </c>
      <c r="LI52" s="109"/>
      <c r="LJ52" s="109"/>
      <c r="LK52" s="109"/>
      <c r="LL52" s="109"/>
      <c r="LM52" s="109"/>
      <c r="LN52" s="109"/>
      <c r="LO52" s="109"/>
      <c r="LP52" s="109"/>
      <c r="LQ52" s="109"/>
      <c r="LR52" s="109"/>
      <c r="LS52" s="109"/>
      <c r="LT52" s="109"/>
      <c r="LU52" s="109"/>
      <c r="LV52" s="109"/>
      <c r="LW52" s="109"/>
      <c r="LX52" s="109"/>
      <c r="LY52" s="109"/>
      <c r="LZ52" s="109"/>
      <c r="MA52" s="109">
        <f>データ!BU7</f>
        <v>-794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3"/>
      <c r="NE52" s="104"/>
      <c r="NF52" s="104"/>
      <c r="NG52" s="104"/>
      <c r="NH52" s="104"/>
      <c r="NI52" s="104"/>
      <c r="NJ52" s="104"/>
      <c r="NK52" s="104"/>
      <c r="NL52" s="104"/>
      <c r="NM52" s="104"/>
      <c r="NN52" s="104"/>
      <c r="NO52" s="104"/>
      <c r="NP52" s="104"/>
      <c r="NQ52" s="104"/>
      <c r="NR52" s="105"/>
    </row>
    <row r="53" spans="1:382" ht="13.5" customHeight="1">
      <c r="A53" s="2"/>
      <c r="B53" s="22"/>
      <c r="C53" s="4"/>
      <c r="D53" s="4"/>
      <c r="E53" s="4"/>
      <c r="F53" s="4"/>
      <c r="G53" s="4"/>
      <c r="H53" s="4"/>
      <c r="I53" s="28"/>
      <c r="J53" s="111" t="s">
        <v>29</v>
      </c>
      <c r="K53" s="112"/>
      <c r="L53" s="112"/>
      <c r="M53" s="112"/>
      <c r="N53" s="112"/>
      <c r="O53" s="112"/>
      <c r="P53" s="112"/>
      <c r="Q53" s="112"/>
      <c r="R53" s="112"/>
      <c r="S53" s="112"/>
      <c r="T53" s="113"/>
      <c r="U53" s="109">
        <f>データ!AZ7</f>
        <v>49</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48</v>
      </c>
      <c r="BH53" s="109"/>
      <c r="BI53" s="109"/>
      <c r="BJ53" s="109"/>
      <c r="BK53" s="109"/>
      <c r="BL53" s="109"/>
      <c r="BM53" s="109"/>
      <c r="BN53" s="109"/>
      <c r="BO53" s="109"/>
      <c r="BP53" s="109"/>
      <c r="BQ53" s="109"/>
      <c r="BR53" s="109"/>
      <c r="BS53" s="109"/>
      <c r="BT53" s="109"/>
      <c r="BU53" s="109"/>
      <c r="BV53" s="109"/>
      <c r="BW53" s="109"/>
      <c r="BX53" s="109"/>
      <c r="BY53" s="109"/>
      <c r="BZ53" s="109">
        <f>データ!BC7</f>
        <v>54</v>
      </c>
      <c r="CA53" s="109"/>
      <c r="CB53" s="109"/>
      <c r="CC53" s="109"/>
      <c r="CD53" s="109"/>
      <c r="CE53" s="109"/>
      <c r="CF53" s="109"/>
      <c r="CG53" s="109"/>
      <c r="CH53" s="109"/>
      <c r="CI53" s="109"/>
      <c r="CJ53" s="109"/>
      <c r="CK53" s="109"/>
      <c r="CL53" s="109"/>
      <c r="CM53" s="109"/>
      <c r="CN53" s="109"/>
      <c r="CO53" s="109"/>
      <c r="CP53" s="109"/>
      <c r="CQ53" s="109"/>
      <c r="CR53" s="109"/>
      <c r="CS53" s="109">
        <f>データ!BD7</f>
        <v>33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32.1</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33.4</v>
      </c>
      <c r="FY53" s="110"/>
      <c r="FZ53" s="110"/>
      <c r="GA53" s="110"/>
      <c r="GB53" s="110"/>
      <c r="GC53" s="110"/>
      <c r="GD53" s="110"/>
      <c r="GE53" s="110"/>
      <c r="GF53" s="110"/>
      <c r="GG53" s="110"/>
      <c r="GH53" s="110"/>
      <c r="GI53" s="110"/>
      <c r="GJ53" s="110"/>
      <c r="GK53" s="110"/>
      <c r="GL53" s="110"/>
      <c r="GM53" s="110"/>
      <c r="GN53" s="110"/>
      <c r="GO53" s="110"/>
      <c r="GP53" s="110"/>
      <c r="GQ53" s="110">
        <f>データ!BN7</f>
        <v>32.299999999999997</v>
      </c>
      <c r="GR53" s="110"/>
      <c r="GS53" s="110"/>
      <c r="GT53" s="110"/>
      <c r="GU53" s="110"/>
      <c r="GV53" s="110"/>
      <c r="GW53" s="110"/>
      <c r="GX53" s="110"/>
      <c r="GY53" s="110"/>
      <c r="GZ53" s="110"/>
      <c r="HA53" s="110"/>
      <c r="HB53" s="110"/>
      <c r="HC53" s="110"/>
      <c r="HD53" s="110"/>
      <c r="HE53" s="110"/>
      <c r="HF53" s="110"/>
      <c r="HG53" s="110"/>
      <c r="HH53" s="110"/>
      <c r="HI53" s="110"/>
      <c r="HJ53" s="110">
        <f>データ!BO7</f>
        <v>22.3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7652</v>
      </c>
      <c r="JD53" s="109"/>
      <c r="JE53" s="109"/>
      <c r="JF53" s="109"/>
      <c r="JG53" s="109"/>
      <c r="JH53" s="109"/>
      <c r="JI53" s="109"/>
      <c r="JJ53" s="109"/>
      <c r="JK53" s="109"/>
      <c r="JL53" s="109"/>
      <c r="JM53" s="109"/>
      <c r="JN53" s="109"/>
      <c r="JO53" s="109"/>
      <c r="JP53" s="109"/>
      <c r="JQ53" s="109"/>
      <c r="JR53" s="109"/>
      <c r="JS53" s="109"/>
      <c r="JT53" s="109"/>
      <c r="JU53" s="109"/>
      <c r="JV53" s="109">
        <f>データ!BW7</f>
        <v>7497</v>
      </c>
      <c r="JW53" s="109"/>
      <c r="JX53" s="109"/>
      <c r="JY53" s="109"/>
      <c r="JZ53" s="109"/>
      <c r="KA53" s="109"/>
      <c r="KB53" s="109"/>
      <c r="KC53" s="109"/>
      <c r="KD53" s="109"/>
      <c r="KE53" s="109"/>
      <c r="KF53" s="109"/>
      <c r="KG53" s="109"/>
      <c r="KH53" s="109"/>
      <c r="KI53" s="109"/>
      <c r="KJ53" s="109"/>
      <c r="KK53" s="109"/>
      <c r="KL53" s="109"/>
      <c r="KM53" s="109"/>
      <c r="KN53" s="109"/>
      <c r="KO53" s="109">
        <f>データ!BX7</f>
        <v>9663</v>
      </c>
      <c r="KP53" s="109"/>
      <c r="KQ53" s="109"/>
      <c r="KR53" s="109"/>
      <c r="KS53" s="109"/>
      <c r="KT53" s="109"/>
      <c r="KU53" s="109"/>
      <c r="KV53" s="109"/>
      <c r="KW53" s="109"/>
      <c r="KX53" s="109"/>
      <c r="KY53" s="109"/>
      <c r="KZ53" s="109"/>
      <c r="LA53" s="109"/>
      <c r="LB53" s="109"/>
      <c r="LC53" s="109"/>
      <c r="LD53" s="109"/>
      <c r="LE53" s="109"/>
      <c r="LF53" s="109"/>
      <c r="LG53" s="109"/>
      <c r="LH53" s="109">
        <f>データ!BY7</f>
        <v>9019</v>
      </c>
      <c r="LI53" s="109"/>
      <c r="LJ53" s="109"/>
      <c r="LK53" s="109"/>
      <c r="LL53" s="109"/>
      <c r="LM53" s="109"/>
      <c r="LN53" s="109"/>
      <c r="LO53" s="109"/>
      <c r="LP53" s="109"/>
      <c r="LQ53" s="109"/>
      <c r="LR53" s="109"/>
      <c r="LS53" s="109"/>
      <c r="LT53" s="109"/>
      <c r="LU53" s="109"/>
      <c r="LV53" s="109"/>
      <c r="LW53" s="109"/>
      <c r="LX53" s="109"/>
      <c r="LY53" s="109"/>
      <c r="LZ53" s="109"/>
      <c r="MA53" s="109">
        <f>データ!BZ7</f>
        <v>8406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3"/>
      <c r="NE53" s="104"/>
      <c r="NF53" s="104"/>
      <c r="NG53" s="104"/>
      <c r="NH53" s="104"/>
      <c r="NI53" s="104"/>
      <c r="NJ53" s="104"/>
      <c r="NK53" s="104"/>
      <c r="NL53" s="104"/>
      <c r="NM53" s="104"/>
      <c r="NN53" s="104"/>
      <c r="NO53" s="104"/>
      <c r="NP53" s="104"/>
      <c r="NQ53" s="104"/>
      <c r="NR53" s="105"/>
    </row>
    <row r="54" spans="1:382" ht="13.5" customHeight="1">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3"/>
      <c r="NE54" s="104"/>
      <c r="NF54" s="104"/>
      <c r="NG54" s="104"/>
      <c r="NH54" s="104"/>
      <c r="NI54" s="104"/>
      <c r="NJ54" s="104"/>
      <c r="NK54" s="104"/>
      <c r="NL54" s="104"/>
      <c r="NM54" s="104"/>
      <c r="NN54" s="104"/>
      <c r="NO54" s="104"/>
      <c r="NP54" s="104"/>
      <c r="NQ54" s="104"/>
      <c r="NR54" s="105"/>
    </row>
    <row r="55" spans="1:382" ht="13.5" customHeight="1">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03"/>
      <c r="NE55" s="104"/>
      <c r="NF55" s="104"/>
      <c r="NG55" s="104"/>
      <c r="NH55" s="104"/>
      <c r="NI55" s="104"/>
      <c r="NJ55" s="104"/>
      <c r="NK55" s="104"/>
      <c r="NL55" s="104"/>
      <c r="NM55" s="104"/>
      <c r="NN55" s="104"/>
      <c r="NO55" s="104"/>
      <c r="NP55" s="104"/>
      <c r="NQ55" s="104"/>
      <c r="NR55" s="105"/>
    </row>
    <row r="56" spans="1:382" ht="13.5" customHeight="1">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03"/>
      <c r="NE56" s="104"/>
      <c r="NF56" s="104"/>
      <c r="NG56" s="104"/>
      <c r="NH56" s="104"/>
      <c r="NI56" s="104"/>
      <c r="NJ56" s="104"/>
      <c r="NK56" s="104"/>
      <c r="NL56" s="104"/>
      <c r="NM56" s="104"/>
      <c r="NN56" s="104"/>
      <c r="NO56" s="104"/>
      <c r="NP56" s="104"/>
      <c r="NQ56" s="104"/>
      <c r="NR56" s="105"/>
    </row>
    <row r="57" spans="1:382" ht="13.5" customHeight="1">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3"/>
      <c r="NE57" s="104"/>
      <c r="NF57" s="104"/>
      <c r="NG57" s="104"/>
      <c r="NH57" s="104"/>
      <c r="NI57" s="104"/>
      <c r="NJ57" s="104"/>
      <c r="NK57" s="104"/>
      <c r="NL57" s="104"/>
      <c r="NM57" s="104"/>
      <c r="NN57" s="104"/>
      <c r="NO57" s="104"/>
      <c r="NP57" s="104"/>
      <c r="NQ57" s="104"/>
      <c r="NR57" s="105"/>
    </row>
    <row r="58" spans="1:382" ht="13.5" customHeight="1">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3"/>
      <c r="NE58" s="104"/>
      <c r="NF58" s="104"/>
      <c r="NG58" s="104"/>
      <c r="NH58" s="104"/>
      <c r="NI58" s="104"/>
      <c r="NJ58" s="104"/>
      <c r="NK58" s="104"/>
      <c r="NL58" s="104"/>
      <c r="NM58" s="104"/>
      <c r="NN58" s="104"/>
      <c r="NO58" s="104"/>
      <c r="NP58" s="104"/>
      <c r="NQ58" s="104"/>
      <c r="NR58" s="105"/>
    </row>
    <row r="59" spans="1:382" ht="13.5" customHeight="1">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3"/>
      <c r="NE59" s="104"/>
      <c r="NF59" s="104"/>
      <c r="NG59" s="104"/>
      <c r="NH59" s="104"/>
      <c r="NI59" s="104"/>
      <c r="NJ59" s="104"/>
      <c r="NK59" s="104"/>
      <c r="NL59" s="104"/>
      <c r="NM59" s="104"/>
      <c r="NN59" s="104"/>
      <c r="NO59" s="104"/>
      <c r="NP59" s="104"/>
      <c r="NQ59" s="104"/>
      <c r="NR59" s="105"/>
    </row>
    <row r="60" spans="1:382" ht="13.5" customHeight="1">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103"/>
      <c r="NE60" s="104"/>
      <c r="NF60" s="104"/>
      <c r="NG60" s="104"/>
      <c r="NH60" s="104"/>
      <c r="NI60" s="104"/>
      <c r="NJ60" s="104"/>
      <c r="NK60" s="104"/>
      <c r="NL60" s="104"/>
      <c r="NM60" s="104"/>
      <c r="NN60" s="104"/>
      <c r="NO60" s="104"/>
      <c r="NP60" s="104"/>
      <c r="NQ60" s="104"/>
      <c r="NR60" s="105"/>
    </row>
    <row r="61" spans="1:382" ht="13.5" customHeight="1">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103"/>
      <c r="NE61" s="104"/>
      <c r="NF61" s="104"/>
      <c r="NG61" s="104"/>
      <c r="NH61" s="104"/>
      <c r="NI61" s="104"/>
      <c r="NJ61" s="104"/>
      <c r="NK61" s="104"/>
      <c r="NL61" s="104"/>
      <c r="NM61" s="104"/>
      <c r="NN61" s="104"/>
      <c r="NO61" s="104"/>
      <c r="NP61" s="104"/>
      <c r="NQ61" s="104"/>
      <c r="NR61" s="105"/>
    </row>
    <row r="62" spans="1:382" ht="13.5" customHeight="1">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3"/>
      <c r="NE62" s="104"/>
      <c r="NF62" s="104"/>
      <c r="NG62" s="104"/>
      <c r="NH62" s="104"/>
      <c r="NI62" s="104"/>
      <c r="NJ62" s="104"/>
      <c r="NK62" s="104"/>
      <c r="NL62" s="104"/>
      <c r="NM62" s="104"/>
      <c r="NN62" s="104"/>
      <c r="NO62" s="104"/>
      <c r="NP62" s="104"/>
      <c r="NQ62" s="104"/>
      <c r="NR62" s="105"/>
    </row>
    <row r="63" spans="1:382" ht="13.5" customHeight="1">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3"/>
      <c r="NE63" s="104"/>
      <c r="NF63" s="104"/>
      <c r="NG63" s="104"/>
      <c r="NH63" s="104"/>
      <c r="NI63" s="104"/>
      <c r="NJ63" s="104"/>
      <c r="NK63" s="104"/>
      <c r="NL63" s="104"/>
      <c r="NM63" s="104"/>
      <c r="NN63" s="104"/>
      <c r="NO63" s="104"/>
      <c r="NP63" s="104"/>
      <c r="NQ63" s="104"/>
      <c r="NR63" s="105"/>
    </row>
    <row r="64" spans="1:382" ht="13.5" customHeight="1">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6"/>
      <c r="NE64" s="107"/>
      <c r="NF64" s="107"/>
      <c r="NG64" s="107"/>
      <c r="NH64" s="107"/>
      <c r="NI64" s="107"/>
      <c r="NJ64" s="107"/>
      <c r="NK64" s="107"/>
      <c r="NL64" s="107"/>
      <c r="NM64" s="107"/>
      <c r="NN64" s="107"/>
      <c r="NO64" s="107"/>
      <c r="NP64" s="107"/>
      <c r="NQ64" s="107"/>
      <c r="NR64" s="108"/>
    </row>
    <row r="65" spans="1:382" ht="13.5" customHeight="1">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3" t="s">
        <v>136</v>
      </c>
      <c r="NE66" s="104"/>
      <c r="NF66" s="104"/>
      <c r="NG66" s="104"/>
      <c r="NH66" s="104"/>
      <c r="NI66" s="104"/>
      <c r="NJ66" s="104"/>
      <c r="NK66" s="104"/>
      <c r="NL66" s="104"/>
      <c r="NM66" s="104"/>
      <c r="NN66" s="104"/>
      <c r="NO66" s="104"/>
      <c r="NP66" s="104"/>
      <c r="NQ66" s="104"/>
      <c r="NR66" s="105"/>
    </row>
    <row r="67" spans="1:382" ht="13.5" customHeight="1">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1">
        <f>データ!CM7</f>
        <v>74880</v>
      </c>
      <c r="CW67" s="92"/>
      <c r="CX67" s="92"/>
      <c r="CY67" s="92"/>
      <c r="CZ67" s="92"/>
      <c r="DA67" s="92"/>
      <c r="DB67" s="92"/>
      <c r="DC67" s="92"/>
      <c r="DD67" s="92"/>
      <c r="DE67" s="92"/>
      <c r="DF67" s="92"/>
      <c r="DG67" s="92"/>
      <c r="DH67" s="92"/>
      <c r="DI67" s="92"/>
      <c r="DJ67" s="92"/>
      <c r="DK67" s="92"/>
      <c r="DL67" s="92"/>
      <c r="DM67" s="92"/>
      <c r="DN67" s="92"/>
      <c r="DO67" s="92"/>
      <c r="DP67" s="92"/>
      <c r="DQ67" s="92"/>
      <c r="DR67" s="92"/>
      <c r="DS67" s="92"/>
      <c r="DT67" s="92"/>
      <c r="DU67" s="92"/>
      <c r="DV67" s="92"/>
      <c r="DW67" s="92"/>
      <c r="DX67" s="92"/>
      <c r="DY67" s="92"/>
      <c r="DZ67" s="92"/>
      <c r="EA67" s="92"/>
      <c r="EB67" s="92"/>
      <c r="EC67" s="92"/>
      <c r="ED67" s="92"/>
      <c r="EE67" s="92"/>
      <c r="EF67" s="92"/>
      <c r="EG67" s="92"/>
      <c r="EH67" s="92"/>
      <c r="EI67" s="92"/>
      <c r="EJ67" s="92"/>
      <c r="EK67" s="92"/>
      <c r="EL67" s="92"/>
      <c r="EM67" s="92"/>
      <c r="EN67" s="92"/>
      <c r="EO67" s="92"/>
      <c r="EP67" s="92"/>
      <c r="EQ67" s="92"/>
      <c r="ER67" s="92"/>
      <c r="ES67" s="92"/>
      <c r="ET67" s="92"/>
      <c r="EU67" s="92"/>
      <c r="EV67" s="92"/>
      <c r="EW67" s="92"/>
      <c r="EX67" s="92"/>
      <c r="EY67" s="92"/>
      <c r="EZ67" s="92"/>
      <c r="FA67" s="92"/>
      <c r="FB67" s="92"/>
      <c r="FC67" s="92"/>
      <c r="FD67" s="92"/>
      <c r="FE67" s="92"/>
      <c r="FF67" s="92"/>
      <c r="FG67" s="92"/>
      <c r="FH67" s="92"/>
      <c r="FI67" s="92"/>
      <c r="FJ67" s="92"/>
      <c r="FK67" s="92"/>
      <c r="FL67" s="92"/>
      <c r="FM67" s="92"/>
      <c r="FN67" s="92"/>
      <c r="FO67" s="92"/>
      <c r="FP67" s="92"/>
      <c r="FQ67" s="92"/>
      <c r="FR67" s="92"/>
      <c r="FS67" s="92"/>
      <c r="FT67" s="92"/>
      <c r="FU67" s="92"/>
      <c r="FV67" s="92"/>
      <c r="FW67" s="93"/>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3"/>
      <c r="NE67" s="104"/>
      <c r="NF67" s="104"/>
      <c r="NG67" s="104"/>
      <c r="NH67" s="104"/>
      <c r="NI67" s="104"/>
      <c r="NJ67" s="104"/>
      <c r="NK67" s="104"/>
      <c r="NL67" s="104"/>
      <c r="NM67" s="104"/>
      <c r="NN67" s="104"/>
      <c r="NO67" s="104"/>
      <c r="NP67" s="104"/>
      <c r="NQ67" s="104"/>
      <c r="NR67" s="105"/>
    </row>
    <row r="68" spans="1:382" ht="13.5" customHeight="1">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4"/>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6"/>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3"/>
      <c r="NE68" s="104"/>
      <c r="NF68" s="104"/>
      <c r="NG68" s="104"/>
      <c r="NH68" s="104"/>
      <c r="NI68" s="104"/>
      <c r="NJ68" s="104"/>
      <c r="NK68" s="104"/>
      <c r="NL68" s="104"/>
      <c r="NM68" s="104"/>
      <c r="NN68" s="104"/>
      <c r="NO68" s="104"/>
      <c r="NP68" s="104"/>
      <c r="NQ68" s="104"/>
      <c r="NR68" s="105"/>
    </row>
    <row r="69" spans="1:382" ht="13.5" customHeight="1">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4"/>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6"/>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3"/>
      <c r="NE69" s="104"/>
      <c r="NF69" s="104"/>
      <c r="NG69" s="104"/>
      <c r="NH69" s="104"/>
      <c r="NI69" s="104"/>
      <c r="NJ69" s="104"/>
      <c r="NK69" s="104"/>
      <c r="NL69" s="104"/>
      <c r="NM69" s="104"/>
      <c r="NN69" s="104"/>
      <c r="NO69" s="104"/>
      <c r="NP69" s="104"/>
      <c r="NQ69" s="104"/>
      <c r="NR69" s="105"/>
    </row>
    <row r="70" spans="1:382" ht="13.5" customHeight="1">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7"/>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9"/>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3"/>
      <c r="NE70" s="104"/>
      <c r="NF70" s="104"/>
      <c r="NG70" s="104"/>
      <c r="NH70" s="104"/>
      <c r="NI70" s="104"/>
      <c r="NJ70" s="104"/>
      <c r="NK70" s="104"/>
      <c r="NL70" s="104"/>
      <c r="NM70" s="104"/>
      <c r="NN70" s="104"/>
      <c r="NO70" s="104"/>
      <c r="NP70" s="104"/>
      <c r="NQ70" s="104"/>
      <c r="NR70" s="105"/>
    </row>
    <row r="71" spans="1:382" ht="13.5" customHeight="1">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3"/>
      <c r="NE71" s="104"/>
      <c r="NF71" s="104"/>
      <c r="NG71" s="104"/>
      <c r="NH71" s="104"/>
      <c r="NI71" s="104"/>
      <c r="NJ71" s="104"/>
      <c r="NK71" s="104"/>
      <c r="NL71" s="104"/>
      <c r="NM71" s="104"/>
      <c r="NN71" s="104"/>
      <c r="NO71" s="104"/>
      <c r="NP71" s="104"/>
      <c r="NQ71" s="104"/>
      <c r="NR71" s="105"/>
    </row>
    <row r="72" spans="1:382" ht="13.5" customHeight="1">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3"/>
      <c r="NE72" s="104"/>
      <c r="NF72" s="104"/>
      <c r="NG72" s="104"/>
      <c r="NH72" s="104"/>
      <c r="NI72" s="104"/>
      <c r="NJ72" s="104"/>
      <c r="NK72" s="104"/>
      <c r="NL72" s="104"/>
      <c r="NM72" s="104"/>
      <c r="NN72" s="104"/>
      <c r="NO72" s="104"/>
      <c r="NP72" s="104"/>
      <c r="NQ72" s="104"/>
      <c r="NR72" s="105"/>
    </row>
    <row r="73" spans="1:382" ht="13.5" customHeight="1">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3"/>
      <c r="NE73" s="104"/>
      <c r="NF73" s="104"/>
      <c r="NG73" s="104"/>
      <c r="NH73" s="104"/>
      <c r="NI73" s="104"/>
      <c r="NJ73" s="104"/>
      <c r="NK73" s="104"/>
      <c r="NL73" s="104"/>
      <c r="NM73" s="104"/>
      <c r="NN73" s="104"/>
      <c r="NO73" s="104"/>
      <c r="NP73" s="104"/>
      <c r="NQ73" s="104"/>
      <c r="NR73" s="105"/>
    </row>
    <row r="74" spans="1:382" ht="13.5" customHeight="1">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3"/>
      <c r="NE74" s="104"/>
      <c r="NF74" s="104"/>
      <c r="NG74" s="104"/>
      <c r="NH74" s="104"/>
      <c r="NI74" s="104"/>
      <c r="NJ74" s="104"/>
      <c r="NK74" s="104"/>
      <c r="NL74" s="104"/>
      <c r="NM74" s="104"/>
      <c r="NN74" s="104"/>
      <c r="NO74" s="104"/>
      <c r="NP74" s="104"/>
      <c r="NQ74" s="104"/>
      <c r="NR74" s="105"/>
    </row>
    <row r="75" spans="1:382" ht="13.5" customHeight="1">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3"/>
      <c r="NE75" s="104"/>
      <c r="NF75" s="104"/>
      <c r="NG75" s="104"/>
      <c r="NH75" s="104"/>
      <c r="NI75" s="104"/>
      <c r="NJ75" s="104"/>
      <c r="NK75" s="104"/>
      <c r="NL75" s="104"/>
      <c r="NM75" s="104"/>
      <c r="NN75" s="104"/>
      <c r="NO75" s="104"/>
      <c r="NP75" s="104"/>
      <c r="NQ75" s="104"/>
      <c r="NR75" s="105"/>
    </row>
    <row r="76" spans="1:382" ht="13.5" customHeight="1">
      <c r="A76" s="2"/>
      <c r="B76" s="22"/>
      <c r="C76" s="4"/>
      <c r="D76" s="4"/>
      <c r="E76" s="4"/>
      <c r="F76" s="4"/>
      <c r="I76" s="4"/>
      <c r="J76" s="4"/>
      <c r="K76" s="4"/>
      <c r="L76" s="4"/>
      <c r="M76" s="4"/>
      <c r="N76" s="4"/>
      <c r="O76" s="4"/>
      <c r="P76" s="4"/>
      <c r="Q76" s="4"/>
      <c r="R76" s="100">
        <f>データ!$B$11</f>
        <v>41275</v>
      </c>
      <c r="S76" s="101"/>
      <c r="T76" s="101"/>
      <c r="U76" s="101"/>
      <c r="V76" s="101"/>
      <c r="W76" s="101"/>
      <c r="X76" s="101"/>
      <c r="Y76" s="101"/>
      <c r="Z76" s="101"/>
      <c r="AA76" s="101"/>
      <c r="AB76" s="101"/>
      <c r="AC76" s="101"/>
      <c r="AD76" s="101"/>
      <c r="AE76" s="101"/>
      <c r="AF76" s="102"/>
      <c r="AG76" s="100">
        <f>データ!$C$11</f>
        <v>41640</v>
      </c>
      <c r="AH76" s="101"/>
      <c r="AI76" s="101"/>
      <c r="AJ76" s="101"/>
      <c r="AK76" s="101"/>
      <c r="AL76" s="101"/>
      <c r="AM76" s="101"/>
      <c r="AN76" s="101"/>
      <c r="AO76" s="101"/>
      <c r="AP76" s="101"/>
      <c r="AQ76" s="101"/>
      <c r="AR76" s="101"/>
      <c r="AS76" s="101"/>
      <c r="AT76" s="101"/>
      <c r="AU76" s="102"/>
      <c r="AV76" s="100">
        <f>データ!$D$11</f>
        <v>42005</v>
      </c>
      <c r="AW76" s="101"/>
      <c r="AX76" s="101"/>
      <c r="AY76" s="101"/>
      <c r="AZ76" s="101"/>
      <c r="BA76" s="101"/>
      <c r="BB76" s="101"/>
      <c r="BC76" s="101"/>
      <c r="BD76" s="101"/>
      <c r="BE76" s="101"/>
      <c r="BF76" s="101"/>
      <c r="BG76" s="101"/>
      <c r="BH76" s="101"/>
      <c r="BI76" s="101"/>
      <c r="BJ76" s="102"/>
      <c r="BK76" s="100">
        <f>データ!$E$11</f>
        <v>42370</v>
      </c>
      <c r="BL76" s="101"/>
      <c r="BM76" s="101"/>
      <c r="BN76" s="101"/>
      <c r="BO76" s="101"/>
      <c r="BP76" s="101"/>
      <c r="BQ76" s="101"/>
      <c r="BR76" s="101"/>
      <c r="BS76" s="101"/>
      <c r="BT76" s="101"/>
      <c r="BU76" s="101"/>
      <c r="BV76" s="101"/>
      <c r="BW76" s="101"/>
      <c r="BX76" s="101"/>
      <c r="BY76" s="102"/>
      <c r="BZ76" s="100">
        <f>データ!$F$11</f>
        <v>42736</v>
      </c>
      <c r="CA76" s="101"/>
      <c r="CB76" s="101"/>
      <c r="CC76" s="101"/>
      <c r="CD76" s="101"/>
      <c r="CE76" s="101"/>
      <c r="CF76" s="101"/>
      <c r="CG76" s="101"/>
      <c r="CH76" s="101"/>
      <c r="CI76" s="101"/>
      <c r="CJ76" s="101"/>
      <c r="CK76" s="101"/>
      <c r="CL76" s="101"/>
      <c r="CM76" s="101"/>
      <c r="CN76" s="102"/>
      <c r="CO76" s="4"/>
      <c r="CP76" s="4"/>
      <c r="CQ76" s="4"/>
      <c r="CR76" s="4"/>
      <c r="CS76" s="4"/>
      <c r="CT76" s="4"/>
      <c r="CU76" s="4"/>
      <c r="CV76" s="91">
        <f>データ!CN7</f>
        <v>800</v>
      </c>
      <c r="CW76" s="92"/>
      <c r="CX76" s="92"/>
      <c r="CY76" s="92"/>
      <c r="CZ76" s="92"/>
      <c r="DA76" s="92"/>
      <c r="DB76" s="92"/>
      <c r="DC76" s="92"/>
      <c r="DD76" s="92"/>
      <c r="DE76" s="92"/>
      <c r="DF76" s="92"/>
      <c r="DG76" s="92"/>
      <c r="DH76" s="92"/>
      <c r="DI76" s="92"/>
      <c r="DJ76" s="92"/>
      <c r="DK76" s="92"/>
      <c r="DL76" s="92"/>
      <c r="DM76" s="92"/>
      <c r="DN76" s="92"/>
      <c r="DO76" s="92"/>
      <c r="DP76" s="92"/>
      <c r="DQ76" s="92"/>
      <c r="DR76" s="92"/>
      <c r="DS76" s="92"/>
      <c r="DT76" s="92"/>
      <c r="DU76" s="92"/>
      <c r="DV76" s="92"/>
      <c r="DW76" s="92"/>
      <c r="DX76" s="92"/>
      <c r="DY76" s="92"/>
      <c r="DZ76" s="92"/>
      <c r="EA76" s="92"/>
      <c r="EB76" s="92"/>
      <c r="EC76" s="92"/>
      <c r="ED76" s="92"/>
      <c r="EE76" s="92"/>
      <c r="EF76" s="92"/>
      <c r="EG76" s="92"/>
      <c r="EH76" s="92"/>
      <c r="EI76" s="92"/>
      <c r="EJ76" s="92"/>
      <c r="EK76" s="92"/>
      <c r="EL76" s="92"/>
      <c r="EM76" s="92"/>
      <c r="EN76" s="92"/>
      <c r="EO76" s="92"/>
      <c r="EP76" s="92"/>
      <c r="EQ76" s="92"/>
      <c r="ER76" s="92"/>
      <c r="ES76" s="92"/>
      <c r="ET76" s="92"/>
      <c r="EU76" s="92"/>
      <c r="EV76" s="92"/>
      <c r="EW76" s="92"/>
      <c r="EX76" s="92"/>
      <c r="EY76" s="92"/>
      <c r="EZ76" s="92"/>
      <c r="FA76" s="92"/>
      <c r="FB76" s="92"/>
      <c r="FC76" s="92"/>
      <c r="FD76" s="92"/>
      <c r="FE76" s="92"/>
      <c r="FF76" s="92"/>
      <c r="FG76" s="92"/>
      <c r="FH76" s="92"/>
      <c r="FI76" s="92"/>
      <c r="FJ76" s="92"/>
      <c r="FK76" s="92"/>
      <c r="FL76" s="92"/>
      <c r="FM76" s="92"/>
      <c r="FN76" s="92"/>
      <c r="FO76" s="92"/>
      <c r="FP76" s="92"/>
      <c r="FQ76" s="92"/>
      <c r="FR76" s="92"/>
      <c r="FS76" s="92"/>
      <c r="FT76" s="92"/>
      <c r="FU76" s="92"/>
      <c r="FV76" s="92"/>
      <c r="FW76" s="93"/>
      <c r="FY76" s="4"/>
      <c r="FZ76" s="4"/>
      <c r="GA76" s="4"/>
      <c r="GB76" s="4"/>
      <c r="GC76" s="4"/>
      <c r="GD76" s="4"/>
      <c r="GE76" s="4"/>
      <c r="GF76" s="4"/>
      <c r="GG76" s="4"/>
      <c r="GH76" s="4"/>
      <c r="GI76" s="4"/>
      <c r="GJ76" s="4"/>
      <c r="GK76" s="4"/>
      <c r="GL76" s="100">
        <f>データ!$B$11</f>
        <v>41275</v>
      </c>
      <c r="GM76" s="101"/>
      <c r="GN76" s="101"/>
      <c r="GO76" s="101"/>
      <c r="GP76" s="101"/>
      <c r="GQ76" s="101"/>
      <c r="GR76" s="101"/>
      <c r="GS76" s="101"/>
      <c r="GT76" s="101"/>
      <c r="GU76" s="101"/>
      <c r="GV76" s="101"/>
      <c r="GW76" s="101"/>
      <c r="GX76" s="101"/>
      <c r="GY76" s="101"/>
      <c r="GZ76" s="102"/>
      <c r="HA76" s="100">
        <f>データ!$C$11</f>
        <v>41640</v>
      </c>
      <c r="HB76" s="101"/>
      <c r="HC76" s="101"/>
      <c r="HD76" s="101"/>
      <c r="HE76" s="101"/>
      <c r="HF76" s="101"/>
      <c r="HG76" s="101"/>
      <c r="HH76" s="101"/>
      <c r="HI76" s="101"/>
      <c r="HJ76" s="101"/>
      <c r="HK76" s="101"/>
      <c r="HL76" s="101"/>
      <c r="HM76" s="101"/>
      <c r="HN76" s="101"/>
      <c r="HO76" s="102"/>
      <c r="HP76" s="100">
        <f>データ!$D$11</f>
        <v>42005</v>
      </c>
      <c r="HQ76" s="101"/>
      <c r="HR76" s="101"/>
      <c r="HS76" s="101"/>
      <c r="HT76" s="101"/>
      <c r="HU76" s="101"/>
      <c r="HV76" s="101"/>
      <c r="HW76" s="101"/>
      <c r="HX76" s="101"/>
      <c r="HY76" s="101"/>
      <c r="HZ76" s="101"/>
      <c r="IA76" s="101"/>
      <c r="IB76" s="101"/>
      <c r="IC76" s="101"/>
      <c r="ID76" s="102"/>
      <c r="IE76" s="100">
        <f>データ!$E$11</f>
        <v>42370</v>
      </c>
      <c r="IF76" s="101"/>
      <c r="IG76" s="101"/>
      <c r="IH76" s="101"/>
      <c r="II76" s="101"/>
      <c r="IJ76" s="101"/>
      <c r="IK76" s="101"/>
      <c r="IL76" s="101"/>
      <c r="IM76" s="101"/>
      <c r="IN76" s="101"/>
      <c r="IO76" s="101"/>
      <c r="IP76" s="101"/>
      <c r="IQ76" s="101"/>
      <c r="IR76" s="101"/>
      <c r="IS76" s="102"/>
      <c r="IT76" s="100">
        <f>データ!$F$11</f>
        <v>42736</v>
      </c>
      <c r="IU76" s="101"/>
      <c r="IV76" s="101"/>
      <c r="IW76" s="101"/>
      <c r="IX76" s="101"/>
      <c r="IY76" s="101"/>
      <c r="IZ76" s="101"/>
      <c r="JA76" s="101"/>
      <c r="JB76" s="101"/>
      <c r="JC76" s="101"/>
      <c r="JD76" s="101"/>
      <c r="JE76" s="101"/>
      <c r="JF76" s="101"/>
      <c r="JG76" s="101"/>
      <c r="JH76" s="102"/>
      <c r="JL76" s="4"/>
      <c r="JM76" s="4"/>
      <c r="JN76" s="4"/>
      <c r="JO76" s="4"/>
      <c r="JP76" s="4"/>
      <c r="JQ76" s="4"/>
      <c r="JR76" s="4"/>
      <c r="JS76" s="4"/>
      <c r="JT76" s="4"/>
      <c r="JU76" s="4"/>
      <c r="JV76" s="4"/>
      <c r="JW76" s="4"/>
      <c r="JX76" s="4"/>
      <c r="JY76" s="4"/>
      <c r="JZ76" s="4"/>
      <c r="KA76" s="100">
        <f>データ!$B$11</f>
        <v>41275</v>
      </c>
      <c r="KB76" s="101"/>
      <c r="KC76" s="101"/>
      <c r="KD76" s="101"/>
      <c r="KE76" s="101"/>
      <c r="KF76" s="101"/>
      <c r="KG76" s="101"/>
      <c r="KH76" s="101"/>
      <c r="KI76" s="101"/>
      <c r="KJ76" s="101"/>
      <c r="KK76" s="101"/>
      <c r="KL76" s="101"/>
      <c r="KM76" s="101"/>
      <c r="KN76" s="101"/>
      <c r="KO76" s="102"/>
      <c r="KP76" s="100">
        <f>データ!$C$11</f>
        <v>41640</v>
      </c>
      <c r="KQ76" s="101"/>
      <c r="KR76" s="101"/>
      <c r="KS76" s="101"/>
      <c r="KT76" s="101"/>
      <c r="KU76" s="101"/>
      <c r="KV76" s="101"/>
      <c r="KW76" s="101"/>
      <c r="KX76" s="101"/>
      <c r="KY76" s="101"/>
      <c r="KZ76" s="101"/>
      <c r="LA76" s="101"/>
      <c r="LB76" s="101"/>
      <c r="LC76" s="101"/>
      <c r="LD76" s="102"/>
      <c r="LE76" s="100">
        <f>データ!$D$11</f>
        <v>42005</v>
      </c>
      <c r="LF76" s="101"/>
      <c r="LG76" s="101"/>
      <c r="LH76" s="101"/>
      <c r="LI76" s="101"/>
      <c r="LJ76" s="101"/>
      <c r="LK76" s="101"/>
      <c r="LL76" s="101"/>
      <c r="LM76" s="101"/>
      <c r="LN76" s="101"/>
      <c r="LO76" s="101"/>
      <c r="LP76" s="101"/>
      <c r="LQ76" s="101"/>
      <c r="LR76" s="101"/>
      <c r="LS76" s="102"/>
      <c r="LT76" s="100">
        <f>データ!$E$11</f>
        <v>42370</v>
      </c>
      <c r="LU76" s="101"/>
      <c r="LV76" s="101"/>
      <c r="LW76" s="101"/>
      <c r="LX76" s="101"/>
      <c r="LY76" s="101"/>
      <c r="LZ76" s="101"/>
      <c r="MA76" s="101"/>
      <c r="MB76" s="101"/>
      <c r="MC76" s="101"/>
      <c r="MD76" s="101"/>
      <c r="ME76" s="101"/>
      <c r="MF76" s="101"/>
      <c r="MG76" s="101"/>
      <c r="MH76" s="102"/>
      <c r="MI76" s="100">
        <f>データ!$F$11</f>
        <v>42736</v>
      </c>
      <c r="MJ76" s="101"/>
      <c r="MK76" s="101"/>
      <c r="ML76" s="101"/>
      <c r="MM76" s="101"/>
      <c r="MN76" s="101"/>
      <c r="MO76" s="101"/>
      <c r="MP76" s="101"/>
      <c r="MQ76" s="101"/>
      <c r="MR76" s="101"/>
      <c r="MS76" s="101"/>
      <c r="MT76" s="101"/>
      <c r="MU76" s="101"/>
      <c r="MV76" s="101"/>
      <c r="MW76" s="102"/>
      <c r="MX76" s="4"/>
      <c r="MY76" s="4"/>
      <c r="MZ76" s="4"/>
      <c r="NA76" s="4"/>
      <c r="NB76" s="4"/>
      <c r="NC76" s="44"/>
      <c r="ND76" s="103"/>
      <c r="NE76" s="104"/>
      <c r="NF76" s="104"/>
      <c r="NG76" s="104"/>
      <c r="NH76" s="104"/>
      <c r="NI76" s="104"/>
      <c r="NJ76" s="104"/>
      <c r="NK76" s="104"/>
      <c r="NL76" s="104"/>
      <c r="NM76" s="104"/>
      <c r="NN76" s="104"/>
      <c r="NO76" s="104"/>
      <c r="NP76" s="104"/>
      <c r="NQ76" s="104"/>
      <c r="NR76" s="105"/>
    </row>
    <row r="77" spans="1:382" ht="13.5" customHeight="1">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4"/>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6"/>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3"/>
      <c r="NE77" s="104"/>
      <c r="NF77" s="104"/>
      <c r="NG77" s="104"/>
      <c r="NH77" s="104"/>
      <c r="NI77" s="104"/>
      <c r="NJ77" s="104"/>
      <c r="NK77" s="104"/>
      <c r="NL77" s="104"/>
      <c r="NM77" s="104"/>
      <c r="NN77" s="104"/>
      <c r="NO77" s="104"/>
      <c r="NP77" s="104"/>
      <c r="NQ77" s="104"/>
      <c r="NR77" s="105"/>
    </row>
    <row r="78" spans="1:382" ht="13.5" customHeight="1">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4"/>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6"/>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103"/>
      <c r="NE78" s="104"/>
      <c r="NF78" s="104"/>
      <c r="NG78" s="104"/>
      <c r="NH78" s="104"/>
      <c r="NI78" s="104"/>
      <c r="NJ78" s="104"/>
      <c r="NK78" s="104"/>
      <c r="NL78" s="104"/>
      <c r="NM78" s="104"/>
      <c r="NN78" s="104"/>
      <c r="NO78" s="104"/>
      <c r="NP78" s="104"/>
      <c r="NQ78" s="104"/>
      <c r="NR78" s="105"/>
    </row>
    <row r="79" spans="1:382" ht="13.5" customHeight="1">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7"/>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9"/>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3"/>
      <c r="NE79" s="104"/>
      <c r="NF79" s="104"/>
      <c r="NG79" s="104"/>
      <c r="NH79" s="104"/>
      <c r="NI79" s="104"/>
      <c r="NJ79" s="104"/>
      <c r="NK79" s="104"/>
      <c r="NL79" s="104"/>
      <c r="NM79" s="104"/>
      <c r="NN79" s="104"/>
      <c r="NO79" s="104"/>
      <c r="NP79" s="104"/>
      <c r="NQ79" s="104"/>
      <c r="NR79" s="105"/>
    </row>
    <row r="80" spans="1:382" ht="13.5" customHeight="1">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03"/>
      <c r="NE80" s="104"/>
      <c r="NF80" s="104"/>
      <c r="NG80" s="104"/>
      <c r="NH80" s="104"/>
      <c r="NI80" s="104"/>
      <c r="NJ80" s="104"/>
      <c r="NK80" s="104"/>
      <c r="NL80" s="104"/>
      <c r="NM80" s="104"/>
      <c r="NN80" s="104"/>
      <c r="NO80" s="104"/>
      <c r="NP80" s="104"/>
      <c r="NQ80" s="104"/>
      <c r="NR80" s="105"/>
    </row>
    <row r="81" spans="1:382" ht="13.5" customHeight="1">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03"/>
      <c r="NE81" s="104"/>
      <c r="NF81" s="104"/>
      <c r="NG81" s="104"/>
      <c r="NH81" s="104"/>
      <c r="NI81" s="104"/>
      <c r="NJ81" s="104"/>
      <c r="NK81" s="104"/>
      <c r="NL81" s="104"/>
      <c r="NM81" s="104"/>
      <c r="NN81" s="104"/>
      <c r="NO81" s="104"/>
      <c r="NP81" s="104"/>
      <c r="NQ81" s="104"/>
      <c r="NR81" s="105"/>
    </row>
    <row r="82" spans="1:382" ht="13.5" customHeight="1">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6"/>
      <c r="NE82" s="107"/>
      <c r="NF82" s="107"/>
      <c r="NG82" s="107"/>
      <c r="NH82" s="107"/>
      <c r="NI82" s="107"/>
      <c r="NJ82" s="107"/>
      <c r="NK82" s="107"/>
      <c r="NL82" s="107"/>
      <c r="NM82" s="107"/>
      <c r="NN82" s="107"/>
      <c r="NO82" s="107"/>
      <c r="NP82" s="107"/>
      <c r="NQ82" s="107"/>
      <c r="NR82" s="108"/>
    </row>
    <row r="83" spans="1:382">
      <c r="C83" s="2"/>
      <c r="BH83" s="2"/>
      <c r="GN83" s="2"/>
      <c r="IT83" s="2"/>
      <c r="KY83" s="2"/>
    </row>
    <row r="84" spans="1:382">
      <c r="C84" s="2"/>
      <c r="BH84" s="2"/>
      <c r="GN84" s="2"/>
      <c r="IT84" s="2"/>
      <c r="KY84" s="2"/>
    </row>
    <row r="86" spans="1:382" hidden="1">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RY12+b2OQB9IuNGWjxHE9GDs7/mgt+hauTfhC3tqR4+X0Prrrg1reer699r9l3Lt9FwW7RpJXl0tX7WO+VqXLQ==" saltValue="vf5OEyeIIcmJNzmHqUygu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ND32:NR47"/>
    <mergeCell ref="KO32:LG32"/>
    <mergeCell ref="LH32:LZ32"/>
    <mergeCell ref="MA32:MS32"/>
    <mergeCell ref="H34:DO35"/>
    <mergeCell ref="DY34:IF35"/>
    <mergeCell ref="IP34:MV35"/>
    <mergeCell ref="FX32:GP32"/>
    <mergeCell ref="GQ32:HI32"/>
    <mergeCell ref="HJ32:IB32"/>
    <mergeCell ref="IR32:JB32"/>
    <mergeCell ref="JC32:JU32"/>
    <mergeCell ref="JV32:KN32"/>
    <mergeCell ref="ND48:NR48"/>
    <mergeCell ref="U51:AM51"/>
    <mergeCell ref="AN51:BF51"/>
    <mergeCell ref="BG51:BY51"/>
    <mergeCell ref="BZ51:CR51"/>
    <mergeCell ref="CS51:DK51"/>
    <mergeCell ref="EL51:FD51"/>
    <mergeCell ref="FE51:FW51"/>
    <mergeCell ref="FX51:GP51"/>
    <mergeCell ref="ND49:NR64"/>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CV67:FW70"/>
    <mergeCell ref="CV72:FW75"/>
    <mergeCell ref="R76:AF76"/>
    <mergeCell ref="AG76:AU76"/>
    <mergeCell ref="AV76:BJ76"/>
    <mergeCell ref="BK76:BY76"/>
    <mergeCell ref="ND66:NR82"/>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c r="A3" s="49" t="s">
        <v>61</v>
      </c>
      <c r="B3" s="50" t="s">
        <v>62</v>
      </c>
      <c r="C3" s="50" t="s">
        <v>63</v>
      </c>
      <c r="D3" s="50" t="s">
        <v>64</v>
      </c>
      <c r="E3" s="50" t="s">
        <v>65</v>
      </c>
      <c r="F3" s="50" t="s">
        <v>66</v>
      </c>
      <c r="G3" s="50" t="s">
        <v>67</v>
      </c>
      <c r="H3" s="147" t="s">
        <v>68</v>
      </c>
      <c r="I3" s="148"/>
      <c r="J3" s="148"/>
      <c r="K3" s="148"/>
      <c r="L3" s="148"/>
      <c r="M3" s="148"/>
      <c r="N3" s="148"/>
      <c r="O3" s="148"/>
      <c r="P3" s="148"/>
      <c r="Q3" s="148"/>
      <c r="R3" s="148"/>
      <c r="S3" s="148"/>
      <c r="T3" s="148"/>
      <c r="U3" s="148"/>
      <c r="V3" s="148"/>
      <c r="W3" s="148"/>
      <c r="X3" s="148"/>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c r="A4" s="49" t="s">
        <v>72</v>
      </c>
      <c r="B4" s="57"/>
      <c r="C4" s="57"/>
      <c r="D4" s="57"/>
      <c r="E4" s="57"/>
      <c r="F4" s="57"/>
      <c r="G4" s="57"/>
      <c r="H4" s="149"/>
      <c r="I4" s="150"/>
      <c r="J4" s="150"/>
      <c r="K4" s="150"/>
      <c r="L4" s="150"/>
      <c r="M4" s="150"/>
      <c r="N4" s="150"/>
      <c r="O4" s="150"/>
      <c r="P4" s="150"/>
      <c r="Q4" s="150"/>
      <c r="R4" s="150"/>
      <c r="S4" s="150"/>
      <c r="T4" s="150"/>
      <c r="U4" s="150"/>
      <c r="V4" s="150"/>
      <c r="W4" s="150"/>
      <c r="X4" s="150"/>
      <c r="Y4" s="144" t="s">
        <v>73</v>
      </c>
      <c r="Z4" s="145"/>
      <c r="AA4" s="145"/>
      <c r="AB4" s="145"/>
      <c r="AC4" s="145"/>
      <c r="AD4" s="145"/>
      <c r="AE4" s="145"/>
      <c r="AF4" s="145"/>
      <c r="AG4" s="145"/>
      <c r="AH4" s="145"/>
      <c r="AI4" s="146"/>
      <c r="AJ4" s="151" t="s">
        <v>74</v>
      </c>
      <c r="AK4" s="151"/>
      <c r="AL4" s="151"/>
      <c r="AM4" s="151"/>
      <c r="AN4" s="151"/>
      <c r="AO4" s="151"/>
      <c r="AP4" s="151"/>
      <c r="AQ4" s="151"/>
      <c r="AR4" s="151"/>
      <c r="AS4" s="151"/>
      <c r="AT4" s="151"/>
      <c r="AU4" s="152" t="s">
        <v>75</v>
      </c>
      <c r="AV4" s="151"/>
      <c r="AW4" s="151"/>
      <c r="AX4" s="151"/>
      <c r="AY4" s="151"/>
      <c r="AZ4" s="151"/>
      <c r="BA4" s="151"/>
      <c r="BB4" s="151"/>
      <c r="BC4" s="151"/>
      <c r="BD4" s="151"/>
      <c r="BE4" s="151"/>
      <c r="BF4" s="151" t="s">
        <v>76</v>
      </c>
      <c r="BG4" s="151"/>
      <c r="BH4" s="151"/>
      <c r="BI4" s="151"/>
      <c r="BJ4" s="151"/>
      <c r="BK4" s="151"/>
      <c r="BL4" s="151"/>
      <c r="BM4" s="151"/>
      <c r="BN4" s="151"/>
      <c r="BO4" s="151"/>
      <c r="BP4" s="151"/>
      <c r="BQ4" s="152" t="s">
        <v>77</v>
      </c>
      <c r="BR4" s="151"/>
      <c r="BS4" s="151"/>
      <c r="BT4" s="151"/>
      <c r="BU4" s="151"/>
      <c r="BV4" s="151"/>
      <c r="BW4" s="151"/>
      <c r="BX4" s="151"/>
      <c r="BY4" s="151"/>
      <c r="BZ4" s="151"/>
      <c r="CA4" s="151"/>
      <c r="CB4" s="151" t="s">
        <v>78</v>
      </c>
      <c r="CC4" s="151"/>
      <c r="CD4" s="151"/>
      <c r="CE4" s="151"/>
      <c r="CF4" s="151"/>
      <c r="CG4" s="151"/>
      <c r="CH4" s="151"/>
      <c r="CI4" s="151"/>
      <c r="CJ4" s="151"/>
      <c r="CK4" s="151"/>
      <c r="CL4" s="151"/>
      <c r="CM4" s="153" t="s">
        <v>79</v>
      </c>
      <c r="CN4" s="153" t="s">
        <v>80</v>
      </c>
      <c r="CO4" s="144" t="s">
        <v>81</v>
      </c>
      <c r="CP4" s="145"/>
      <c r="CQ4" s="145"/>
      <c r="CR4" s="145"/>
      <c r="CS4" s="145"/>
      <c r="CT4" s="145"/>
      <c r="CU4" s="145"/>
      <c r="CV4" s="145"/>
      <c r="CW4" s="145"/>
      <c r="CX4" s="145"/>
      <c r="CY4" s="146"/>
      <c r="CZ4" s="151" t="s">
        <v>82</v>
      </c>
      <c r="DA4" s="151"/>
      <c r="DB4" s="151"/>
      <c r="DC4" s="151"/>
      <c r="DD4" s="151"/>
      <c r="DE4" s="151"/>
      <c r="DF4" s="151"/>
      <c r="DG4" s="151"/>
      <c r="DH4" s="151"/>
      <c r="DI4" s="151"/>
      <c r="DJ4" s="151"/>
      <c r="DK4" s="144" t="s">
        <v>83</v>
      </c>
      <c r="DL4" s="145"/>
      <c r="DM4" s="145"/>
      <c r="DN4" s="145"/>
      <c r="DO4" s="145"/>
      <c r="DP4" s="145"/>
      <c r="DQ4" s="145"/>
      <c r="DR4" s="145"/>
      <c r="DS4" s="145"/>
      <c r="DT4" s="145"/>
      <c r="DU4" s="146"/>
    </row>
    <row r="5" spans="1:12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4"/>
      <c r="CN5" s="154"/>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c r="A6" s="49" t="s">
        <v>110</v>
      </c>
      <c r="B6" s="60">
        <f>B8</f>
        <v>2017</v>
      </c>
      <c r="C6" s="60">
        <f t="shared" ref="C6:X6" si="1">C8</f>
        <v>422070</v>
      </c>
      <c r="D6" s="60">
        <f t="shared" si="1"/>
        <v>47</v>
      </c>
      <c r="E6" s="60">
        <f t="shared" si="1"/>
        <v>14</v>
      </c>
      <c r="F6" s="60">
        <f t="shared" si="1"/>
        <v>0</v>
      </c>
      <c r="G6" s="60">
        <f t="shared" si="1"/>
        <v>1</v>
      </c>
      <c r="H6" s="60" t="str">
        <f>SUBSTITUTE(H8,"　","")</f>
        <v>長崎県平戸市</v>
      </c>
      <c r="I6" s="60" t="str">
        <f t="shared" si="1"/>
        <v>平戸港交流広場駐車場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3</v>
      </c>
      <c r="S6" s="62" t="str">
        <f t="shared" si="1"/>
        <v>公共施設</v>
      </c>
      <c r="T6" s="62" t="str">
        <f t="shared" si="1"/>
        <v>有</v>
      </c>
      <c r="U6" s="63">
        <f t="shared" si="1"/>
        <v>2400</v>
      </c>
      <c r="V6" s="63">
        <f t="shared" si="1"/>
        <v>66</v>
      </c>
      <c r="W6" s="63">
        <f t="shared" si="1"/>
        <v>200</v>
      </c>
      <c r="X6" s="62" t="str">
        <f t="shared" si="1"/>
        <v>導入なし</v>
      </c>
      <c r="Y6" s="64" t="e">
        <f>IF(Y8="-",NA(),Y8)</f>
        <v>#N/A</v>
      </c>
      <c r="Z6" s="64" t="e">
        <f t="shared" ref="Z6:AH6" si="2">IF(Z8="-",NA(),Z8)</f>
        <v>#N/A</v>
      </c>
      <c r="AA6" s="64">
        <f t="shared" si="2"/>
        <v>101</v>
      </c>
      <c r="AB6" s="64">
        <f t="shared" si="2"/>
        <v>118</v>
      </c>
      <c r="AC6" s="64">
        <f t="shared" si="2"/>
        <v>88.8</v>
      </c>
      <c r="AD6" s="64">
        <f t="shared" si="2"/>
        <v>335.9</v>
      </c>
      <c r="AE6" s="64">
        <f t="shared" si="2"/>
        <v>277.8</v>
      </c>
      <c r="AF6" s="64">
        <f t="shared" si="2"/>
        <v>443.6</v>
      </c>
      <c r="AG6" s="64">
        <f t="shared" si="2"/>
        <v>355.6</v>
      </c>
      <c r="AH6" s="64">
        <f t="shared" si="2"/>
        <v>358.6</v>
      </c>
      <c r="AI6" s="61" t="str">
        <f>IF(AI8="-","",IF(AI8="-","【-】","【"&amp;SUBSTITUTE(TEXT(AI8,"#,##0.0"),"-","△")&amp;"】"))</f>
        <v>【319.1】</v>
      </c>
      <c r="AJ6" s="64" t="e">
        <f>IF(AJ8="-",NA(),AJ8)</f>
        <v>#N/A</v>
      </c>
      <c r="AK6" s="64" t="e">
        <f t="shared" ref="AK6:AS6" si="3">IF(AK8="-",NA(),AK8)</f>
        <v>#N/A</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t="e">
        <f>IF(AU8="-",NA(),AU8)</f>
        <v>#N/A</v>
      </c>
      <c r="AV6" s="65" t="e">
        <f t="shared" ref="AV6:BD6" si="4">IF(AV8="-",NA(),AV8)</f>
        <v>#N/A</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t="e">
        <f>IF(BF8="-",NA(),BF8)</f>
        <v>#N/A</v>
      </c>
      <c r="BG6" s="64" t="e">
        <f t="shared" ref="BG6:BO6" si="5">IF(BG8="-",NA(),BG8)</f>
        <v>#N/A</v>
      </c>
      <c r="BH6" s="64">
        <f t="shared" si="5"/>
        <v>1</v>
      </c>
      <c r="BI6" s="64">
        <f t="shared" si="5"/>
        <v>15</v>
      </c>
      <c r="BJ6" s="64">
        <f t="shared" si="5"/>
        <v>32.1</v>
      </c>
      <c r="BK6" s="64">
        <f t="shared" si="5"/>
        <v>32.1</v>
      </c>
      <c r="BL6" s="64">
        <f t="shared" si="5"/>
        <v>32.299999999999997</v>
      </c>
      <c r="BM6" s="64">
        <f t="shared" si="5"/>
        <v>33.4</v>
      </c>
      <c r="BN6" s="64">
        <f t="shared" si="5"/>
        <v>32.299999999999997</v>
      </c>
      <c r="BO6" s="64">
        <f t="shared" si="5"/>
        <v>22.3</v>
      </c>
      <c r="BP6" s="61" t="str">
        <f>IF(BP8="-","",IF(BP8="-","【-】","【"&amp;SUBSTITUTE(TEXT(BP8,"#,##0.0"),"-","△")&amp;"】"))</f>
        <v>【26.4】</v>
      </c>
      <c r="BQ6" s="65" t="e">
        <f>IF(BQ8="-",NA(),BQ8)</f>
        <v>#N/A</v>
      </c>
      <c r="BR6" s="65" t="e">
        <f t="shared" ref="BR6:BZ6" si="6">IF(BR8="-",NA(),BR8)</f>
        <v>#N/A</v>
      </c>
      <c r="BS6" s="65">
        <f t="shared" si="6"/>
        <v>49</v>
      </c>
      <c r="BT6" s="65">
        <f t="shared" si="6"/>
        <v>794</v>
      </c>
      <c r="BU6" s="65">
        <f t="shared" si="6"/>
        <v>-794</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111</v>
      </c>
      <c r="CM6" s="63">
        <f t="shared" ref="CM6:CN6" si="7">CM8</f>
        <v>74880</v>
      </c>
      <c r="CN6" s="63">
        <f t="shared" si="7"/>
        <v>800</v>
      </c>
      <c r="CO6" s="64"/>
      <c r="CP6" s="64"/>
      <c r="CQ6" s="64"/>
      <c r="CR6" s="64"/>
      <c r="CS6" s="64"/>
      <c r="CT6" s="64"/>
      <c r="CU6" s="64"/>
      <c r="CV6" s="64"/>
      <c r="CW6" s="64"/>
      <c r="CX6" s="64"/>
      <c r="CY6" s="61" t="s">
        <v>112</v>
      </c>
      <c r="CZ6" s="64" t="e">
        <f>IF(CZ8="-",NA(),CZ8)</f>
        <v>#N/A</v>
      </c>
      <c r="DA6" s="64" t="e">
        <f t="shared" ref="DA6:DI6" si="8">IF(DA8="-",NA(),DA8)</f>
        <v>#N/A</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t="e">
        <f>IF(DK8="-",NA(),DK8)</f>
        <v>#N/A</v>
      </c>
      <c r="DL6" s="64" t="e">
        <f t="shared" ref="DL6:DT6" si="9">IF(DL8="-",NA(),DL8)</f>
        <v>#N/A</v>
      </c>
      <c r="DM6" s="64">
        <f t="shared" si="9"/>
        <v>268.2</v>
      </c>
      <c r="DN6" s="64">
        <f t="shared" si="9"/>
        <v>248.5</v>
      </c>
      <c r="DO6" s="64">
        <f t="shared" si="9"/>
        <v>266.7</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c r="A7" s="49" t="s">
        <v>113</v>
      </c>
      <c r="B7" s="60">
        <f t="shared" ref="B7:X7" si="10">B8</f>
        <v>2017</v>
      </c>
      <c r="C7" s="60">
        <f t="shared" si="10"/>
        <v>422070</v>
      </c>
      <c r="D7" s="60">
        <f t="shared" si="10"/>
        <v>47</v>
      </c>
      <c r="E7" s="60">
        <f t="shared" si="10"/>
        <v>14</v>
      </c>
      <c r="F7" s="60">
        <f t="shared" si="10"/>
        <v>0</v>
      </c>
      <c r="G7" s="60">
        <f t="shared" si="10"/>
        <v>1</v>
      </c>
      <c r="H7" s="60" t="str">
        <f t="shared" si="10"/>
        <v>長崎県　平戸市</v>
      </c>
      <c r="I7" s="60" t="str">
        <f t="shared" si="10"/>
        <v>平戸港交流広場駐車場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3</v>
      </c>
      <c r="S7" s="62" t="str">
        <f t="shared" si="10"/>
        <v>公共施設</v>
      </c>
      <c r="T7" s="62" t="str">
        <f t="shared" si="10"/>
        <v>有</v>
      </c>
      <c r="U7" s="63">
        <f t="shared" si="10"/>
        <v>2400</v>
      </c>
      <c r="V7" s="63">
        <f t="shared" si="10"/>
        <v>66</v>
      </c>
      <c r="W7" s="63">
        <f t="shared" si="10"/>
        <v>200</v>
      </c>
      <c r="X7" s="62" t="str">
        <f t="shared" si="10"/>
        <v>導入なし</v>
      </c>
      <c r="Y7" s="64" t="str">
        <f>Y8</f>
        <v>-</v>
      </c>
      <c r="Z7" s="64" t="str">
        <f t="shared" ref="Z7:AH7" si="11">Z8</f>
        <v>-</v>
      </c>
      <c r="AA7" s="64">
        <f t="shared" si="11"/>
        <v>101</v>
      </c>
      <c r="AB7" s="64">
        <f t="shared" si="11"/>
        <v>118</v>
      </c>
      <c r="AC7" s="64">
        <f t="shared" si="11"/>
        <v>88.8</v>
      </c>
      <c r="AD7" s="64">
        <f t="shared" si="11"/>
        <v>335.9</v>
      </c>
      <c r="AE7" s="64">
        <f t="shared" si="11"/>
        <v>277.8</v>
      </c>
      <c r="AF7" s="64">
        <f t="shared" si="11"/>
        <v>443.6</v>
      </c>
      <c r="AG7" s="64">
        <f t="shared" si="11"/>
        <v>355.6</v>
      </c>
      <c r="AH7" s="64">
        <f t="shared" si="11"/>
        <v>358.6</v>
      </c>
      <c r="AI7" s="61"/>
      <c r="AJ7" s="64" t="str">
        <f>AJ8</f>
        <v>-</v>
      </c>
      <c r="AK7" s="64" t="str">
        <f t="shared" ref="AK7:AS7" si="12">AK8</f>
        <v>-</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t="str">
        <f>AU8</f>
        <v>-</v>
      </c>
      <c r="AV7" s="65" t="str">
        <f t="shared" ref="AV7:BD7" si="13">AV8</f>
        <v>-</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t="str">
        <f>BF8</f>
        <v>-</v>
      </c>
      <c r="BG7" s="64" t="str">
        <f t="shared" ref="BG7:BO7" si="14">BG8</f>
        <v>-</v>
      </c>
      <c r="BH7" s="64">
        <f t="shared" si="14"/>
        <v>1</v>
      </c>
      <c r="BI7" s="64">
        <f t="shared" si="14"/>
        <v>15</v>
      </c>
      <c r="BJ7" s="64">
        <f t="shared" si="14"/>
        <v>32.1</v>
      </c>
      <c r="BK7" s="64">
        <f t="shared" si="14"/>
        <v>32.1</v>
      </c>
      <c r="BL7" s="64">
        <f t="shared" si="14"/>
        <v>32.299999999999997</v>
      </c>
      <c r="BM7" s="64">
        <f t="shared" si="14"/>
        <v>33.4</v>
      </c>
      <c r="BN7" s="64">
        <f t="shared" si="14"/>
        <v>32.299999999999997</v>
      </c>
      <c r="BO7" s="64">
        <f t="shared" si="14"/>
        <v>22.3</v>
      </c>
      <c r="BP7" s="61"/>
      <c r="BQ7" s="65" t="str">
        <f>BQ8</f>
        <v>-</v>
      </c>
      <c r="BR7" s="65" t="str">
        <f t="shared" ref="BR7:BZ7" si="15">BR8</f>
        <v>-</v>
      </c>
      <c r="BS7" s="65">
        <f t="shared" si="15"/>
        <v>49</v>
      </c>
      <c r="BT7" s="65">
        <f t="shared" si="15"/>
        <v>794</v>
      </c>
      <c r="BU7" s="65">
        <f t="shared" si="15"/>
        <v>-794</v>
      </c>
      <c r="BV7" s="65">
        <f t="shared" si="15"/>
        <v>7652</v>
      </c>
      <c r="BW7" s="65">
        <f t="shared" si="15"/>
        <v>7497</v>
      </c>
      <c r="BX7" s="65">
        <f t="shared" si="15"/>
        <v>9663</v>
      </c>
      <c r="BY7" s="65">
        <f t="shared" si="15"/>
        <v>9019</v>
      </c>
      <c r="BZ7" s="65">
        <f t="shared" si="15"/>
        <v>8406</v>
      </c>
      <c r="CA7" s="63"/>
      <c r="CB7" s="64" t="s">
        <v>114</v>
      </c>
      <c r="CC7" s="64" t="s">
        <v>114</v>
      </c>
      <c r="CD7" s="64" t="s">
        <v>114</v>
      </c>
      <c r="CE7" s="64" t="s">
        <v>114</v>
      </c>
      <c r="CF7" s="64" t="s">
        <v>114</v>
      </c>
      <c r="CG7" s="64" t="s">
        <v>114</v>
      </c>
      <c r="CH7" s="64" t="s">
        <v>114</v>
      </c>
      <c r="CI7" s="64" t="s">
        <v>114</v>
      </c>
      <c r="CJ7" s="64" t="s">
        <v>114</v>
      </c>
      <c r="CK7" s="64" t="s">
        <v>115</v>
      </c>
      <c r="CL7" s="61"/>
      <c r="CM7" s="63">
        <f>CM8</f>
        <v>74880</v>
      </c>
      <c r="CN7" s="63">
        <f>CN8</f>
        <v>800</v>
      </c>
      <c r="CO7" s="64" t="s">
        <v>114</v>
      </c>
      <c r="CP7" s="64" t="s">
        <v>114</v>
      </c>
      <c r="CQ7" s="64" t="s">
        <v>114</v>
      </c>
      <c r="CR7" s="64" t="s">
        <v>114</v>
      </c>
      <c r="CS7" s="64" t="s">
        <v>114</v>
      </c>
      <c r="CT7" s="64" t="s">
        <v>114</v>
      </c>
      <c r="CU7" s="64" t="s">
        <v>114</v>
      </c>
      <c r="CV7" s="64" t="s">
        <v>114</v>
      </c>
      <c r="CW7" s="64" t="s">
        <v>114</v>
      </c>
      <c r="CX7" s="64" t="s">
        <v>116</v>
      </c>
      <c r="CY7" s="61"/>
      <c r="CZ7" s="64" t="str">
        <f>CZ8</f>
        <v>-</v>
      </c>
      <c r="DA7" s="64" t="str">
        <f t="shared" ref="DA7:DI7" si="16">DA8</f>
        <v>-</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t="str">
        <f>DK8</f>
        <v>-</v>
      </c>
      <c r="DL7" s="64" t="str">
        <f t="shared" ref="DL7:DT7" si="17">DL8</f>
        <v>-</v>
      </c>
      <c r="DM7" s="64">
        <f t="shared" si="17"/>
        <v>268.2</v>
      </c>
      <c r="DN7" s="64">
        <f t="shared" si="17"/>
        <v>248.5</v>
      </c>
      <c r="DO7" s="64">
        <f t="shared" si="17"/>
        <v>266.7</v>
      </c>
      <c r="DP7" s="64">
        <f t="shared" si="17"/>
        <v>147.5</v>
      </c>
      <c r="DQ7" s="64">
        <f t="shared" si="17"/>
        <v>149.5</v>
      </c>
      <c r="DR7" s="64">
        <f t="shared" si="17"/>
        <v>154.1</v>
      </c>
      <c r="DS7" s="64">
        <f t="shared" si="17"/>
        <v>151.6</v>
      </c>
      <c r="DT7" s="64">
        <f t="shared" si="17"/>
        <v>151.19999999999999</v>
      </c>
      <c r="DU7" s="61"/>
    </row>
    <row r="8" spans="1:125" s="66" customFormat="1">
      <c r="A8" s="49"/>
      <c r="B8" s="67">
        <v>2017</v>
      </c>
      <c r="C8" s="67">
        <v>422070</v>
      </c>
      <c r="D8" s="67">
        <v>47</v>
      </c>
      <c r="E8" s="67">
        <v>14</v>
      </c>
      <c r="F8" s="67">
        <v>0</v>
      </c>
      <c r="G8" s="67">
        <v>1</v>
      </c>
      <c r="H8" s="67" t="s">
        <v>117</v>
      </c>
      <c r="I8" s="67" t="s">
        <v>118</v>
      </c>
      <c r="J8" s="67" t="s">
        <v>119</v>
      </c>
      <c r="K8" s="67" t="s">
        <v>120</v>
      </c>
      <c r="L8" s="67" t="s">
        <v>121</v>
      </c>
      <c r="M8" s="67" t="s">
        <v>122</v>
      </c>
      <c r="N8" s="67" t="s">
        <v>123</v>
      </c>
      <c r="O8" s="68" t="s">
        <v>124</v>
      </c>
      <c r="P8" s="69" t="s">
        <v>125</v>
      </c>
      <c r="Q8" s="69" t="s">
        <v>126</v>
      </c>
      <c r="R8" s="70">
        <v>3</v>
      </c>
      <c r="S8" s="69" t="s">
        <v>127</v>
      </c>
      <c r="T8" s="69" t="s">
        <v>128</v>
      </c>
      <c r="U8" s="70">
        <v>2400</v>
      </c>
      <c r="V8" s="70">
        <v>66</v>
      </c>
      <c r="W8" s="70">
        <v>200</v>
      </c>
      <c r="X8" s="69" t="s">
        <v>129</v>
      </c>
      <c r="Y8" s="71" t="s">
        <v>121</v>
      </c>
      <c r="Z8" s="71" t="s">
        <v>121</v>
      </c>
      <c r="AA8" s="71">
        <v>101</v>
      </c>
      <c r="AB8" s="71">
        <v>118</v>
      </c>
      <c r="AC8" s="71">
        <v>88.8</v>
      </c>
      <c r="AD8" s="71">
        <v>335.9</v>
      </c>
      <c r="AE8" s="71">
        <v>277.8</v>
      </c>
      <c r="AF8" s="71">
        <v>443.6</v>
      </c>
      <c r="AG8" s="71">
        <v>355.6</v>
      </c>
      <c r="AH8" s="71">
        <v>358.6</v>
      </c>
      <c r="AI8" s="68">
        <v>319.10000000000002</v>
      </c>
      <c r="AJ8" s="71" t="s">
        <v>121</v>
      </c>
      <c r="AK8" s="71" t="s">
        <v>121</v>
      </c>
      <c r="AL8" s="71">
        <v>0</v>
      </c>
      <c r="AM8" s="71">
        <v>0</v>
      </c>
      <c r="AN8" s="71">
        <v>0</v>
      </c>
      <c r="AO8" s="71">
        <v>2.8</v>
      </c>
      <c r="AP8" s="71">
        <v>2.1</v>
      </c>
      <c r="AQ8" s="71">
        <v>2.2999999999999998</v>
      </c>
      <c r="AR8" s="71">
        <v>2.7</v>
      </c>
      <c r="AS8" s="71">
        <v>2.2999999999999998</v>
      </c>
      <c r="AT8" s="68">
        <v>5.6</v>
      </c>
      <c r="AU8" s="72" t="s">
        <v>121</v>
      </c>
      <c r="AV8" s="72" t="s">
        <v>121</v>
      </c>
      <c r="AW8" s="72">
        <v>0</v>
      </c>
      <c r="AX8" s="72">
        <v>0</v>
      </c>
      <c r="AY8" s="72">
        <v>0</v>
      </c>
      <c r="AZ8" s="72">
        <v>49</v>
      </c>
      <c r="BA8" s="72">
        <v>48</v>
      </c>
      <c r="BB8" s="72">
        <v>48</v>
      </c>
      <c r="BC8" s="72">
        <v>54</v>
      </c>
      <c r="BD8" s="72">
        <v>33</v>
      </c>
      <c r="BE8" s="72">
        <v>37</v>
      </c>
      <c r="BF8" s="71" t="s">
        <v>121</v>
      </c>
      <c r="BG8" s="71" t="s">
        <v>121</v>
      </c>
      <c r="BH8" s="71">
        <v>1</v>
      </c>
      <c r="BI8" s="71">
        <v>15</v>
      </c>
      <c r="BJ8" s="71">
        <v>32.1</v>
      </c>
      <c r="BK8" s="71">
        <v>32.1</v>
      </c>
      <c r="BL8" s="71">
        <v>32.299999999999997</v>
      </c>
      <c r="BM8" s="71">
        <v>33.4</v>
      </c>
      <c r="BN8" s="71">
        <v>32.299999999999997</v>
      </c>
      <c r="BO8" s="71">
        <v>22.3</v>
      </c>
      <c r="BP8" s="68">
        <v>26.4</v>
      </c>
      <c r="BQ8" s="72" t="s">
        <v>121</v>
      </c>
      <c r="BR8" s="72" t="s">
        <v>121</v>
      </c>
      <c r="BS8" s="72">
        <v>49</v>
      </c>
      <c r="BT8" s="73">
        <v>794</v>
      </c>
      <c r="BU8" s="73">
        <v>-794</v>
      </c>
      <c r="BV8" s="72">
        <v>7652</v>
      </c>
      <c r="BW8" s="72">
        <v>7497</v>
      </c>
      <c r="BX8" s="72">
        <v>9663</v>
      </c>
      <c r="BY8" s="72">
        <v>9019</v>
      </c>
      <c r="BZ8" s="72">
        <v>8406</v>
      </c>
      <c r="CA8" s="70">
        <v>15069</v>
      </c>
      <c r="CB8" s="71" t="s">
        <v>121</v>
      </c>
      <c r="CC8" s="71" t="s">
        <v>121</v>
      </c>
      <c r="CD8" s="71" t="s">
        <v>121</v>
      </c>
      <c r="CE8" s="71" t="s">
        <v>121</v>
      </c>
      <c r="CF8" s="71" t="s">
        <v>121</v>
      </c>
      <c r="CG8" s="71" t="s">
        <v>121</v>
      </c>
      <c r="CH8" s="71" t="s">
        <v>121</v>
      </c>
      <c r="CI8" s="71" t="s">
        <v>121</v>
      </c>
      <c r="CJ8" s="71" t="s">
        <v>121</v>
      </c>
      <c r="CK8" s="71" t="s">
        <v>121</v>
      </c>
      <c r="CL8" s="68" t="s">
        <v>121</v>
      </c>
      <c r="CM8" s="70">
        <v>74880</v>
      </c>
      <c r="CN8" s="70">
        <v>800</v>
      </c>
      <c r="CO8" s="71" t="s">
        <v>121</v>
      </c>
      <c r="CP8" s="71" t="s">
        <v>121</v>
      </c>
      <c r="CQ8" s="71" t="s">
        <v>121</v>
      </c>
      <c r="CR8" s="71" t="s">
        <v>121</v>
      </c>
      <c r="CS8" s="71" t="s">
        <v>121</v>
      </c>
      <c r="CT8" s="71" t="s">
        <v>121</v>
      </c>
      <c r="CU8" s="71" t="s">
        <v>121</v>
      </c>
      <c r="CV8" s="71" t="s">
        <v>121</v>
      </c>
      <c r="CW8" s="71" t="s">
        <v>121</v>
      </c>
      <c r="CX8" s="71" t="s">
        <v>121</v>
      </c>
      <c r="CY8" s="68" t="s">
        <v>121</v>
      </c>
      <c r="CZ8" s="71" t="s">
        <v>121</v>
      </c>
      <c r="DA8" s="71" t="s">
        <v>121</v>
      </c>
      <c r="DB8" s="71">
        <v>0</v>
      </c>
      <c r="DC8" s="71">
        <v>0</v>
      </c>
      <c r="DD8" s="71">
        <v>0</v>
      </c>
      <c r="DE8" s="71">
        <v>56.7</v>
      </c>
      <c r="DF8" s="71">
        <v>45.6</v>
      </c>
      <c r="DG8" s="71">
        <v>85.4</v>
      </c>
      <c r="DH8" s="71">
        <v>69.900000000000006</v>
      </c>
      <c r="DI8" s="71">
        <v>59.6</v>
      </c>
      <c r="DJ8" s="68">
        <v>120.3</v>
      </c>
      <c r="DK8" s="71" t="s">
        <v>121</v>
      </c>
      <c r="DL8" s="71" t="s">
        <v>121</v>
      </c>
      <c r="DM8" s="71">
        <v>268.2</v>
      </c>
      <c r="DN8" s="71">
        <v>248.5</v>
      </c>
      <c r="DO8" s="71">
        <v>266.7</v>
      </c>
      <c r="DP8" s="71">
        <v>147.5</v>
      </c>
      <c r="DQ8" s="71">
        <v>149.5</v>
      </c>
      <c r="DR8" s="71">
        <v>154.1</v>
      </c>
      <c r="DS8" s="71">
        <v>151.6</v>
      </c>
      <c r="DT8" s="71">
        <v>151.19999999999999</v>
      </c>
      <c r="DU8" s="68">
        <v>198.4</v>
      </c>
    </row>
    <row r="9" spans="1:12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増田 賢志</cp:lastModifiedBy>
  <cp:lastPrinted>2019-02-06T00:57:24Z</cp:lastPrinted>
  <dcterms:created xsi:type="dcterms:W3CDTF">2018-12-07T10:37:24Z</dcterms:created>
  <dcterms:modified xsi:type="dcterms:W3CDTF">2019-02-06T01:33:23Z</dcterms:modified>
  <cp:category/>
</cp:coreProperties>
</file>