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IfusI6rhL90EeK5TgUAUSgzi8SiT8pbrYNKxE8m81MLrbam1Ere0nSoAkWYgd2MFS6/ZjLM+sUbNM4ahIvhLUw==" workbookSaltValue="8oavVPoosP3/PC3TNAJ0+w==" workbookSpinCount="100000" lockStructure="1"/>
  <bookViews>
    <workbookView xWindow="0" yWindow="0" windowWidth="15360" windowHeight="7635"/>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AD8" i="4" s="1"/>
  <c r="L6" i="5"/>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H86" i="4"/>
  <c r="G86" i="4"/>
  <c r="F86" i="4"/>
  <c r="BB10" i="4"/>
  <c r="AL10" i="4"/>
  <c r="AD10" i="4"/>
  <c r="P10" i="4"/>
  <c r="B10" i="4"/>
  <c r="AT8" i="4"/>
  <c r="W8" i="4"/>
  <c r="I8"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<sst xmlns="http://schemas.openxmlformats.org/spreadsheetml/2006/main" count="235" uniqueCount="123">
  <si>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</si>
  <si>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</si>
  <si>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</si>
  <si>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</si>
  <si>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</si>
  <si>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</si>
  <si>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</si>
  <si>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</si>
  <si>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</si>
  <si>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</si>
  <si>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</si>
  <si>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</si>
  <si>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</si>
  <si>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</si>
  <si>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</si>
  <si>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</si>
  <si>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</si>
  <si>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</si>
  <si>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</si>
  <si>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</si>
  <si>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</si>
  <si>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</si>
  <si>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</si>
  <si>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</si>
  <si>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</si>
  <si>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</si>
  <si>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</si>
  <si>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</si>
  <si>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</si>
  <si>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</si>
  <si>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</si>
  <si>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</si>
  <si>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</si>
  <si>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</si>
  <si>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</si>
  <si>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</si>
  <si>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</si>
  <si>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</si>
  <si>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</si>
  <si>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</si>
  <si>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</si>
  <si>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</si>
  <si>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</si>
  <si>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</si>
  <si>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</si>
  <si>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</si>
  <si>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</si>
  <si>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</si>
  <si>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</si>
  <si>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</si>
  <si>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</si>
  <si>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</si>
  <si>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</si>
  <si>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</si>
  <si>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</si>
  <si>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</si>
  <si>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</si>
  <si>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</si>
  <si>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</si>
  <si>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</si>
  <si>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</si>
  <si>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</si>
  <si>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</si>
  <si>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</si>
  <si>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</si>
  <si>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</si>
  <si>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</si>
  <si>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</si>
  <si>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</si>
  <si>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</si>
  <si>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</si>
  <si>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</si>
  <si>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</si>
  <si>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</si>
  <si>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</si>
  <si>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</si>
  <si>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</si>
  <si>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</si>
  <si>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</si>
  <si>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</si>
  <si>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</si>
  <si>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</si>
  <si>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</si>
  <si>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</si>
  <si>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</si>
  <si>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</si>
  <si>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</si>
  <si>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</si>
  <si>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</si>
  <si>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</si>
  <si>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</si>
  <si>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</si>
  <si>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</si>
  <si>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</si>
  <si>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</si>
  <si>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</si>
  <si>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</si>
  <si>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</si>
  <si>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</si>
  <si>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</si>
  <si>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</si>
  <si>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</si>
  <si>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</si>
  <si>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</si>
  <si>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</si>
  <si>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</si>
  <si>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</si>
  <si>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</si>
  <si>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</si>
  <si>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</si>
  <si>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</si>
  <si>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</si>
  <si>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</si>
  <si>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</si>
  <si>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</si>
  <si>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</si>
  <si>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</si>
  <si>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</si>
  <si>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</si>
  <si>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</si>
  <si>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の最初の供用開始は西諫早ニュータウンを整備した昭和48年度であるが、市全体を対象とした供用開始は平成6年度からであるため、管路については老朽化には至らない状況である。しかし、処理場内の設備については経年劣化しているものもあるため、長寿命化計画及びストックマネジメント計画に基づき更新を進めていくこととしている。</t>
    <rPh sb="1" eb="3">
      <t>コウキョウ</t>
    </rPh>
    <rPh sb="3" eb="6">
      <t>ゲスイドウ</t>
    </rPh>
    <rPh sb="7" eb="9">
      <t>サイショ</t>
    </rPh>
    <rPh sb="10" eb="12">
      <t>キョウヨウ</t>
    </rPh>
    <rPh sb="12" eb="14">
      <t>カイシ</t>
    </rPh>
    <rPh sb="15" eb="18">
      <t>ニシイサハヤ</t>
    </rPh>
    <rPh sb="25" eb="27">
      <t>セイビ</t>
    </rPh>
    <rPh sb="29" eb="31">
      <t>ショウワ</t>
    </rPh>
    <rPh sb="33" eb="34">
      <t>ネン</t>
    </rPh>
    <rPh sb="34" eb="35">
      <t>ド</t>
    </rPh>
    <rPh sb="40" eb="41">
      <t>シ</t>
    </rPh>
    <rPh sb="41" eb="43">
      <t>ゼンタイ</t>
    </rPh>
    <rPh sb="44" eb="46">
      <t>タイショウ</t>
    </rPh>
    <rPh sb="49" eb="51">
      <t>キョウヨウ</t>
    </rPh>
    <rPh sb="51" eb="53">
      <t>カイシ</t>
    </rPh>
    <rPh sb="54" eb="56">
      <t>ヘイセイ</t>
    </rPh>
    <rPh sb="57" eb="58">
      <t>ネン</t>
    </rPh>
    <rPh sb="58" eb="59">
      <t>ド</t>
    </rPh>
    <rPh sb="67" eb="69">
      <t>カンロ</t>
    </rPh>
    <rPh sb="74" eb="77">
      <t>ロウキュウカ</t>
    </rPh>
    <rPh sb="79" eb="80">
      <t>イタ</t>
    </rPh>
    <rPh sb="83" eb="85">
      <t>ジョウキョウ</t>
    </rPh>
    <rPh sb="93" eb="95">
      <t>ショリ</t>
    </rPh>
    <rPh sb="95" eb="97">
      <t>ジョウナイ</t>
    </rPh>
    <rPh sb="98" eb="100">
      <t>セツビ</t>
    </rPh>
    <rPh sb="105" eb="107">
      <t>ケイネン</t>
    </rPh>
    <rPh sb="107" eb="109">
      <t>レッカ</t>
    </rPh>
    <rPh sb="121" eb="122">
      <t>チョウ</t>
    </rPh>
    <rPh sb="122" eb="124">
      <t>ジュミョウ</t>
    </rPh>
    <rPh sb="124" eb="125">
      <t>カ</t>
    </rPh>
    <rPh sb="125" eb="127">
      <t>ケイカク</t>
    </rPh>
    <rPh sb="127" eb="128">
      <t>オヨ</t>
    </rPh>
    <rPh sb="139" eb="141">
      <t>ケイカク</t>
    </rPh>
    <rPh sb="142" eb="143">
      <t>モト</t>
    </rPh>
    <rPh sb="145" eb="147">
      <t>コウシン</t>
    </rPh>
    <rPh sb="148" eb="149">
      <t>スス</t>
    </rPh>
    <phoneticPr fontId="4"/>
  </si>
  <si>
    <t>　各指標から、現時点においては概ね良好と捉えられるが、今後見込まれる施設の老朽化対策や多額の企業債償還などに対応するために経営の効率化を進める必要がある。</t>
    <rPh sb="1" eb="2">
      <t>カク</t>
    </rPh>
    <rPh sb="2" eb="4">
      <t>シヒョウ</t>
    </rPh>
    <rPh sb="7" eb="10">
      <t>ゲンジテン</t>
    </rPh>
    <rPh sb="15" eb="16">
      <t>オオム</t>
    </rPh>
    <rPh sb="17" eb="19">
      <t>リョウコウ</t>
    </rPh>
    <rPh sb="20" eb="21">
      <t>トラ</t>
    </rPh>
    <rPh sb="27" eb="29">
      <t>コンゴ</t>
    </rPh>
    <rPh sb="29" eb="31">
      <t>ミコ</t>
    </rPh>
    <rPh sb="34" eb="36">
      <t>シセツ</t>
    </rPh>
    <rPh sb="37" eb="40">
      <t>ロウキュウカ</t>
    </rPh>
    <rPh sb="40" eb="42">
      <t>タイサク</t>
    </rPh>
    <rPh sb="43" eb="45">
      <t>タガク</t>
    </rPh>
    <rPh sb="46" eb="48">
      <t>キギョウ</t>
    </rPh>
    <rPh sb="48" eb="49">
      <t>サイ</t>
    </rPh>
    <rPh sb="49" eb="51">
      <t>ショウカン</t>
    </rPh>
    <rPh sb="54" eb="56">
      <t>タイオウ</t>
    </rPh>
    <rPh sb="61" eb="63">
      <t>ケイエイ</t>
    </rPh>
    <rPh sb="64" eb="67">
      <t>コウリツカ</t>
    </rPh>
    <rPh sb="68" eb="69">
      <t>スス</t>
    </rPh>
    <rPh sb="71" eb="73">
      <t>ヒツヨウ</t>
    </rPh>
    <phoneticPr fontId="4"/>
  </si>
  <si>
    <t>　①経常収支比率及び⑤経費回収率については安定して良好な数値を示している。これは大口使用者からの使用料収入が安定していることや流域下水道の実施などにより経費が抑えられていることが要因である。
　③流動比率の平成26年度における大幅な減少については、会計制度改正の影響であり、実経営状態の急激な悪化によるものではない。
　④企業債残高対事業規模比率は、平成28年度において大幅に減少しているが、これは決算統計において一般会計負担額の計上を誤ったことが要因であり、実質的な大幅変動ではない。残高は年々減少しているが、まだ多額であるため当該指標は高い水準で推移しており、引き続き残高縮減を図る必要がある。
　⑦施設利用率の平成28年度からの大幅な減少は、前年度まで本来含まれるべきでない流域下水道の処理水量を算入していたことによるものであり、実質的な大幅変動ではない。また、公共下水道の整備完了予定は平成42年度であり整備途中であるため、今後整備が進むにつれて施設利用率は上昇していく見通しである。
　⑧水洗化率は、類似団体平均値よりも低い値となっている。公共下水道事業は整備を終えた地区から順次供用を開始しており、処理区域内人口はその時点で増加するものの、供用開始後すぐに接続とはならないため、平均値を下回る結果となっている。引き続き供用開始後の早期の接続を促進して、水洗化率の向上を図っていく必要がある。</t>
    <rPh sb="2" eb="4">
      <t>ケイジョウ</t>
    </rPh>
    <rPh sb="4" eb="6">
      <t>シュウシ</t>
    </rPh>
    <rPh sb="6" eb="8">
      <t>ヒリツ</t>
    </rPh>
    <rPh sb="8" eb="9">
      <t>オヨ</t>
    </rPh>
    <rPh sb="11" eb="13">
      <t>ケイヒ</t>
    </rPh>
    <rPh sb="13" eb="15">
      <t>カイシュウ</t>
    </rPh>
    <rPh sb="15" eb="16">
      <t>リツ</t>
    </rPh>
    <rPh sb="21" eb="23">
      <t>アンテイ</t>
    </rPh>
    <rPh sb="25" eb="27">
      <t>リョウコウ</t>
    </rPh>
    <rPh sb="28" eb="30">
      <t>スウチ</t>
    </rPh>
    <rPh sb="31" eb="32">
      <t>シメ</t>
    </rPh>
    <rPh sb="40" eb="42">
      <t>オオグチ</t>
    </rPh>
    <rPh sb="42" eb="45">
      <t>シヨウシャ</t>
    </rPh>
    <rPh sb="48" eb="50">
      <t>シヨウ</t>
    </rPh>
    <rPh sb="50" eb="51">
      <t>リョウ</t>
    </rPh>
    <rPh sb="51" eb="53">
      <t>シュウニュウ</t>
    </rPh>
    <rPh sb="54" eb="56">
      <t>アンテイ</t>
    </rPh>
    <rPh sb="63" eb="65">
      <t>リュウイキ</t>
    </rPh>
    <rPh sb="65" eb="68">
      <t>ゲスイドウ</t>
    </rPh>
    <rPh sb="69" eb="71">
      <t>ジッシ</t>
    </rPh>
    <rPh sb="76" eb="78">
      <t>ケイヒ</t>
    </rPh>
    <rPh sb="79" eb="80">
      <t>オサ</t>
    </rPh>
    <rPh sb="89" eb="91">
      <t>ヨウイン</t>
    </rPh>
    <rPh sb="98" eb="100">
      <t>リュウドウ</t>
    </rPh>
    <rPh sb="100" eb="102">
      <t>ヒリツ</t>
    </rPh>
    <rPh sb="103" eb="105">
      <t>ヘイセイ</t>
    </rPh>
    <rPh sb="107" eb="108">
      <t>ネン</t>
    </rPh>
    <rPh sb="108" eb="109">
      <t>ド</t>
    </rPh>
    <rPh sb="113" eb="115">
      <t>オオハバ</t>
    </rPh>
    <rPh sb="116" eb="118">
      <t>ゲンショウ</t>
    </rPh>
    <rPh sb="124" eb="126">
      <t>カイケイ</t>
    </rPh>
    <rPh sb="126" eb="128">
      <t>セイド</t>
    </rPh>
    <rPh sb="128" eb="130">
      <t>カイセイ</t>
    </rPh>
    <rPh sb="131" eb="133">
      <t>エイキョウ</t>
    </rPh>
    <rPh sb="137" eb="138">
      <t>ジツ</t>
    </rPh>
    <rPh sb="138" eb="140">
      <t>ケイエイ</t>
    </rPh>
    <rPh sb="140" eb="142">
      <t>ジョウタイ</t>
    </rPh>
    <rPh sb="143" eb="145">
      <t>キュウゲキ</t>
    </rPh>
    <rPh sb="146" eb="148">
      <t>アッカ</t>
    </rPh>
    <rPh sb="161" eb="163">
      <t>キギョウ</t>
    </rPh>
    <rPh sb="163" eb="164">
      <t>サイ</t>
    </rPh>
    <rPh sb="164" eb="166">
      <t>ザンダカ</t>
    </rPh>
    <rPh sb="166" eb="167">
      <t>タイ</t>
    </rPh>
    <rPh sb="167" eb="169">
      <t>ジギョウ</t>
    </rPh>
    <rPh sb="169" eb="171">
      <t>キボ</t>
    </rPh>
    <rPh sb="171" eb="173">
      <t>ヒリツ</t>
    </rPh>
    <rPh sb="175" eb="177">
      <t>ヘイセイ</t>
    </rPh>
    <rPh sb="179" eb="180">
      <t>ネン</t>
    </rPh>
    <rPh sb="180" eb="181">
      <t>ド</t>
    </rPh>
    <rPh sb="185" eb="187">
      <t>オオハバ</t>
    </rPh>
    <rPh sb="188" eb="190">
      <t>ゲンショウ</t>
    </rPh>
    <rPh sb="199" eb="201">
      <t>ケッサン</t>
    </rPh>
    <rPh sb="201" eb="203">
      <t>トウケイ</t>
    </rPh>
    <rPh sb="207" eb="209">
      <t>イッパン</t>
    </rPh>
    <rPh sb="209" eb="211">
      <t>カイケイ</t>
    </rPh>
    <rPh sb="215" eb="217">
      <t>ケイジョウ</t>
    </rPh>
    <rPh sb="218" eb="219">
      <t>アヤマ</t>
    </rPh>
    <rPh sb="224" eb="226">
      <t>ヨウイン</t>
    </rPh>
    <rPh sb="230" eb="233">
      <t>ジッシツテキ</t>
    </rPh>
    <rPh sb="234" eb="236">
      <t>オオハバ</t>
    </rPh>
    <rPh sb="236" eb="238">
      <t>ヘンドウ</t>
    </rPh>
    <rPh sb="243" eb="245">
      <t>ザンダカ</t>
    </rPh>
    <rPh sb="246" eb="248">
      <t>ネンネン</t>
    </rPh>
    <rPh sb="248" eb="250">
      <t>ゲンショウ</t>
    </rPh>
    <rPh sb="258" eb="260">
      <t>タガク</t>
    </rPh>
    <rPh sb="265" eb="267">
      <t>トウガイ</t>
    </rPh>
    <rPh sb="267" eb="269">
      <t>シヒョウ</t>
    </rPh>
    <rPh sb="270" eb="271">
      <t>タカ</t>
    </rPh>
    <rPh sb="272" eb="274">
      <t>スイジュン</t>
    </rPh>
    <rPh sb="275" eb="277">
      <t>スイイ</t>
    </rPh>
    <rPh sb="282" eb="283">
      <t>ヒ</t>
    </rPh>
    <rPh sb="284" eb="285">
      <t>ツヅ</t>
    </rPh>
    <rPh sb="286" eb="288">
      <t>ザンダカ</t>
    </rPh>
    <rPh sb="288" eb="290">
      <t>シュクゲン</t>
    </rPh>
    <rPh sb="291" eb="292">
      <t>ハカ</t>
    </rPh>
    <rPh sb="293" eb="295">
      <t>ヒツヨウ</t>
    </rPh>
    <rPh sb="302" eb="304">
      <t>シセツ</t>
    </rPh>
    <rPh sb="304" eb="307">
      <t>リヨウリツ</t>
    </rPh>
    <rPh sb="308" eb="310">
      <t>ヘイセイ</t>
    </rPh>
    <rPh sb="312" eb="313">
      <t>ネン</t>
    </rPh>
    <rPh sb="313" eb="314">
      <t>ド</t>
    </rPh>
    <rPh sb="317" eb="319">
      <t>オオハバ</t>
    </rPh>
    <rPh sb="320" eb="322">
      <t>ゲンショウ</t>
    </rPh>
    <rPh sb="329" eb="331">
      <t>ホンライ</t>
    </rPh>
    <rPh sb="331" eb="332">
      <t>フク</t>
    </rPh>
    <rPh sb="340" eb="342">
      <t>リュウイキ</t>
    </rPh>
    <rPh sb="342" eb="345">
      <t>ゲスイドウ</t>
    </rPh>
    <rPh sb="346" eb="348">
      <t>ショリ</t>
    </rPh>
    <rPh sb="348" eb="350">
      <t>スイリョウ</t>
    </rPh>
    <rPh sb="351" eb="353">
      <t>サンニュウ</t>
    </rPh>
    <rPh sb="368" eb="371">
      <t>ジッシツテキ</t>
    </rPh>
    <rPh sb="372" eb="374">
      <t>オオハバ</t>
    </rPh>
    <rPh sb="374" eb="376">
      <t>ヘンドウ</t>
    </rPh>
    <rPh sb="384" eb="386">
      <t>コウキョウ</t>
    </rPh>
    <rPh sb="386" eb="389">
      <t>ゲスイドウ</t>
    </rPh>
    <rPh sb="390" eb="392">
      <t>セイビ</t>
    </rPh>
    <rPh sb="392" eb="394">
      <t>カンリョウ</t>
    </rPh>
    <rPh sb="394" eb="396">
      <t>ヨテイ</t>
    </rPh>
    <rPh sb="397" eb="399">
      <t>ヘイセイ</t>
    </rPh>
    <rPh sb="401" eb="402">
      <t>ネン</t>
    </rPh>
    <rPh sb="402" eb="403">
      <t>ド</t>
    </rPh>
    <rPh sb="406" eb="408">
      <t>セイビ</t>
    </rPh>
    <rPh sb="408" eb="410">
      <t>トチュウ</t>
    </rPh>
    <rPh sb="416" eb="418">
      <t>コンゴ</t>
    </rPh>
    <rPh sb="418" eb="420">
      <t>セイビ</t>
    </rPh>
    <rPh sb="421" eb="422">
      <t>スス</t>
    </rPh>
    <rPh sb="427" eb="429">
      <t>シセツ</t>
    </rPh>
    <rPh sb="429" eb="432">
      <t>リヨウリツ</t>
    </rPh>
    <rPh sb="433" eb="435">
      <t>ジョウショウ</t>
    </rPh>
    <rPh sb="439" eb="441">
      <t>ミトオ</t>
    </rPh>
    <rPh sb="449" eb="452">
      <t>スイセンカ</t>
    </rPh>
    <rPh sb="452" eb="453">
      <t>リツ</t>
    </rPh>
    <rPh sb="455" eb="457">
      <t>ルイジ</t>
    </rPh>
    <rPh sb="457" eb="459">
      <t>ダンタイ</t>
    </rPh>
    <rPh sb="459" eb="462">
      <t>ヘイキンチ</t>
    </rPh>
    <rPh sb="465" eb="466">
      <t>ヒク</t>
    </rPh>
    <rPh sb="467" eb="468">
      <t>アタイ</t>
    </rPh>
    <rPh sb="475" eb="477">
      <t>コウキョウ</t>
    </rPh>
    <rPh sb="477" eb="480">
      <t>ゲスイドウ</t>
    </rPh>
    <rPh sb="480" eb="482">
      <t>ジギョウ</t>
    </rPh>
    <rPh sb="483" eb="485">
      <t>セイビ</t>
    </rPh>
    <rPh sb="486" eb="487">
      <t>オ</t>
    </rPh>
    <rPh sb="489" eb="491">
      <t>チク</t>
    </rPh>
    <rPh sb="493" eb="495">
      <t>ジュンジ</t>
    </rPh>
    <rPh sb="495" eb="497">
      <t>キョウヨウ</t>
    </rPh>
    <rPh sb="498" eb="500">
      <t>カイシ</t>
    </rPh>
    <rPh sb="505" eb="507">
      <t>ショリ</t>
    </rPh>
    <rPh sb="507" eb="509">
      <t>クイキ</t>
    </rPh>
    <rPh sb="509" eb="510">
      <t>ナイ</t>
    </rPh>
    <rPh sb="510" eb="512">
      <t>ジンコウ</t>
    </rPh>
    <rPh sb="515" eb="517">
      <t>ジテン</t>
    </rPh>
    <rPh sb="518" eb="520">
      <t>ゾウカ</t>
    </rPh>
    <rPh sb="526" eb="528">
      <t>キョウヨウ</t>
    </rPh>
    <rPh sb="528" eb="531">
      <t>カイシゴ</t>
    </rPh>
    <rPh sb="534" eb="536">
      <t>セツゾク</t>
    </rPh>
    <rPh sb="545" eb="548">
      <t>ヘイキンチ</t>
    </rPh>
    <rPh sb="549" eb="551">
      <t>シタマワ</t>
    </rPh>
    <rPh sb="552" eb="554">
      <t>ケッカ</t>
    </rPh>
    <rPh sb="561" eb="562">
      <t>ヒ</t>
    </rPh>
    <rPh sb="563" eb="564">
      <t>ツヅ</t>
    </rPh>
    <rPh sb="565" eb="567">
      <t>キョウヨウ</t>
    </rPh>
    <rPh sb="567" eb="570">
      <t>カイシゴ</t>
    </rPh>
    <rPh sb="571" eb="573">
      <t>ソウキ</t>
    </rPh>
    <rPh sb="574" eb="576">
      <t>セツゾク</t>
    </rPh>
    <rPh sb="577" eb="579">
      <t>ソクシン</t>
    </rPh>
    <rPh sb="582" eb="585">
      <t>スイセンカ</t>
    </rPh>
    <rPh sb="585" eb="586">
      <t>リツ</t>
    </rPh>
    <rPh sb="587" eb="589">
      <t>コウジョウ</t>
    </rPh>
    <rPh sb="590" eb="591">
      <t>ハカ</t>
    </rPh>
    <rPh sb="595" eb="5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</si>
</sst>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0.01</c:v>
                </c:pt>
                <c:pt idx="1">
                  <c:v>0.09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0E8-46CC-B638-C135DB259EE6}"/>
            </c:ext>
          </c:extLst>
        </c:ser>
        <c:dLbls>
          <c:showLegendKey val="0"/>
          <c:showVal val="0"/>
          <c:showCatName val="0"/>
          <c:showSerName val="0"/>
          <c:showPercent val="0"/>
          <c:showBubbleSize val="0"/>
        </c:dLbls>
        <c:gapWidth val="150"/>
        <c:axId val="92743552"/>
        <c:axId val="9275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0.27</c:v>
                </c:pt>
                <c:pt idx="3">
                  <c:v>0.17</c:v>
                </c:pt>
                <c:pt idx="4">
                  <c:v>0.13</c:v>
                </c:pt>
              </c:numCache>
            </c:numRef>
          </c:val>
          <c:smooth val="0"/>
          <c:extLst>
            <c:ext xmlns:c16="http://schemas.microsoft.com/office/drawing/2014/chart" uri="{C3380CC4-5D6E-409C-BE32-E72D297353CC}">
              <c16:uniqueId val="{00000001-F0E8-46CC-B638-C135DB259EE6}"/>
            </c:ext>
          </c:extLst>
        </c:ser>
        <c:dLbls>
          <c:showLegendKey val="0"/>
          <c:showVal val="0"/>
          <c:showCatName val="0"/>
          <c:showSerName val="0"/>
          <c:showPercent val="0"/>
          <c:showBubbleSize val="0"/>
        </c:dLbls>
        <c:marker val="1"/>
        <c:smooth val="0"/>
        <c:axId val="92743552"/>
        <c:axId val="92753920"/>
      </c:lineChart>
      <c:dateAx>
        <c:axId val="92743552"/>
        <c:scaling>
          <c:orientation val="minMax"/>
        </c:scaling>
        <c:delete val="1"/>
        <c:axPos val="b"/>
        <c:numFmt formatCode="ge" sourceLinked="1"/>
        <c:majorTickMark val="none"/>
        <c:minorTickMark val="none"/>
        <c:tickLblPos val="none"/>
        <c:crossAx val="92753920"/>
        <c:crosses val="autoZero"/>
        <c:auto val="1"/>
        <c:lblOffset val="100"/>
        <c:baseTimeUnit val="years"/>
      </c:dateAx>
      <c:valAx>
        <c:axId val="9275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123.38</c:v>
                </c:pt>
                <c:pt idx="1">
                  <c:v>126.41</c:v>
                </c:pt>
                <c:pt idx="2">
                  <c:v>136.21</c:v>
                </c:pt>
                <c:pt idx="3">
                  <c:v>51.77</c:v>
                </c:pt>
                <c:pt idx="4">
                  <c:v>52.08</c:v>
                </c:pt>
              </c:numCache>
            </c:numRef>
          </c:val>
          <c:extLst>
            <c:ext xmlns:c16="http://schemas.microsoft.com/office/drawing/2014/chart" uri="{C3380CC4-5D6E-409C-BE32-E72D297353CC}">
              <c16:uniqueId val="{00000000-51F4-4079-A654-4A2EF4078F14}"/>
            </c:ext>
          </c:extLst>
        </c:ser>
        <c:dLbls>
          <c:showLegendKey val="0"/>
          <c:showVal val="0"/>
          <c:showCatName val="0"/>
          <c:showSerName val="0"/>
          <c:showPercent val="0"/>
          <c:showBubbleSize val="0"/>
        </c:dLbls>
        <c:gapWidth val="150"/>
        <c:axId val="97764864"/>
        <c:axId val="9776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64.12</c:v>
                </c:pt>
                <c:pt idx="1">
                  <c:v>64.87</c:v>
                </c:pt>
                <c:pt idx="2">
                  <c:v>65.62</c:v>
                </c:pt>
                <c:pt idx="3">
                  <c:v>64.67</c:v>
                </c:pt>
                <c:pt idx="4">
                  <c:v>64.959999999999994</c:v>
                </c:pt>
              </c:numCache>
            </c:numRef>
          </c:val>
          <c:smooth val="0"/>
          <c:extLst>
            <c:ext xmlns:c16="http://schemas.microsoft.com/office/drawing/2014/chart" uri="{C3380CC4-5D6E-409C-BE32-E72D297353CC}">
              <c16:uniqueId val="{00000001-51F4-4079-A654-4A2EF4078F14}"/>
            </c:ext>
          </c:extLst>
        </c:ser>
        <c:dLbls>
          <c:showLegendKey val="0"/>
          <c:showVal val="0"/>
          <c:showCatName val="0"/>
          <c:showSerName val="0"/>
          <c:showPercent val="0"/>
          <c:showBubbleSize val="0"/>
        </c:dLbls>
        <c:marker val="1"/>
        <c:smooth val="0"/>
        <c:axId val="97764864"/>
        <c:axId val="97766784"/>
      </c:lineChart>
      <c:dateAx>
        <c:axId val="97764864"/>
        <c:scaling>
          <c:orientation val="minMax"/>
        </c:scaling>
        <c:delete val="1"/>
        <c:axPos val="b"/>
        <c:numFmt formatCode="ge" sourceLinked="1"/>
        <c:majorTickMark val="none"/>
        <c:minorTickMark val="none"/>
        <c:tickLblPos val="none"/>
        <c:crossAx val="97766784"/>
        <c:crosses val="autoZero"/>
        <c:auto val="1"/>
        <c:lblOffset val="100"/>
        <c:baseTimeUnit val="years"/>
      </c:dateAx>
      <c:valAx>
        <c:axId val="977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6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80.75</c:v>
                </c:pt>
                <c:pt idx="1">
                  <c:v>82.34</c:v>
                </c:pt>
                <c:pt idx="2">
                  <c:v>82.44</c:v>
                </c:pt>
                <c:pt idx="3">
                  <c:v>83.08</c:v>
                </c:pt>
                <c:pt idx="4">
                  <c:v>83.82</c:v>
                </c:pt>
              </c:numCache>
            </c:numRef>
          </c:val>
          <c:extLst>
            <c:ext xmlns:c16="http://schemas.microsoft.com/office/drawing/2014/chart" uri="{C3380CC4-5D6E-409C-BE32-E72D297353CC}">
              <c16:uniqueId val="{00000000-5773-4FBF-987B-EBC048EC845B}"/>
            </c:ext>
          </c:extLst>
        </c:ser>
        <c:dLbls>
          <c:showLegendKey val="0"/>
          <c:showVal val="0"/>
          <c:showCatName val="0"/>
          <c:showSerName val="0"/>
          <c:showPercent val="0"/>
          <c:showBubbleSize val="0"/>
        </c:dLbls>
        <c:gapWidth val="150"/>
        <c:axId val="97822592"/>
        <c:axId val="9782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90.91</c:v>
                </c:pt>
                <c:pt idx="1">
                  <c:v>91.11</c:v>
                </c:pt>
                <c:pt idx="2">
                  <c:v>91.44</c:v>
                </c:pt>
                <c:pt idx="3">
                  <c:v>91.76</c:v>
                </c:pt>
                <c:pt idx="4">
                  <c:v>92.3</c:v>
                </c:pt>
              </c:numCache>
            </c:numRef>
          </c:val>
          <c:smooth val="0"/>
          <c:extLst>
            <c:ext xmlns:c16="http://schemas.microsoft.com/office/drawing/2014/chart" uri="{C3380CC4-5D6E-409C-BE32-E72D297353CC}">
              <c16:uniqueId val="{00000001-5773-4FBF-987B-EBC048EC845B}"/>
            </c:ext>
          </c:extLst>
        </c:ser>
        <c:dLbls>
          <c:showLegendKey val="0"/>
          <c:showVal val="0"/>
          <c:showCatName val="0"/>
          <c:showSerName val="0"/>
          <c:showPercent val="0"/>
          <c:showBubbleSize val="0"/>
        </c:dLbls>
        <c:marker val="1"/>
        <c:smooth val="0"/>
        <c:axId val="97822592"/>
        <c:axId val="97824768"/>
      </c:lineChart>
      <c:dateAx>
        <c:axId val="97822592"/>
        <c:scaling>
          <c:orientation val="minMax"/>
        </c:scaling>
        <c:delete val="1"/>
        <c:axPos val="b"/>
        <c:numFmt formatCode="ge" sourceLinked="1"/>
        <c:majorTickMark val="none"/>
        <c:minorTickMark val="none"/>
        <c:tickLblPos val="none"/>
        <c:crossAx val="97824768"/>
        <c:crosses val="autoZero"/>
        <c:auto val="1"/>
        <c:lblOffset val="100"/>
        <c:baseTimeUnit val="years"/>
      </c:dateAx>
      <c:valAx>
        <c:axId val="9782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114.21</c:v>
                </c:pt>
                <c:pt idx="1">
                  <c:v>111.71</c:v>
                </c:pt>
                <c:pt idx="2">
                  <c:v>120.97</c:v>
                </c:pt>
                <c:pt idx="3">
                  <c:v>123.94</c:v>
                </c:pt>
                <c:pt idx="4">
                  <c:v>123.57</c:v>
                </c:pt>
              </c:numCache>
            </c:numRef>
          </c:val>
          <c:extLst>
            <c:ext xmlns:c16="http://schemas.microsoft.com/office/drawing/2014/chart" uri="{C3380CC4-5D6E-409C-BE32-E72D297353CC}">
              <c16:uniqueId val="{00000000-9A86-4BC9-BE58-ED14769E5500}"/>
            </c:ext>
          </c:extLst>
        </c:ser>
        <c:dLbls>
          <c:showLegendKey val="0"/>
          <c:showVal val="0"/>
          <c:showCatName val="0"/>
          <c:showSerName val="0"/>
          <c:showPercent val="0"/>
          <c:showBubbleSize val="0"/>
        </c:dLbls>
        <c:gapWidth val="150"/>
        <c:axId val="92780800"/>
        <c:axId val="9738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105.34</c:v>
                </c:pt>
                <c:pt idx="1">
                  <c:v>108.77</c:v>
                </c:pt>
                <c:pt idx="2">
                  <c:v>109.48</c:v>
                </c:pt>
                <c:pt idx="3">
                  <c:v>109.27</c:v>
                </c:pt>
                <c:pt idx="4">
                  <c:v>108.03</c:v>
                </c:pt>
              </c:numCache>
            </c:numRef>
          </c:val>
          <c:smooth val="0"/>
          <c:extLst>
            <c:ext xmlns:c16="http://schemas.microsoft.com/office/drawing/2014/chart" uri="{C3380CC4-5D6E-409C-BE32-E72D297353CC}">
              <c16:uniqueId val="{00000001-9A86-4BC9-BE58-ED14769E5500}"/>
            </c:ext>
          </c:extLst>
        </c:ser>
        <c:dLbls>
          <c:showLegendKey val="0"/>
          <c:showVal val="0"/>
          <c:showCatName val="0"/>
          <c:showSerName val="0"/>
          <c:showPercent val="0"/>
          <c:showBubbleSize val="0"/>
        </c:dLbls>
        <c:marker val="1"/>
        <c:smooth val="0"/>
        <c:axId val="92780800"/>
        <c:axId val="97386880"/>
      </c:lineChart>
      <c:dateAx>
        <c:axId val="92780800"/>
        <c:scaling>
          <c:orientation val="minMax"/>
        </c:scaling>
        <c:delete val="1"/>
        <c:axPos val="b"/>
        <c:numFmt formatCode="ge" sourceLinked="1"/>
        <c:majorTickMark val="none"/>
        <c:minorTickMark val="none"/>
        <c:tickLblPos val="none"/>
        <c:crossAx val="97386880"/>
        <c:crosses val="autoZero"/>
        <c:auto val="1"/>
        <c:lblOffset val="100"/>
        <c:baseTimeUnit val="years"/>
      </c:dateAx>
      <c:valAx>
        <c:axId val="973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4.76</c:v>
                </c:pt>
                <c:pt idx="1">
                  <c:v>11.6</c:v>
                </c:pt>
                <c:pt idx="2">
                  <c:v>14.05</c:v>
                </c:pt>
                <c:pt idx="3">
                  <c:v>16.309999999999999</c:v>
                </c:pt>
                <c:pt idx="4">
                  <c:v>18.2</c:v>
                </c:pt>
              </c:numCache>
            </c:numRef>
          </c:val>
          <c:extLst>
            <c:ext xmlns:c16="http://schemas.microsoft.com/office/drawing/2014/chart" uri="{C3380CC4-5D6E-409C-BE32-E72D297353CC}">
              <c16:uniqueId val="{00000000-A5BD-4142-AF7B-0DFDA0636124}"/>
            </c:ext>
          </c:extLst>
        </c:ser>
        <c:dLbls>
          <c:showLegendKey val="0"/>
          <c:showVal val="0"/>
          <c:showCatName val="0"/>
          <c:showSerName val="0"/>
          <c:showPercent val="0"/>
          <c:showBubbleSize val="0"/>
        </c:dLbls>
        <c:gapWidth val="150"/>
        <c:axId val="97417856"/>
        <c:axId val="9742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c:v>
                </c:pt>
                <c:pt idx="1">
                  <c:v>25.52</c:v>
                </c:pt>
                <c:pt idx="2">
                  <c:v>25.89</c:v>
                </c:pt>
                <c:pt idx="3">
                  <c:v>26.63</c:v>
                </c:pt>
                <c:pt idx="4">
                  <c:v>25.61</c:v>
                </c:pt>
              </c:numCache>
            </c:numRef>
          </c:val>
          <c:smooth val="0"/>
          <c:extLst>
            <c:ext xmlns:c16="http://schemas.microsoft.com/office/drawing/2014/chart" uri="{C3380CC4-5D6E-409C-BE32-E72D297353CC}">
              <c16:uniqueId val="{00000001-A5BD-4142-AF7B-0DFDA0636124}"/>
            </c:ext>
          </c:extLst>
        </c:ser>
        <c:dLbls>
          <c:showLegendKey val="0"/>
          <c:showVal val="0"/>
          <c:showCatName val="0"/>
          <c:showSerName val="0"/>
          <c:showPercent val="0"/>
          <c:showBubbleSize val="0"/>
        </c:dLbls>
        <c:marker val="1"/>
        <c:smooth val="0"/>
        <c:axId val="97417856"/>
        <c:axId val="97420032"/>
      </c:lineChart>
      <c:dateAx>
        <c:axId val="97417856"/>
        <c:scaling>
          <c:orientation val="minMax"/>
        </c:scaling>
        <c:delete val="1"/>
        <c:axPos val="b"/>
        <c:numFmt formatCode="ge" sourceLinked="1"/>
        <c:majorTickMark val="none"/>
        <c:minorTickMark val="none"/>
        <c:tickLblPos val="none"/>
        <c:crossAx val="97420032"/>
        <c:crosses val="autoZero"/>
        <c:auto val="1"/>
        <c:lblOffset val="100"/>
        <c:baseTimeUnit val="years"/>
      </c:dateAx>
      <c:valAx>
        <c:axId val="9742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D8-4C36-99C1-922EC27390F6}"/>
            </c:ext>
          </c:extLst>
        </c:ser>
        <c:dLbls>
          <c:showLegendKey val="0"/>
          <c:showVal val="0"/>
          <c:showCatName val="0"/>
          <c:showSerName val="0"/>
          <c:showPercent val="0"/>
          <c:showBubbleSize val="0"/>
        </c:dLbls>
        <c:gapWidth val="150"/>
        <c:axId val="97451008"/>
        <c:axId val="9752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0.71</c:v>
                </c:pt>
                <c:pt idx="1">
                  <c:v>0.76</c:v>
                </c:pt>
                <c:pt idx="2">
                  <c:v>0.71</c:v>
                </c:pt>
                <c:pt idx="3">
                  <c:v>0.95</c:v>
                </c:pt>
                <c:pt idx="4">
                  <c:v>1.07</c:v>
                </c:pt>
              </c:numCache>
            </c:numRef>
          </c:val>
          <c:smooth val="0"/>
          <c:extLst>
            <c:ext xmlns:c16="http://schemas.microsoft.com/office/drawing/2014/chart" uri="{C3380CC4-5D6E-409C-BE32-E72D297353CC}">
              <c16:uniqueId val="{00000001-EED8-4C36-99C1-922EC27390F6}"/>
            </c:ext>
          </c:extLst>
        </c:ser>
        <c:dLbls>
          <c:showLegendKey val="0"/>
          <c:showVal val="0"/>
          <c:showCatName val="0"/>
          <c:showSerName val="0"/>
          <c:showPercent val="0"/>
          <c:showBubbleSize val="0"/>
        </c:dLbls>
        <c:marker val="1"/>
        <c:smooth val="0"/>
        <c:axId val="97451008"/>
        <c:axId val="97526912"/>
      </c:lineChart>
      <c:dateAx>
        <c:axId val="97451008"/>
        <c:scaling>
          <c:orientation val="minMax"/>
        </c:scaling>
        <c:delete val="1"/>
        <c:axPos val="b"/>
        <c:numFmt formatCode="ge" sourceLinked="1"/>
        <c:majorTickMark val="none"/>
        <c:minorTickMark val="none"/>
        <c:tickLblPos val="none"/>
        <c:crossAx val="97526912"/>
        <c:crosses val="autoZero"/>
        <c:auto val="1"/>
        <c:lblOffset val="100"/>
        <c:baseTimeUnit val="years"/>
      </c:dateAx>
      <c:valAx>
        <c:axId val="9752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5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46-4120-97ED-783BA836C969}"/>
            </c:ext>
          </c:extLst>
        </c:ser>
        <c:dLbls>
          <c:showLegendKey val="0"/>
          <c:showVal val="0"/>
          <c:showCatName val="0"/>
          <c:showSerName val="0"/>
          <c:showPercent val="0"/>
          <c:showBubbleSize val="0"/>
        </c:dLbls>
        <c:gapWidth val="150"/>
        <c:axId val="97572352"/>
        <c:axId val="975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24.99</c:v>
                </c:pt>
                <c:pt idx="1">
                  <c:v>21.47</c:v>
                </c:pt>
                <c:pt idx="2">
                  <c:v>16.34</c:v>
                </c:pt>
                <c:pt idx="3">
                  <c:v>15.65</c:v>
                </c:pt>
                <c:pt idx="4">
                  <c:v>13.55</c:v>
                </c:pt>
              </c:numCache>
            </c:numRef>
          </c:val>
          <c:smooth val="0"/>
          <c:extLst>
            <c:ext xmlns:c16="http://schemas.microsoft.com/office/drawing/2014/chart" uri="{C3380CC4-5D6E-409C-BE32-E72D297353CC}">
              <c16:uniqueId val="{00000001-1046-4120-97ED-783BA836C969}"/>
            </c:ext>
          </c:extLst>
        </c:ser>
        <c:dLbls>
          <c:showLegendKey val="0"/>
          <c:showVal val="0"/>
          <c:showCatName val="0"/>
          <c:showSerName val="0"/>
          <c:showPercent val="0"/>
          <c:showBubbleSize val="0"/>
        </c:dLbls>
        <c:marker val="1"/>
        <c:smooth val="0"/>
        <c:axId val="97572352"/>
        <c:axId val="97574272"/>
      </c:lineChart>
      <c:dateAx>
        <c:axId val="97572352"/>
        <c:scaling>
          <c:orientation val="minMax"/>
        </c:scaling>
        <c:delete val="1"/>
        <c:axPos val="b"/>
        <c:numFmt formatCode="ge" sourceLinked="1"/>
        <c:majorTickMark val="none"/>
        <c:minorTickMark val="none"/>
        <c:tickLblPos val="none"/>
        <c:crossAx val="97574272"/>
        <c:crosses val="autoZero"/>
        <c:auto val="1"/>
        <c:lblOffset val="100"/>
        <c:baseTimeUnit val="years"/>
      </c:dateAx>
      <c:valAx>
        <c:axId val="975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7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499.32</c:v>
                </c:pt>
                <c:pt idx="1">
                  <c:v>116.99</c:v>
                </c:pt>
                <c:pt idx="2">
                  <c:v>122.74</c:v>
                </c:pt>
                <c:pt idx="3">
                  <c:v>138.65</c:v>
                </c:pt>
                <c:pt idx="4">
                  <c:v>149.41</c:v>
                </c:pt>
              </c:numCache>
            </c:numRef>
          </c:val>
          <c:extLst>
            <c:ext xmlns:c16="http://schemas.microsoft.com/office/drawing/2014/chart" uri="{C3380CC4-5D6E-409C-BE32-E72D297353CC}">
              <c16:uniqueId val="{00000000-E3DB-4D11-A6C5-B31377DBAC30}"/>
            </c:ext>
          </c:extLst>
        </c:ser>
        <c:dLbls>
          <c:showLegendKey val="0"/>
          <c:showVal val="0"/>
          <c:showCatName val="0"/>
          <c:showSerName val="0"/>
          <c:showPercent val="0"/>
          <c:showBubbleSize val="0"/>
        </c:dLbls>
        <c:gapWidth val="150"/>
        <c:axId val="97609984"/>
        <c:axId val="9762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316.92</c:v>
                </c:pt>
                <c:pt idx="1">
                  <c:v>79.239999999999995</c:v>
                </c:pt>
                <c:pt idx="2">
                  <c:v>78.930000000000007</c:v>
                </c:pt>
                <c:pt idx="3">
                  <c:v>77.94</c:v>
                </c:pt>
                <c:pt idx="4">
                  <c:v>78.45</c:v>
                </c:pt>
              </c:numCache>
            </c:numRef>
          </c:val>
          <c:smooth val="0"/>
          <c:extLst>
            <c:ext xmlns:c16="http://schemas.microsoft.com/office/drawing/2014/chart" uri="{C3380CC4-5D6E-409C-BE32-E72D297353CC}">
              <c16:uniqueId val="{00000001-E3DB-4D11-A6C5-B31377DBAC30}"/>
            </c:ext>
          </c:extLst>
        </c:ser>
        <c:dLbls>
          <c:showLegendKey val="0"/>
          <c:showVal val="0"/>
          <c:showCatName val="0"/>
          <c:showSerName val="0"/>
          <c:showPercent val="0"/>
          <c:showBubbleSize val="0"/>
        </c:dLbls>
        <c:marker val="1"/>
        <c:smooth val="0"/>
        <c:axId val="97609984"/>
        <c:axId val="97620352"/>
      </c:lineChart>
      <c:dateAx>
        <c:axId val="97609984"/>
        <c:scaling>
          <c:orientation val="minMax"/>
        </c:scaling>
        <c:delete val="1"/>
        <c:axPos val="b"/>
        <c:numFmt formatCode="ge" sourceLinked="1"/>
        <c:majorTickMark val="none"/>
        <c:minorTickMark val="none"/>
        <c:tickLblPos val="none"/>
        <c:crossAx val="97620352"/>
        <c:crosses val="autoZero"/>
        <c:auto val="1"/>
        <c:lblOffset val="100"/>
        <c:baseTimeUnit val="years"/>
      </c:dateAx>
      <c:valAx>
        <c:axId val="9762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0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1174.1300000000001</c:v>
                </c:pt>
                <c:pt idx="1">
                  <c:v>1141.79</c:v>
                </c:pt>
                <c:pt idx="2">
                  <c:v>1196.99</c:v>
                </c:pt>
                <c:pt idx="3">
                  <c:v>515.97</c:v>
                </c:pt>
                <c:pt idx="4">
                  <c:v>940.34</c:v>
                </c:pt>
              </c:numCache>
            </c:numRef>
          </c:val>
          <c:extLst>
            <c:ext xmlns:c16="http://schemas.microsoft.com/office/drawing/2014/chart" uri="{C3380CC4-5D6E-409C-BE32-E72D297353CC}">
              <c16:uniqueId val="{00000000-AE1B-42A1-AFF0-388AC96FEE9A}"/>
            </c:ext>
          </c:extLst>
        </c:ser>
        <c:dLbls>
          <c:showLegendKey val="0"/>
          <c:showVal val="0"/>
          <c:showCatName val="0"/>
          <c:showSerName val="0"/>
          <c:showPercent val="0"/>
          <c:showBubbleSize val="0"/>
        </c:dLbls>
        <c:gapWidth val="150"/>
        <c:axId val="97919744"/>
        <c:axId val="9792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885.97</c:v>
                </c:pt>
                <c:pt idx="1">
                  <c:v>854.16</c:v>
                </c:pt>
                <c:pt idx="2">
                  <c:v>848.31</c:v>
                </c:pt>
                <c:pt idx="3">
                  <c:v>774.99</c:v>
                </c:pt>
                <c:pt idx="4">
                  <c:v>799.41</c:v>
                </c:pt>
              </c:numCache>
            </c:numRef>
          </c:val>
          <c:smooth val="0"/>
          <c:extLst>
            <c:ext xmlns:c16="http://schemas.microsoft.com/office/drawing/2014/chart" uri="{C3380CC4-5D6E-409C-BE32-E72D297353CC}">
              <c16:uniqueId val="{00000001-AE1B-42A1-AFF0-388AC96FEE9A}"/>
            </c:ext>
          </c:extLst>
        </c:ser>
        <c:dLbls>
          <c:showLegendKey val="0"/>
          <c:showVal val="0"/>
          <c:showCatName val="0"/>
          <c:showSerName val="0"/>
          <c:showPercent val="0"/>
          <c:showBubbleSize val="0"/>
        </c:dLbls>
        <c:marker val="1"/>
        <c:smooth val="0"/>
        <c:axId val="97919744"/>
        <c:axId val="97921664"/>
      </c:lineChart>
      <c:dateAx>
        <c:axId val="97919744"/>
        <c:scaling>
          <c:orientation val="minMax"/>
        </c:scaling>
        <c:delete val="1"/>
        <c:axPos val="b"/>
        <c:numFmt formatCode="ge" sourceLinked="1"/>
        <c:majorTickMark val="none"/>
        <c:minorTickMark val="none"/>
        <c:tickLblPos val="none"/>
        <c:crossAx val="97921664"/>
        <c:crosses val="autoZero"/>
        <c:auto val="1"/>
        <c:lblOffset val="100"/>
        <c:baseTimeUnit val="years"/>
      </c:dateAx>
      <c:valAx>
        <c:axId val="979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1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121.21</c:v>
                </c:pt>
                <c:pt idx="1">
                  <c:v>117.87</c:v>
                </c:pt>
                <c:pt idx="2">
                  <c:v>137.63</c:v>
                </c:pt>
                <c:pt idx="3">
                  <c:v>143.93</c:v>
                </c:pt>
                <c:pt idx="4">
                  <c:v>140.63</c:v>
                </c:pt>
              </c:numCache>
            </c:numRef>
          </c:val>
          <c:extLst>
            <c:ext xmlns:c16="http://schemas.microsoft.com/office/drawing/2014/chart" uri="{C3380CC4-5D6E-409C-BE32-E72D297353CC}">
              <c16:uniqueId val="{00000000-5BC8-4C39-B6A6-A8C57E8FAD23}"/>
            </c:ext>
          </c:extLst>
        </c:ser>
        <c:dLbls>
          <c:showLegendKey val="0"/>
          <c:showVal val="0"/>
          <c:showCatName val="0"/>
          <c:showSerName val="0"/>
          <c:showPercent val="0"/>
          <c:showBubbleSize val="0"/>
        </c:dLbls>
        <c:gapWidth val="150"/>
        <c:axId val="97952896"/>
        <c:axId val="9795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89.94</c:v>
                </c:pt>
                <c:pt idx="1">
                  <c:v>93.13</c:v>
                </c:pt>
                <c:pt idx="2">
                  <c:v>94.38</c:v>
                </c:pt>
                <c:pt idx="3">
                  <c:v>96.57</c:v>
                </c:pt>
                <c:pt idx="4">
                  <c:v>96.54</c:v>
                </c:pt>
              </c:numCache>
            </c:numRef>
          </c:val>
          <c:smooth val="0"/>
          <c:extLst>
            <c:ext xmlns:c16="http://schemas.microsoft.com/office/drawing/2014/chart" uri="{C3380CC4-5D6E-409C-BE32-E72D297353CC}">
              <c16:uniqueId val="{00000001-5BC8-4C39-B6A6-A8C57E8FAD23}"/>
            </c:ext>
          </c:extLst>
        </c:ser>
        <c:dLbls>
          <c:showLegendKey val="0"/>
          <c:showVal val="0"/>
          <c:showCatName val="0"/>
          <c:showSerName val="0"/>
          <c:showPercent val="0"/>
          <c:showBubbleSize val="0"/>
        </c:dLbls>
        <c:marker val="1"/>
        <c:smooth val="0"/>
        <c:axId val="97952896"/>
        <c:axId val="97954816"/>
      </c:lineChart>
      <c:dateAx>
        <c:axId val="97952896"/>
        <c:scaling>
          <c:orientation val="minMax"/>
        </c:scaling>
        <c:delete val="1"/>
        <c:axPos val="b"/>
        <c:numFmt formatCode="ge" sourceLinked="1"/>
        <c:majorTickMark val="none"/>
        <c:minorTickMark val="none"/>
        <c:tickLblPos val="none"/>
        <c:crossAx val="97954816"/>
        <c:crosses val="autoZero"/>
        <c:auto val="1"/>
        <c:lblOffset val="100"/>
        <c:baseTimeUnit val="years"/>
      </c:dateAx>
      <c:valAx>
        <c:axId val="979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146.18</c:v>
                </c:pt>
                <c:pt idx="1">
                  <c:v>149.62</c:v>
                </c:pt>
                <c:pt idx="2">
                  <c:v>128.22</c:v>
                </c:pt>
                <c:pt idx="3">
                  <c:v>123.07</c:v>
                </c:pt>
                <c:pt idx="4">
                  <c:v>126.35</c:v>
                </c:pt>
              </c:numCache>
            </c:numRef>
          </c:val>
          <c:extLst>
            <c:ext xmlns:c16="http://schemas.microsoft.com/office/drawing/2014/chart" uri="{C3380CC4-5D6E-409C-BE32-E72D297353CC}">
              <c16:uniqueId val="{00000000-D416-4293-9F98-FF996FE9EFA9}"/>
            </c:ext>
          </c:extLst>
        </c:ser>
        <c:dLbls>
          <c:showLegendKey val="0"/>
          <c:showVal val="0"/>
          <c:showCatName val="0"/>
          <c:showSerName val="0"/>
          <c:showPercent val="0"/>
          <c:showBubbleSize val="0"/>
        </c:dLbls>
        <c:gapWidth val="150"/>
        <c:axId val="97731712"/>
        <c:axId val="9773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168.57</c:v>
                </c:pt>
                <c:pt idx="1">
                  <c:v>167.97</c:v>
                </c:pt>
                <c:pt idx="2">
                  <c:v>165.45</c:v>
                </c:pt>
                <c:pt idx="3">
                  <c:v>161.54</c:v>
                </c:pt>
                <c:pt idx="4">
                  <c:v>162.81</c:v>
                </c:pt>
              </c:numCache>
            </c:numRef>
          </c:val>
          <c:smooth val="0"/>
          <c:extLst>
            <c:ext xmlns:c16="http://schemas.microsoft.com/office/drawing/2014/chart" uri="{C3380CC4-5D6E-409C-BE32-E72D297353CC}">
              <c16:uniqueId val="{00000001-D416-4293-9F98-FF996FE9EFA9}"/>
            </c:ext>
          </c:extLst>
        </c:ser>
        <c:dLbls>
          <c:showLegendKey val="0"/>
          <c:showVal val="0"/>
          <c:showCatName val="0"/>
          <c:showSerName val="0"/>
          <c:showPercent val="0"/>
          <c:showBubbleSize val="0"/>
        </c:dLbls>
        <c:marker val="1"/>
        <c:smooth val="0"/>
        <c:axId val="97731712"/>
        <c:axId val="97733632"/>
      </c:lineChart>
      <c:dateAx>
        <c:axId val="97731712"/>
        <c:scaling>
          <c:orientation val="minMax"/>
        </c:scaling>
        <c:delete val="1"/>
        <c:axPos val="b"/>
        <c:numFmt formatCode="ge" sourceLinked="1"/>
        <c:majorTickMark val="none"/>
        <c:minorTickMark val="none"/>
        <c:tickLblPos val="none"/>
        <c:crossAx val="97733632"/>
        <c:crosses val="autoZero"/>
        <c:auto val="1"/>
        <c:lblOffset val="100"/>
        <c:baseTimeUnit val="years"/>
      </c:dateAx>
      <c:valAx>
        <c:axId val="977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3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6"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諫早市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自治体職員</v>
      </c>
      <c r="AE8" s="49"/>
      <c r="AF8" s="49"/>
      <c r="AG8" s="49"/>
      <c r="AH8" s="49"/>
      <c r="AI8" s="49"/>
      <c r="AJ8" s="49"/>
      <c r="AK8" s="3"/>
      <c r="AL8" s="50">
        <f>データ!S6</f>
        <v>138512</v>
      </c>
      <c r="AM8" s="50"/>
      <c r="AN8" s="50"/>
      <c r="AO8" s="50"/>
      <c r="AP8" s="50"/>
      <c r="AQ8" s="50"/>
      <c r="AR8" s="50"/>
      <c r="AS8" s="50"/>
      <c r="AT8" s="45">
        <f>データ!T6</f>
        <v>341.79</v>
      </c>
      <c r="AU8" s="45"/>
      <c r="AV8" s="45"/>
      <c r="AW8" s="45"/>
      <c r="AX8" s="45"/>
      <c r="AY8" s="45"/>
      <c r="AZ8" s="45"/>
      <c r="BA8" s="45"/>
      <c r="BB8" s="45">
        <f>データ!U6</f>
        <v>405.25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58.68</v>
      </c>
      <c r="J10" s="45"/>
      <c r="K10" s="45"/>
      <c r="L10" s="45"/>
      <c r="M10" s="45"/>
      <c r="N10" s="45"/>
      <c r="O10" s="45"/>
      <c r="P10" s="45">
        <f>データ!P6</f>
        <v>53.92</v>
      </c>
      <c r="Q10" s="45"/>
      <c r="R10" s="45"/>
      <c r="S10" s="45"/>
      <c r="T10" s="45"/>
      <c r="U10" s="45"/>
      <c r="V10" s="45"/>
      <c r="W10" s="45">
        <f>データ!Q6</f>
        <v>94.71</v>
      </c>
      <c r="X10" s="45"/>
      <c r="Y10" s="45"/>
      <c r="Z10" s="45"/>
      <c r="AA10" s="45"/>
      <c r="AB10" s="45"/>
      <c r="AC10" s="45"/>
      <c r="AD10" s="50">
        <f>データ!R6</f>
        <v>3260</v>
      </c>
      <c r="AE10" s="50"/>
      <c r="AF10" s="50"/>
      <c r="AG10" s="50"/>
      <c r="AH10" s="50"/>
      <c r="AI10" s="50"/>
      <c r="AJ10" s="50"/>
      <c r="AK10" s="2"/>
      <c r="AL10" s="50">
        <f>データ!V6</f>
        <v>74321</v>
      </c>
      <c r="AM10" s="50"/>
      <c r="AN10" s="50"/>
      <c r="AO10" s="50"/>
      <c r="AP10" s="50"/>
      <c r="AQ10" s="50"/>
      <c r="AR10" s="50"/>
      <c r="AS10" s="50"/>
      <c r="AT10" s="45">
        <f>データ!W6</f>
        <v>16.37</v>
      </c>
      <c r="AU10" s="45"/>
      <c r="AV10" s="45"/>
      <c r="AW10" s="45"/>
      <c r="AX10" s="45"/>
      <c r="AY10" s="45"/>
      <c r="AZ10" s="45"/>
      <c r="BA10" s="45"/>
      <c r="BB10" s="45">
        <f>データ!X6</f>
        <v>4540.07</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OiFRuElj34IcVi+HkZzW4V2grpBC7kN1ZPtBt+VwDkVeD3ox8BJqvh5hJAd+LL+GmPcjyl+C1p/pi8tMLVuRlQ==" saltValue="pGt/R5R4RHUNbsEhmMu7w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422045</v>
      </c>
      <c r="D6" s="33">
        <f t="shared" si="3"/>
        <v>46</v>
      </c>
      <c r="E6" s="33">
        <f t="shared" si="3"/>
        <v>17</v>
      </c>
      <c r="F6" s="33">
        <f t="shared" si="3"/>
        <v>1</v>
      </c>
      <c r="G6" s="33">
        <f t="shared" si="3"/>
        <v>0</v>
      </c>
      <c r="H6" s="33" t="str">
        <f t="shared" si="3"/>
        <v>長崎県　諫早市</v>
      </c>
      <c r="I6" s="33" t="str">
        <f t="shared" si="3"/>
        <v>法適用</v>
      </c>
      <c r="J6" s="33" t="str">
        <f t="shared" si="3"/>
        <v>下水道事業</v>
      </c>
      <c r="K6" s="33" t="str">
        <f t="shared" si="3"/>
        <v>公共下水道</v>
      </c>
      <c r="L6" s="33" t="str">
        <f t="shared" si="3"/>
        <v>Bd1</v>
      </c>
      <c r="M6" s="33" t="str">
        <f t="shared" si="3"/>
        <v>自治体職員</v>
      </c>
      <c r="N6" s="34" t="str">
        <f t="shared" si="3"/>
        <v>-</v>
      </c>
      <c r="O6" s="34">
        <f t="shared" si="3"/>
        <v>58.68</v>
      </c>
      <c r="P6" s="34">
        <f t="shared" si="3"/>
        <v>53.92</v>
      </c>
      <c r="Q6" s="34">
        <f t="shared" si="3"/>
        <v>94.71</v>
      </c>
      <c r="R6" s="34">
        <f t="shared" si="3"/>
        <v>3260</v>
      </c>
      <c r="S6" s="34">
        <f t="shared" si="3"/>
        <v>138512</v>
      </c>
      <c r="T6" s="34">
        <f t="shared" si="3"/>
        <v>341.79</v>
      </c>
      <c r="U6" s="34">
        <f t="shared" si="3"/>
        <v>405.25</v>
      </c>
      <c r="V6" s="34">
        <f t="shared" si="3"/>
        <v>74321</v>
      </c>
      <c r="W6" s="34">
        <f t="shared" si="3"/>
        <v>16.37</v>
      </c>
      <c r="X6" s="34">
        <f t="shared" si="3"/>
        <v>4540.07</v>
      </c>
      <c r="Y6" s="35">
        <f>IF(Y7="",NA(),Y7)</f>
        <v>114.21</v>
      </c>
      <c r="Z6" s="35">
        <f t="shared" ref="Z6:AH6" si="4">IF(Z7="",NA(),Z7)</f>
        <v>111.71</v>
      </c>
      <c r="AA6" s="35">
        <f t="shared" si="4"/>
        <v>120.97</v>
      </c>
      <c r="AB6" s="35">
        <f t="shared" si="4"/>
        <v>123.94</v>
      </c>
      <c r="AC6" s="35">
        <f t="shared" si="4"/>
        <v>123.57</v>
      </c>
      <c r="AD6" s="35">
        <f t="shared" si="4"/>
        <v>105.34</v>
      </c>
      <c r="AE6" s="35">
        <f t="shared" si="4"/>
        <v>108.77</v>
      </c>
      <c r="AF6" s="35">
        <f t="shared" si="4"/>
        <v>109.48</v>
      </c>
      <c r="AG6" s="35">
        <f t="shared" si="4"/>
        <v>109.27</v>
      </c>
      <c r="AH6" s="35">
        <f t="shared" si="4"/>
        <v>108.03</v>
      </c>
      <c r="AI6" s="34" t="str">
        <f>IF(AI7="","",IF(AI7="-","【-】","【"&amp;SUBSTITUTE(TEXT(AI7,"#,##0.00"),"-","△")&amp;"】"))</f>
        <v>【108.80】</v>
      </c>
      <c r="AJ6" s="34">
        <f>IF(AJ7="",NA(),AJ7)</f>
        <v>0</v>
      </c>
      <c r="AK6" s="34">
        <f t="shared" ref="AK6:AS6" si="5">IF(AK7="",NA(),AK7)</f>
        <v>0</v>
      </c>
      <c r="AL6" s="34">
        <f t="shared" si="5"/>
        <v>0</v>
      </c>
      <c r="AM6" s="34">
        <f t="shared" si="5"/>
        <v>0</v>
      </c>
      <c r="AN6" s="34">
        <f t="shared" si="5"/>
        <v>0</v>
      </c>
      <c r="AO6" s="35">
        <f t="shared" si="5"/>
        <v>24.99</v>
      </c>
      <c r="AP6" s="35">
        <f t="shared" si="5"/>
        <v>21.47</v>
      </c>
      <c r="AQ6" s="35">
        <f t="shared" si="5"/>
        <v>16.34</v>
      </c>
      <c r="AR6" s="35">
        <f t="shared" si="5"/>
        <v>15.65</v>
      </c>
      <c r="AS6" s="35">
        <f t="shared" si="5"/>
        <v>13.55</v>
      </c>
      <c r="AT6" s="34" t="str">
        <f>IF(AT7="","",IF(AT7="-","【-】","【"&amp;SUBSTITUTE(TEXT(AT7,"#,##0.00"),"-","△")&amp;"】"))</f>
        <v>【4.27】</v>
      </c>
      <c r="AU6" s="35">
        <f>IF(AU7="",NA(),AU7)</f>
        <v>499.32</v>
      </c>
      <c r="AV6" s="35">
        <f t="shared" ref="AV6:BD6" si="6">IF(AV7="",NA(),AV7)</f>
        <v>116.99</v>
      </c>
      <c r="AW6" s="35">
        <f t="shared" si="6"/>
        <v>122.74</v>
      </c>
      <c r="AX6" s="35">
        <f t="shared" si="6"/>
        <v>138.65</v>
      </c>
      <c r="AY6" s="35">
        <f t="shared" si="6"/>
        <v>149.41</v>
      </c>
      <c r="AZ6" s="35">
        <f t="shared" si="6"/>
        <v>316.92</v>
      </c>
      <c r="BA6" s="35">
        <f t="shared" si="6"/>
        <v>79.239999999999995</v>
      </c>
      <c r="BB6" s="35">
        <f t="shared" si="6"/>
        <v>78.930000000000007</v>
      </c>
      <c r="BC6" s="35">
        <f t="shared" si="6"/>
        <v>77.94</v>
      </c>
      <c r="BD6" s="35">
        <f t="shared" si="6"/>
        <v>78.45</v>
      </c>
      <c r="BE6" s="34" t="str">
        <f>IF(BE7="","",IF(BE7="-","【-】","【"&amp;SUBSTITUTE(TEXT(BE7,"#,##0.00"),"-","△")&amp;"】"))</f>
        <v>【66.41】</v>
      </c>
      <c r="BF6" s="35">
        <f>IF(BF7="",NA(),BF7)</f>
        <v>1174.1300000000001</v>
      </c>
      <c r="BG6" s="35">
        <f t="shared" ref="BG6:BO6" si="7">IF(BG7="",NA(),BG7)</f>
        <v>1141.79</v>
      </c>
      <c r="BH6" s="35">
        <f t="shared" si="7"/>
        <v>1196.99</v>
      </c>
      <c r="BI6" s="35">
        <f t="shared" si="7"/>
        <v>515.97</v>
      </c>
      <c r="BJ6" s="35">
        <f t="shared" si="7"/>
        <v>940.34</v>
      </c>
      <c r="BK6" s="35">
        <f t="shared" si="7"/>
        <v>885.97</v>
      </c>
      <c r="BL6" s="35">
        <f t="shared" si="7"/>
        <v>854.16</v>
      </c>
      <c r="BM6" s="35">
        <f t="shared" si="7"/>
        <v>848.31</v>
      </c>
      <c r="BN6" s="35">
        <f t="shared" si="7"/>
        <v>774.99</v>
      </c>
      <c r="BO6" s="35">
        <f t="shared" si="7"/>
        <v>799.41</v>
      </c>
      <c r="BP6" s="34" t="str">
        <f>IF(BP7="","",IF(BP7="-","【-】","【"&amp;SUBSTITUTE(TEXT(BP7,"#,##0.00"),"-","△")&amp;"】"))</f>
        <v>【707.33】</v>
      </c>
      <c r="BQ6" s="35">
        <f>IF(BQ7="",NA(),BQ7)</f>
        <v>121.21</v>
      </c>
      <c r="BR6" s="35">
        <f t="shared" ref="BR6:BZ6" si="8">IF(BR7="",NA(),BR7)</f>
        <v>117.87</v>
      </c>
      <c r="BS6" s="35">
        <f t="shared" si="8"/>
        <v>137.63</v>
      </c>
      <c r="BT6" s="35">
        <f t="shared" si="8"/>
        <v>143.93</v>
      </c>
      <c r="BU6" s="35">
        <f t="shared" si="8"/>
        <v>140.63</v>
      </c>
      <c r="BV6" s="35">
        <f t="shared" si="8"/>
        <v>89.94</v>
      </c>
      <c r="BW6" s="35">
        <f t="shared" si="8"/>
        <v>93.13</v>
      </c>
      <c r="BX6" s="35">
        <f t="shared" si="8"/>
        <v>94.38</v>
      </c>
      <c r="BY6" s="35">
        <f t="shared" si="8"/>
        <v>96.57</v>
      </c>
      <c r="BZ6" s="35">
        <f t="shared" si="8"/>
        <v>96.54</v>
      </c>
      <c r="CA6" s="34" t="str">
        <f>IF(CA7="","",IF(CA7="-","【-】","【"&amp;SUBSTITUTE(TEXT(CA7,"#,##0.00"),"-","△")&amp;"】"))</f>
        <v>【101.26】</v>
      </c>
      <c r="CB6" s="35">
        <f>IF(CB7="",NA(),CB7)</f>
        <v>146.18</v>
      </c>
      <c r="CC6" s="35">
        <f t="shared" ref="CC6:CK6" si="9">IF(CC7="",NA(),CC7)</f>
        <v>149.62</v>
      </c>
      <c r="CD6" s="35">
        <f t="shared" si="9"/>
        <v>128.22</v>
      </c>
      <c r="CE6" s="35">
        <f t="shared" si="9"/>
        <v>123.07</v>
      </c>
      <c r="CF6" s="35">
        <f t="shared" si="9"/>
        <v>126.35</v>
      </c>
      <c r="CG6" s="35">
        <f t="shared" si="9"/>
        <v>168.57</v>
      </c>
      <c r="CH6" s="35">
        <f t="shared" si="9"/>
        <v>167.97</v>
      </c>
      <c r="CI6" s="35">
        <f t="shared" si="9"/>
        <v>165.45</v>
      </c>
      <c r="CJ6" s="35">
        <f t="shared" si="9"/>
        <v>161.54</v>
      </c>
      <c r="CK6" s="35">
        <f t="shared" si="9"/>
        <v>162.81</v>
      </c>
      <c r="CL6" s="34" t="str">
        <f>IF(CL7="","",IF(CL7="-","【-】","【"&amp;SUBSTITUTE(TEXT(CL7,"#,##0.00"),"-","△")&amp;"】"))</f>
        <v>【136.39】</v>
      </c>
      <c r="CM6" s="35">
        <f>IF(CM7="",NA(),CM7)</f>
        <v>123.38</v>
      </c>
      <c r="CN6" s="35">
        <f t="shared" ref="CN6:CV6" si="10">IF(CN7="",NA(),CN7)</f>
        <v>126.41</v>
      </c>
      <c r="CO6" s="35">
        <f t="shared" si="10"/>
        <v>136.21</v>
      </c>
      <c r="CP6" s="35">
        <f t="shared" si="10"/>
        <v>51.77</v>
      </c>
      <c r="CQ6" s="35">
        <f t="shared" si="10"/>
        <v>52.08</v>
      </c>
      <c r="CR6" s="35">
        <f t="shared" si="10"/>
        <v>64.12</v>
      </c>
      <c r="CS6" s="35">
        <f t="shared" si="10"/>
        <v>64.87</v>
      </c>
      <c r="CT6" s="35">
        <f t="shared" si="10"/>
        <v>65.62</v>
      </c>
      <c r="CU6" s="35">
        <f t="shared" si="10"/>
        <v>64.67</v>
      </c>
      <c r="CV6" s="35">
        <f t="shared" si="10"/>
        <v>64.959999999999994</v>
      </c>
      <c r="CW6" s="34" t="str">
        <f>IF(CW7="","",IF(CW7="-","【-】","【"&amp;SUBSTITUTE(TEXT(CW7,"#,##0.00"),"-","△")&amp;"】"))</f>
        <v>【60.13】</v>
      </c>
      <c r="CX6" s="35">
        <f>IF(CX7="",NA(),CX7)</f>
        <v>80.75</v>
      </c>
      <c r="CY6" s="35">
        <f t="shared" ref="CY6:DG6" si="11">IF(CY7="",NA(),CY7)</f>
        <v>82.34</v>
      </c>
      <c r="CZ6" s="35">
        <f t="shared" si="11"/>
        <v>82.44</v>
      </c>
      <c r="DA6" s="35">
        <f t="shared" si="11"/>
        <v>83.08</v>
      </c>
      <c r="DB6" s="35">
        <f t="shared" si="11"/>
        <v>83.82</v>
      </c>
      <c r="DC6" s="35">
        <f t="shared" si="11"/>
        <v>90.91</v>
      </c>
      <c r="DD6" s="35">
        <f t="shared" si="11"/>
        <v>91.11</v>
      </c>
      <c r="DE6" s="35">
        <f t="shared" si="11"/>
        <v>91.44</v>
      </c>
      <c r="DF6" s="35">
        <f t="shared" si="11"/>
        <v>91.76</v>
      </c>
      <c r="DG6" s="35">
        <f t="shared" si="11"/>
        <v>92.3</v>
      </c>
      <c r="DH6" s="34" t="str">
        <f>IF(DH7="","",IF(DH7="-","【-】","【"&amp;SUBSTITUTE(TEXT(DH7,"#,##0.00"),"-","△")&amp;"】"))</f>
        <v>【95.06】</v>
      </c>
      <c r="DI6" s="35">
        <f>IF(DI7="",NA(),DI7)</f>
        <v>4.76</v>
      </c>
      <c r="DJ6" s="35">
        <f t="shared" ref="DJ6:DR6" si="12">IF(DJ7="",NA(),DJ7)</f>
        <v>11.6</v>
      </c>
      <c r="DK6" s="35">
        <f t="shared" si="12"/>
        <v>14.05</v>
      </c>
      <c r="DL6" s="35">
        <f t="shared" si="12"/>
        <v>16.309999999999999</v>
      </c>
      <c r="DM6" s="35">
        <f t="shared" si="12"/>
        <v>18.2</v>
      </c>
      <c r="DN6" s="35">
        <f t="shared" si="12"/>
        <v>12.9</v>
      </c>
      <c r="DO6" s="35">
        <f t="shared" si="12"/>
        <v>25.52</v>
      </c>
      <c r="DP6" s="35">
        <f t="shared" si="12"/>
        <v>25.89</v>
      </c>
      <c r="DQ6" s="35">
        <f t="shared" si="12"/>
        <v>26.63</v>
      </c>
      <c r="DR6" s="35">
        <f t="shared" si="12"/>
        <v>25.61</v>
      </c>
      <c r="DS6" s="34" t="str">
        <f>IF(DS7="","",IF(DS7="-","【-】","【"&amp;SUBSTITUTE(TEXT(DS7,"#,##0.00"),"-","△")&amp;"】"))</f>
        <v>【38.13】</v>
      </c>
      <c r="DT6" s="34">
        <f>IF(DT7="",NA(),DT7)</f>
        <v>0</v>
      </c>
      <c r="DU6" s="34">
        <f t="shared" ref="DU6:EC6" si="13">IF(DU7="",NA(),DU7)</f>
        <v>0</v>
      </c>
      <c r="DV6" s="34">
        <f t="shared" si="13"/>
        <v>0</v>
      </c>
      <c r="DW6" s="34">
        <f t="shared" si="13"/>
        <v>0</v>
      </c>
      <c r="DX6" s="34">
        <f t="shared" si="13"/>
        <v>0</v>
      </c>
      <c r="DY6" s="35">
        <f t="shared" si="13"/>
        <v>0.71</v>
      </c>
      <c r="DZ6" s="35">
        <f t="shared" si="13"/>
        <v>0.76</v>
      </c>
      <c r="EA6" s="35">
        <f t="shared" si="13"/>
        <v>0.71</v>
      </c>
      <c r="EB6" s="35">
        <f t="shared" si="13"/>
        <v>0.95</v>
      </c>
      <c r="EC6" s="35">
        <f t="shared" si="13"/>
        <v>1.07</v>
      </c>
      <c r="ED6" s="34" t="str">
        <f>IF(ED7="","",IF(ED7="-","【-】","【"&amp;SUBSTITUTE(TEXT(ED7,"#,##0.00"),"-","△")&amp;"】"))</f>
        <v>【5.37】</v>
      </c>
      <c r="EE6" s="35">
        <f>IF(EE7="",NA(),EE7)</f>
        <v>0.01</v>
      </c>
      <c r="EF6" s="35">
        <f t="shared" ref="EF6:EN6" si="14">IF(EF7="",NA(),EF7)</f>
        <v>0.09</v>
      </c>
      <c r="EG6" s="34">
        <f t="shared" si="14"/>
        <v>0</v>
      </c>
      <c r="EH6" s="34">
        <f t="shared" si="14"/>
        <v>0</v>
      </c>
      <c r="EI6" s="34">
        <f t="shared" si="14"/>
        <v>0</v>
      </c>
      <c r="EJ6" s="35">
        <f t="shared" si="14"/>
        <v>7.0000000000000007E-2</v>
      </c>
      <c r="EK6" s="35">
        <f t="shared" si="14"/>
        <v>0.1</v>
      </c>
      <c r="EL6" s="35">
        <f t="shared" si="14"/>
        <v>0.27</v>
      </c>
      <c r="EM6" s="35">
        <f t="shared" si="14"/>
        <v>0.17</v>
      </c>
      <c r="EN6" s="35">
        <f t="shared" si="14"/>
        <v>0.13</v>
      </c>
      <c r="EO6" s="34" t="str">
        <f>IF(EO7="","",IF(EO7="-","【-】","【"&amp;SUBSTITUTE(TEXT(EO7,"#,##0.00"),"-","△")&amp;"】"))</f>
        <v>【0.23】</v>
      </c>
    </row>
    <row r="7" spans="1:148" s="36" customFormat="1" x14ac:dyDescent="0.15">
      <c r="A7" s="28"/>
      <c r="B7" s="37">
        <v>2017</v>
      </c>
      <c r="C7" s="37">
        <v>422045</v>
      </c>
      <c r="D7" s="37">
        <v>46</v>
      </c>
      <c r="E7" s="37">
        <v>17</v>
      </c>
      <c r="F7" s="37">
        <v>1</v>
      </c>
      <c r="G7" s="37">
        <v>0</v>
      </c>
      <c r="H7" s="37" t="s">
        <v>108</v>
      </c>
      <c r="I7" s="37" t="s">
        <v>109</v>
      </c>
      <c r="J7" s="37" t="s">
        <v>110</v>
      </c>
      <c r="K7" s="37" t="s">
        <v>111</v>
      </c>
      <c r="L7" s="37" t="s">
        <v>112</v>
      </c>
      <c r="M7" s="37" t="s">
        <v>113</v>
      </c>
      <c r="N7" s="38" t="s">
        <v>114</v>
      </c>
      <c r="O7" s="38">
        <v>58.68</v>
      </c>
      <c r="P7" s="38">
        <v>53.92</v>
      </c>
      <c r="Q7" s="38">
        <v>94.71</v>
      </c>
      <c r="R7" s="38">
        <v>3260</v>
      </c>
      <c r="S7" s="38">
        <v>138512</v>
      </c>
      <c r="T7" s="38">
        <v>341.79</v>
      </c>
      <c r="U7" s="38">
        <v>405.25</v>
      </c>
      <c r="V7" s="38">
        <v>74321</v>
      </c>
      <c r="W7" s="38">
        <v>16.37</v>
      </c>
      <c r="X7" s="38">
        <v>4540.07</v>
      </c>
      <c r="Y7" s="38">
        <v>114.21</v>
      </c>
      <c r="Z7" s="38">
        <v>111.71</v>
      </c>
      <c r="AA7" s="38">
        <v>120.97</v>
      </c>
      <c r="AB7" s="38">
        <v>123.94</v>
      </c>
      <c r="AC7" s="38">
        <v>123.57</v>
      </c>
      <c r="AD7" s="38">
        <v>105.34</v>
      </c>
      <c r="AE7" s="38">
        <v>108.77</v>
      </c>
      <c r="AF7" s="38">
        <v>109.48</v>
      </c>
      <c r="AG7" s="38">
        <v>109.27</v>
      </c>
      <c r="AH7" s="38">
        <v>108.03</v>
      </c>
      <c r="AI7" s="38">
        <v>108.8</v>
      </c>
      <c r="AJ7" s="38">
        <v>0</v>
      </c>
      <c r="AK7" s="38">
        <v>0</v>
      </c>
      <c r="AL7" s="38">
        <v>0</v>
      </c>
      <c r="AM7" s="38">
        <v>0</v>
      </c>
      <c r="AN7" s="38">
        <v>0</v>
      </c>
      <c r="AO7" s="38">
        <v>24.99</v>
      </c>
      <c r="AP7" s="38">
        <v>21.47</v>
      </c>
      <c r="AQ7" s="38">
        <v>16.34</v>
      </c>
      <c r="AR7" s="38">
        <v>15.65</v>
      </c>
      <c r="AS7" s="38">
        <v>13.55</v>
      </c>
      <c r="AT7" s="38">
        <v>4.2699999999999996</v>
      </c>
      <c r="AU7" s="38">
        <v>499.32</v>
      </c>
      <c r="AV7" s="38">
        <v>116.99</v>
      </c>
      <c r="AW7" s="38">
        <v>122.74</v>
      </c>
      <c r="AX7" s="38">
        <v>138.65</v>
      </c>
      <c r="AY7" s="38">
        <v>149.41</v>
      </c>
      <c r="AZ7" s="38">
        <v>316.92</v>
      </c>
      <c r="BA7" s="38">
        <v>79.239999999999995</v>
      </c>
      <c r="BB7" s="38">
        <v>78.930000000000007</v>
      </c>
      <c r="BC7" s="38">
        <v>77.94</v>
      </c>
      <c r="BD7" s="38">
        <v>78.45</v>
      </c>
      <c r="BE7" s="38">
        <v>66.41</v>
      </c>
      <c r="BF7" s="38">
        <v>1174.1300000000001</v>
      </c>
      <c r="BG7" s="38">
        <v>1141.79</v>
      </c>
      <c r="BH7" s="38">
        <v>1196.99</v>
      </c>
      <c r="BI7" s="38">
        <v>515.97</v>
      </c>
      <c r="BJ7" s="38">
        <v>940.34</v>
      </c>
      <c r="BK7" s="38">
        <v>885.97</v>
      </c>
      <c r="BL7" s="38">
        <v>854.16</v>
      </c>
      <c r="BM7" s="38">
        <v>848.31</v>
      </c>
      <c r="BN7" s="38">
        <v>774.99</v>
      </c>
      <c r="BO7" s="38">
        <v>799.41</v>
      </c>
      <c r="BP7" s="38">
        <v>707.33</v>
      </c>
      <c r="BQ7" s="38">
        <v>121.21</v>
      </c>
      <c r="BR7" s="38">
        <v>117.87</v>
      </c>
      <c r="BS7" s="38">
        <v>137.63</v>
      </c>
      <c r="BT7" s="38">
        <v>143.93</v>
      </c>
      <c r="BU7" s="38">
        <v>140.63</v>
      </c>
      <c r="BV7" s="38">
        <v>89.94</v>
      </c>
      <c r="BW7" s="38">
        <v>93.13</v>
      </c>
      <c r="BX7" s="38">
        <v>94.38</v>
      </c>
      <c r="BY7" s="38">
        <v>96.57</v>
      </c>
      <c r="BZ7" s="38">
        <v>96.54</v>
      </c>
      <c r="CA7" s="38">
        <v>101.26</v>
      </c>
      <c r="CB7" s="38">
        <v>146.18</v>
      </c>
      <c r="CC7" s="38">
        <v>149.62</v>
      </c>
      <c r="CD7" s="38">
        <v>128.22</v>
      </c>
      <c r="CE7" s="38">
        <v>123.07</v>
      </c>
      <c r="CF7" s="38">
        <v>126.35</v>
      </c>
      <c r="CG7" s="38">
        <v>168.57</v>
      </c>
      <c r="CH7" s="38">
        <v>167.97</v>
      </c>
      <c r="CI7" s="38">
        <v>165.45</v>
      </c>
      <c r="CJ7" s="38">
        <v>161.54</v>
      </c>
      <c r="CK7" s="38">
        <v>162.81</v>
      </c>
      <c r="CL7" s="38">
        <v>136.38999999999999</v>
      </c>
      <c r="CM7" s="38">
        <v>123.38</v>
      </c>
      <c r="CN7" s="38">
        <v>126.41</v>
      </c>
      <c r="CO7" s="38">
        <v>136.21</v>
      </c>
      <c r="CP7" s="38">
        <v>51.77</v>
      </c>
      <c r="CQ7" s="38">
        <v>52.08</v>
      </c>
      <c r="CR7" s="38">
        <v>64.12</v>
      </c>
      <c r="CS7" s="38">
        <v>64.87</v>
      </c>
      <c r="CT7" s="38">
        <v>65.62</v>
      </c>
      <c r="CU7" s="38">
        <v>64.67</v>
      </c>
      <c r="CV7" s="38">
        <v>64.959999999999994</v>
      </c>
      <c r="CW7" s="38">
        <v>60.13</v>
      </c>
      <c r="CX7" s="38">
        <v>80.75</v>
      </c>
      <c r="CY7" s="38">
        <v>82.34</v>
      </c>
      <c r="CZ7" s="38">
        <v>82.44</v>
      </c>
      <c r="DA7" s="38">
        <v>83.08</v>
      </c>
      <c r="DB7" s="38">
        <v>83.82</v>
      </c>
      <c r="DC7" s="38">
        <v>90.91</v>
      </c>
      <c r="DD7" s="38">
        <v>91.11</v>
      </c>
      <c r="DE7" s="38">
        <v>91.44</v>
      </c>
      <c r="DF7" s="38">
        <v>91.76</v>
      </c>
      <c r="DG7" s="38">
        <v>92.3</v>
      </c>
      <c r="DH7" s="38">
        <v>95.06</v>
      </c>
      <c r="DI7" s="38">
        <v>4.76</v>
      </c>
      <c r="DJ7" s="38">
        <v>11.6</v>
      </c>
      <c r="DK7" s="38">
        <v>14.05</v>
      </c>
      <c r="DL7" s="38">
        <v>16.309999999999999</v>
      </c>
      <c r="DM7" s="38">
        <v>18.2</v>
      </c>
      <c r="DN7" s="38">
        <v>12.9</v>
      </c>
      <c r="DO7" s="38">
        <v>25.52</v>
      </c>
      <c r="DP7" s="38">
        <v>25.89</v>
      </c>
      <c r="DQ7" s="38">
        <v>26.63</v>
      </c>
      <c r="DR7" s="38">
        <v>25.61</v>
      </c>
      <c r="DS7" s="38">
        <v>38.130000000000003</v>
      </c>
      <c r="DT7" s="38">
        <v>0</v>
      </c>
      <c r="DU7" s="38">
        <v>0</v>
      </c>
      <c r="DV7" s="38">
        <v>0</v>
      </c>
      <c r="DW7" s="38">
        <v>0</v>
      </c>
      <c r="DX7" s="38">
        <v>0</v>
      </c>
      <c r="DY7" s="38">
        <v>0.71</v>
      </c>
      <c r="DZ7" s="38">
        <v>0.76</v>
      </c>
      <c r="EA7" s="38">
        <v>0.71</v>
      </c>
      <c r="EB7" s="38">
        <v>0.95</v>
      </c>
      <c r="EC7" s="38">
        <v>1.07</v>
      </c>
      <c r="ED7" s="38">
        <v>5.37</v>
      </c>
      <c r="EE7" s="38">
        <v>0.01</v>
      </c>
      <c r="EF7" s="38">
        <v>0.09</v>
      </c>
      <c r="EG7" s="38">
        <v>0</v>
      </c>
      <c r="EH7" s="38">
        <v>0</v>
      </c>
      <c r="EI7" s="38">
        <v>0</v>
      </c>
      <c r="EJ7" s="38">
        <v>7.0000000000000007E-2</v>
      </c>
      <c r="EK7" s="38">
        <v>0.1</v>
      </c>
      <c r="EL7" s="38">
        <v>0.27</v>
      </c>
      <c r="EM7" s="38">
        <v>0.17</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2019-02-26T09:30:06Z</cp:lastPrinted>
  <dcterms:created xsi:type="dcterms:W3CDTF">2018-12-03T08:51:37Z</dcterms:created>
  <dcterms:modified xsi:type="dcterms:W3CDTF">2019-02-26T09:30:07Z</dcterms:modified>
  <cp:category/>
</cp:coreProperties>
</file>