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gYL++e8mOjlCJ5ToxCp9YzUqotimmlIFyJj4qQBCoQX7Yi+yiyvbS+42Q4z4ktmxny1UBpvixoQoksW0PVhlOw==" workbookSaltValue="dSn1VGMujTwHG244L7jekw=="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AL10" i="4"/>
  <c r="AD10" i="4"/>
  <c r="W10" i="4"/>
  <c r="P10" i="4"/>
  <c r="B10" i="4"/>
  <c r="BB8" i="4"/>
  <c r="AT8" i="4"/>
  <c r="AD8" i="4"/>
  <c r="W8" i="4"/>
  <c r="I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<sst xmlns="http://schemas.openxmlformats.org/spreadsheetml/2006/main" count="235" uniqueCount="123">
  <si>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</si>
  <si>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</si>
  <si>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</si>
  <si>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</si>
  <si>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</si>
  <si>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</si>
  <si>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</si>
  <si>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</si>
  <si>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</si>
  <si>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</si>
  <si>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</si>
  <si>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</si>
  <si>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</si>
  <si>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</si>
  <si>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</si>
  <si>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</si>
  <si>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</si>
  <si>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</si>
  <si>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</si>
  <si>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</si>
  <si>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</si>
  <si>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</si>
  <si>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</si>
  <si>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</si>
  <si>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</si>
  <si>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</si>
  <si>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</si>
  <si>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</si>
  <si>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</si>
  <si>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</si>
  <si>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</si>
  <si>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</si>
  <si>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</si>
  <si>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</si>
  <si>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</si>
  <si>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</si>
  <si>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</si>
  <si>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</si>
  <si>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</si>
  <si>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</si>
  <si>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</si>
  <si>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</si>
  <si>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</si>
  <si>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</si>
  <si>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</si>
  <si>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</si>
  <si>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</si>
  <si>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</si>
  <si>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</si>
  <si>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</si>
  <si>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</si>
  <si>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</si>
  <si>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</si>
  <si>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</si>
  <si>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</si>
  <si>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</si>
  <si>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</si>
  <si>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</si>
  <si>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</si>
  <si>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</si>
  <si>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</si>
  <si>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</si>
  <si>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</si>
  <si>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</si>
  <si>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</si>
  <si>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</si>
  <si>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</si>
  <si>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</si>
  <si>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</si>
  <si>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</si>
  <si>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</si>
  <si>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</si>
  <si>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</si>
  <si>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</si>
  <si>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</si>
  <si>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</si>
  <si>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</si>
  <si>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</si>
  <si>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</si>
  <si>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</si>
  <si>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</si>
  <si>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</si>
  <si>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</si>
  <si>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</si>
  <si>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</si>
  <si>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</si>
  <si>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</si>
  <si>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</si>
  <si>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</si>
  <si>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</si>
  <si>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</si>
  <si>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</si>
  <si>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</si>
  <si>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</si>
  <si>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</si>
  <si>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</si>
  <si>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</si>
  <si>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</si>
  <si>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</si>
  <si>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</si>
  <si>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</si>
  <si>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</si>
  <si>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</si>
  <si>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</si>
  <si>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</si>
  <si>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</si>
  <si>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</si>
  <si>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</si>
  <si>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</si>
  <si>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</si>
  <si>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</si>
  <si>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</si>
  <si>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</si>
  <si>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</si>
  <si>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</si>
  <si>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</si>
  <si>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</si>
  <si>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</si>
  <si>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</si>
  <si>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</si>
  <si>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１００％を超えており、類似団体と比較しても良好な数値となっていますが、これは一般会計からの繰入れにより維持できている状況です。
④企業債残高対事業規模比率
　企業債の借入は行っていないため前年度と比較しても減少していますが、使用料収入の８倍以上の企業債残高となっています。今後も使用料の確保を行うとともに企業債残高を減少させていく必要があります。
⑤経費回収率
　類似団体上回っていますが、これは大村市の施設整備がすでに完了していることによるものです。
　水洗化率は高止まりしており、今後の汚水処理量の大幅な増加は見込めない状況となっていることから、今後は経費の見直し等を行い、効率的な運営を行う必要があります。</t>
    <rPh sb="30" eb="32">
      <t>リョウコウ</t>
    </rPh>
    <rPh sb="33" eb="35">
      <t>スウチ</t>
    </rPh>
    <rPh sb="88" eb="90">
      <t>キギョウ</t>
    </rPh>
    <rPh sb="90" eb="91">
      <t>サイ</t>
    </rPh>
    <rPh sb="92" eb="94">
      <t>カリイレ</t>
    </rPh>
    <rPh sb="95" eb="96">
      <t>オコナ</t>
    </rPh>
    <rPh sb="103" eb="106">
      <t>ゼンネンド</t>
    </rPh>
    <rPh sb="107" eb="109">
      <t>ヒカク</t>
    </rPh>
    <rPh sb="112" eb="114">
      <t>ゲンショウ</t>
    </rPh>
    <rPh sb="121" eb="124">
      <t>シヨウリョウ</t>
    </rPh>
    <rPh sb="124" eb="126">
      <t>シュウニュウ</t>
    </rPh>
    <rPh sb="128" eb="129">
      <t>バイ</t>
    </rPh>
    <rPh sb="129" eb="131">
      <t>イジョウ</t>
    </rPh>
    <rPh sb="132" eb="134">
      <t>キギョウ</t>
    </rPh>
    <rPh sb="134" eb="135">
      <t>サイ</t>
    </rPh>
    <rPh sb="135" eb="137">
      <t>ザンダカ</t>
    </rPh>
    <rPh sb="145" eb="147">
      <t>コンゴ</t>
    </rPh>
    <rPh sb="148" eb="150">
      <t>シヨウ</t>
    </rPh>
    <rPh sb="150" eb="151">
      <t>リョウ</t>
    </rPh>
    <rPh sb="152" eb="154">
      <t>カクホ</t>
    </rPh>
    <rPh sb="155" eb="156">
      <t>オコナ</t>
    </rPh>
    <rPh sb="161" eb="163">
      <t>キギョウ</t>
    </rPh>
    <rPh sb="163" eb="164">
      <t>サイ</t>
    </rPh>
    <rPh sb="164" eb="166">
      <t>ザンダカ</t>
    </rPh>
    <rPh sb="167" eb="169">
      <t>ゲンショウ</t>
    </rPh>
    <rPh sb="174" eb="176">
      <t>ヒツヨウ</t>
    </rPh>
    <rPh sb="195" eb="197">
      <t>ウワマワ</t>
    </rPh>
    <rPh sb="284" eb="286">
      <t>コンゴ</t>
    </rPh>
    <rPh sb="287" eb="289">
      <t>ケイヒ</t>
    </rPh>
    <rPh sb="290" eb="292">
      <t>ミナオ</t>
    </rPh>
    <rPh sb="293" eb="294">
      <t>トウ</t>
    </rPh>
    <rPh sb="295" eb="296">
      <t>オコナ</t>
    </rPh>
    <rPh sb="298" eb="301">
      <t>コウリツテキ</t>
    </rPh>
    <rPh sb="302" eb="304">
      <t>ウンエイ</t>
    </rPh>
    <rPh sb="305" eb="306">
      <t>オコナ</t>
    </rPh>
    <rPh sb="307" eb="309">
      <t>ヒツヨウ</t>
    </rPh>
    <phoneticPr fontId="4"/>
  </si>
  <si>
    <t>①有形固定資産償却率
　類似団体を上回っていますが、これは類似団体より早期に施設の整備が終わっているためです。
　今後は施設の延命化を図るとともに、施設の更新に備える必要があります。</t>
    <phoneticPr fontId="4"/>
  </si>
  <si>
    <t>　大村市の農業集落排水事業は、類似団体と比較すると、健全な経営に見えますが、使用料を下水道使用料と統一していることもあり、基準外を含めた一般会計からの繰入金により事業運営を維持しています。基準外繰入金を除くと非常に厳しい経営状況であるため、平成２８年度に策定をした経営戦略に基づき、適正な業務運営、維持管理に努めていく必要があります。
　施設整備はすでに完了しているので、引き続き効率的な業務運営や維持管理に努め、今後は、各処理区域の公共下水道への統合や老朽化したマンホールポンプ等の施設の更新に備える必要があります。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</si>
</sst>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C7-4F7D-B261-F4633CAAE0BB}"/>
            </c:ext>
          </c:extLst>
        </c:ser>
        <c:dLbls>
          <c:showLegendKey val="0"/>
          <c:showVal val="0"/>
          <c:showCatName val="0"/>
          <c:showSerName val="0"/>
          <c:showPercent val="0"/>
          <c:showBubbleSize val="0"/>
        </c:dLbls>
        <c:gapWidth val="150"/>
        <c:axId val="173531280"/>
        <c:axId val="17355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45C7-4F7D-B261-F4633CAAE0BB}"/>
            </c:ext>
          </c:extLst>
        </c:ser>
        <c:dLbls>
          <c:showLegendKey val="0"/>
          <c:showVal val="0"/>
          <c:showCatName val="0"/>
          <c:showSerName val="0"/>
          <c:showPercent val="0"/>
          <c:showBubbleSize val="0"/>
        </c:dLbls>
        <c:marker val="1"/>
        <c:smooth val="0"/>
        <c:axId val="173531280"/>
        <c:axId val="173550776"/>
      </c:lineChart>
      <c:dateAx>
        <c:axId val="173531280"/>
        <c:scaling>
          <c:orientation val="minMax"/>
        </c:scaling>
        <c:delete val="1"/>
        <c:axPos val="b"/>
        <c:numFmt formatCode="ge" sourceLinked="1"/>
        <c:majorTickMark val="none"/>
        <c:minorTickMark val="none"/>
        <c:tickLblPos val="none"/>
        <c:crossAx val="173550776"/>
        <c:crosses val="autoZero"/>
        <c:auto val="1"/>
        <c:lblOffset val="100"/>
        <c:baseTimeUnit val="years"/>
      </c:dateAx>
      <c:valAx>
        <c:axId val="17355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67.209999999999994</c:v>
                </c:pt>
                <c:pt idx="1">
                  <c:v>67.099999999999994</c:v>
                </c:pt>
                <c:pt idx="2">
                  <c:v>67.099999999999994</c:v>
                </c:pt>
                <c:pt idx="3">
                  <c:v>68.44</c:v>
                </c:pt>
                <c:pt idx="4">
                  <c:v>67.52</c:v>
                </c:pt>
              </c:numCache>
            </c:numRef>
          </c:val>
          <c:extLst>
            <c:ext xmlns:c16="http://schemas.microsoft.com/office/drawing/2014/chart" uri="{C3380CC4-5D6E-409C-BE32-E72D297353CC}">
              <c16:uniqueId val="{00000000-B2DC-4CF4-9797-9BD45A189FD8}"/>
            </c:ext>
          </c:extLst>
        </c:ser>
        <c:dLbls>
          <c:showLegendKey val="0"/>
          <c:showVal val="0"/>
          <c:showCatName val="0"/>
          <c:showSerName val="0"/>
          <c:showPercent val="0"/>
          <c:showBubbleSize val="0"/>
        </c:dLbls>
        <c:gapWidth val="150"/>
        <c:axId val="213084064"/>
        <c:axId val="21328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B2DC-4CF4-9797-9BD45A189FD8}"/>
            </c:ext>
          </c:extLst>
        </c:ser>
        <c:dLbls>
          <c:showLegendKey val="0"/>
          <c:showVal val="0"/>
          <c:showCatName val="0"/>
          <c:showSerName val="0"/>
          <c:showPercent val="0"/>
          <c:showBubbleSize val="0"/>
        </c:dLbls>
        <c:marker val="1"/>
        <c:smooth val="0"/>
        <c:axId val="213084064"/>
        <c:axId val="213289320"/>
      </c:lineChart>
      <c:dateAx>
        <c:axId val="213084064"/>
        <c:scaling>
          <c:orientation val="minMax"/>
        </c:scaling>
        <c:delete val="1"/>
        <c:axPos val="b"/>
        <c:numFmt formatCode="ge" sourceLinked="1"/>
        <c:majorTickMark val="none"/>
        <c:minorTickMark val="none"/>
        <c:tickLblPos val="none"/>
        <c:crossAx val="213289320"/>
        <c:crosses val="autoZero"/>
        <c:auto val="1"/>
        <c:lblOffset val="100"/>
        <c:baseTimeUnit val="years"/>
      </c:dateAx>
      <c:valAx>
        <c:axId val="21328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93.1</c:v>
                </c:pt>
                <c:pt idx="1">
                  <c:v>93.71</c:v>
                </c:pt>
                <c:pt idx="2">
                  <c:v>94.06</c:v>
                </c:pt>
                <c:pt idx="3">
                  <c:v>94.31</c:v>
                </c:pt>
                <c:pt idx="4">
                  <c:v>94.42</c:v>
                </c:pt>
              </c:numCache>
            </c:numRef>
          </c:val>
          <c:extLst>
            <c:ext xmlns:c16="http://schemas.microsoft.com/office/drawing/2014/chart" uri="{C3380CC4-5D6E-409C-BE32-E72D297353CC}">
              <c16:uniqueId val="{00000000-C140-4E1F-9268-9C2225DC600F}"/>
            </c:ext>
          </c:extLst>
        </c:ser>
        <c:dLbls>
          <c:showLegendKey val="0"/>
          <c:showVal val="0"/>
          <c:showCatName val="0"/>
          <c:showSerName val="0"/>
          <c:showPercent val="0"/>
          <c:showBubbleSize val="0"/>
        </c:dLbls>
        <c:gapWidth val="150"/>
        <c:axId val="213290496"/>
        <c:axId val="21329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C140-4E1F-9268-9C2225DC600F}"/>
            </c:ext>
          </c:extLst>
        </c:ser>
        <c:dLbls>
          <c:showLegendKey val="0"/>
          <c:showVal val="0"/>
          <c:showCatName val="0"/>
          <c:showSerName val="0"/>
          <c:showPercent val="0"/>
          <c:showBubbleSize val="0"/>
        </c:dLbls>
        <c:marker val="1"/>
        <c:smooth val="0"/>
        <c:axId val="213290496"/>
        <c:axId val="213290888"/>
      </c:lineChart>
      <c:dateAx>
        <c:axId val="213290496"/>
        <c:scaling>
          <c:orientation val="minMax"/>
        </c:scaling>
        <c:delete val="1"/>
        <c:axPos val="b"/>
        <c:numFmt formatCode="ge" sourceLinked="1"/>
        <c:majorTickMark val="none"/>
        <c:minorTickMark val="none"/>
        <c:tickLblPos val="none"/>
        <c:crossAx val="213290888"/>
        <c:crosses val="autoZero"/>
        <c:auto val="1"/>
        <c:lblOffset val="100"/>
        <c:baseTimeUnit val="years"/>
      </c:dateAx>
      <c:valAx>
        <c:axId val="21329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100.06</c:v>
                </c:pt>
                <c:pt idx="1">
                  <c:v>112.07</c:v>
                </c:pt>
                <c:pt idx="2">
                  <c:v>113.42</c:v>
                </c:pt>
                <c:pt idx="3">
                  <c:v>114.24</c:v>
                </c:pt>
                <c:pt idx="4">
                  <c:v>116.6</c:v>
                </c:pt>
              </c:numCache>
            </c:numRef>
          </c:val>
          <c:extLst>
            <c:ext xmlns:c16="http://schemas.microsoft.com/office/drawing/2014/chart" uri="{C3380CC4-5D6E-409C-BE32-E72D297353CC}">
              <c16:uniqueId val="{00000000-94FB-41F0-8175-4CCF9EADE6B6}"/>
            </c:ext>
          </c:extLst>
        </c:ser>
        <c:dLbls>
          <c:showLegendKey val="0"/>
          <c:showVal val="0"/>
          <c:showCatName val="0"/>
          <c:showSerName val="0"/>
          <c:showPercent val="0"/>
          <c:showBubbleSize val="0"/>
        </c:dLbls>
        <c:gapWidth val="150"/>
        <c:axId val="212894952"/>
        <c:axId val="21289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c:ext xmlns:c16="http://schemas.microsoft.com/office/drawing/2014/chart" uri="{C3380CC4-5D6E-409C-BE32-E72D297353CC}">
              <c16:uniqueId val="{00000001-94FB-41F0-8175-4CCF9EADE6B6}"/>
            </c:ext>
          </c:extLst>
        </c:ser>
        <c:dLbls>
          <c:showLegendKey val="0"/>
          <c:showVal val="0"/>
          <c:showCatName val="0"/>
          <c:showSerName val="0"/>
          <c:showPercent val="0"/>
          <c:showBubbleSize val="0"/>
        </c:dLbls>
        <c:marker val="1"/>
        <c:smooth val="0"/>
        <c:axId val="212894952"/>
        <c:axId val="212895848"/>
      </c:lineChart>
      <c:dateAx>
        <c:axId val="212894952"/>
        <c:scaling>
          <c:orientation val="minMax"/>
        </c:scaling>
        <c:delete val="1"/>
        <c:axPos val="b"/>
        <c:numFmt formatCode="ge" sourceLinked="1"/>
        <c:majorTickMark val="none"/>
        <c:minorTickMark val="none"/>
        <c:tickLblPos val="none"/>
        <c:crossAx val="212895848"/>
        <c:crosses val="autoZero"/>
        <c:auto val="1"/>
        <c:lblOffset val="100"/>
        <c:baseTimeUnit val="years"/>
      </c:dateAx>
      <c:valAx>
        <c:axId val="21289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9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26.76</c:v>
                </c:pt>
                <c:pt idx="1">
                  <c:v>30.93</c:v>
                </c:pt>
                <c:pt idx="2">
                  <c:v>32.76</c:v>
                </c:pt>
                <c:pt idx="3">
                  <c:v>34.53</c:v>
                </c:pt>
                <c:pt idx="4">
                  <c:v>36.29</c:v>
                </c:pt>
              </c:numCache>
            </c:numRef>
          </c:val>
          <c:extLst>
            <c:ext xmlns:c16="http://schemas.microsoft.com/office/drawing/2014/chart" uri="{C3380CC4-5D6E-409C-BE32-E72D297353CC}">
              <c16:uniqueId val="{00000000-A20E-46E5-860A-B4D98E3B4B78}"/>
            </c:ext>
          </c:extLst>
        </c:ser>
        <c:dLbls>
          <c:showLegendKey val="0"/>
          <c:showVal val="0"/>
          <c:showCatName val="0"/>
          <c:showSerName val="0"/>
          <c:showPercent val="0"/>
          <c:showBubbleSize val="0"/>
        </c:dLbls>
        <c:gapWidth val="150"/>
        <c:axId val="212912576"/>
        <c:axId val="21296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c:ext xmlns:c16="http://schemas.microsoft.com/office/drawing/2014/chart" uri="{C3380CC4-5D6E-409C-BE32-E72D297353CC}">
              <c16:uniqueId val="{00000001-A20E-46E5-860A-B4D98E3B4B78}"/>
            </c:ext>
          </c:extLst>
        </c:ser>
        <c:dLbls>
          <c:showLegendKey val="0"/>
          <c:showVal val="0"/>
          <c:showCatName val="0"/>
          <c:showSerName val="0"/>
          <c:showPercent val="0"/>
          <c:showBubbleSize val="0"/>
        </c:dLbls>
        <c:marker val="1"/>
        <c:smooth val="0"/>
        <c:axId val="212912576"/>
        <c:axId val="212962168"/>
      </c:lineChart>
      <c:dateAx>
        <c:axId val="212912576"/>
        <c:scaling>
          <c:orientation val="minMax"/>
        </c:scaling>
        <c:delete val="1"/>
        <c:axPos val="b"/>
        <c:numFmt formatCode="ge" sourceLinked="1"/>
        <c:majorTickMark val="none"/>
        <c:minorTickMark val="none"/>
        <c:tickLblPos val="none"/>
        <c:crossAx val="212962168"/>
        <c:crosses val="autoZero"/>
        <c:auto val="1"/>
        <c:lblOffset val="100"/>
        <c:baseTimeUnit val="years"/>
      </c:dateAx>
      <c:valAx>
        <c:axId val="21296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9D-463E-A852-46901220EEE1}"/>
            </c:ext>
          </c:extLst>
        </c:ser>
        <c:dLbls>
          <c:showLegendKey val="0"/>
          <c:showVal val="0"/>
          <c:showCatName val="0"/>
          <c:showSerName val="0"/>
          <c:showPercent val="0"/>
          <c:showBubbleSize val="0"/>
        </c:dLbls>
        <c:gapWidth val="150"/>
        <c:axId val="213398976"/>
        <c:axId val="17209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49D-463E-A852-46901220EEE1}"/>
            </c:ext>
          </c:extLst>
        </c:ser>
        <c:dLbls>
          <c:showLegendKey val="0"/>
          <c:showVal val="0"/>
          <c:showCatName val="0"/>
          <c:showSerName val="0"/>
          <c:showPercent val="0"/>
          <c:showBubbleSize val="0"/>
        </c:dLbls>
        <c:marker val="1"/>
        <c:smooth val="0"/>
        <c:axId val="213398976"/>
        <c:axId val="172098248"/>
      </c:lineChart>
      <c:dateAx>
        <c:axId val="213398976"/>
        <c:scaling>
          <c:orientation val="minMax"/>
        </c:scaling>
        <c:delete val="1"/>
        <c:axPos val="b"/>
        <c:numFmt formatCode="ge" sourceLinked="1"/>
        <c:majorTickMark val="none"/>
        <c:minorTickMark val="none"/>
        <c:tickLblPos val="none"/>
        <c:crossAx val="172098248"/>
        <c:crosses val="autoZero"/>
        <c:auto val="1"/>
        <c:lblOffset val="100"/>
        <c:baseTimeUnit val="years"/>
      </c:dateAx>
      <c:valAx>
        <c:axId val="17209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851.53</c:v>
                </c:pt>
                <c:pt idx="1">
                  <c:v>0</c:v>
                </c:pt>
                <c:pt idx="2">
                  <c:v>0</c:v>
                </c:pt>
                <c:pt idx="3">
                  <c:v>0</c:v>
                </c:pt>
                <c:pt idx="4">
                  <c:v>0</c:v>
                </c:pt>
              </c:numCache>
            </c:numRef>
          </c:val>
          <c:extLst>
            <c:ext xmlns:c16="http://schemas.microsoft.com/office/drawing/2014/chart" uri="{C3380CC4-5D6E-409C-BE32-E72D297353CC}">
              <c16:uniqueId val="{00000000-CA90-4A1D-8F7B-C603BFF49B4B}"/>
            </c:ext>
          </c:extLst>
        </c:ser>
        <c:dLbls>
          <c:showLegendKey val="0"/>
          <c:showVal val="0"/>
          <c:showCatName val="0"/>
          <c:showSerName val="0"/>
          <c:showPercent val="0"/>
          <c:showBubbleSize val="0"/>
        </c:dLbls>
        <c:gapWidth val="150"/>
        <c:axId val="213084848"/>
        <c:axId val="213085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c:ext xmlns:c16="http://schemas.microsoft.com/office/drawing/2014/chart" uri="{C3380CC4-5D6E-409C-BE32-E72D297353CC}">
              <c16:uniqueId val="{00000001-CA90-4A1D-8F7B-C603BFF49B4B}"/>
            </c:ext>
          </c:extLst>
        </c:ser>
        <c:dLbls>
          <c:showLegendKey val="0"/>
          <c:showVal val="0"/>
          <c:showCatName val="0"/>
          <c:showSerName val="0"/>
          <c:showPercent val="0"/>
          <c:showBubbleSize val="0"/>
        </c:dLbls>
        <c:marker val="1"/>
        <c:smooth val="0"/>
        <c:axId val="213084848"/>
        <c:axId val="213085240"/>
      </c:lineChart>
      <c:dateAx>
        <c:axId val="213084848"/>
        <c:scaling>
          <c:orientation val="minMax"/>
        </c:scaling>
        <c:delete val="1"/>
        <c:axPos val="b"/>
        <c:numFmt formatCode="ge" sourceLinked="1"/>
        <c:majorTickMark val="none"/>
        <c:minorTickMark val="none"/>
        <c:tickLblPos val="none"/>
        <c:crossAx val="213085240"/>
        <c:crosses val="autoZero"/>
        <c:auto val="1"/>
        <c:lblOffset val="100"/>
        <c:baseTimeUnit val="years"/>
      </c:dateAx>
      <c:valAx>
        <c:axId val="21308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304.48</c:v>
                </c:pt>
                <c:pt idx="1">
                  <c:v>19.23</c:v>
                </c:pt>
                <c:pt idx="2">
                  <c:v>24.93</c:v>
                </c:pt>
                <c:pt idx="3">
                  <c:v>25.41</c:v>
                </c:pt>
                <c:pt idx="4">
                  <c:v>20.78</c:v>
                </c:pt>
              </c:numCache>
            </c:numRef>
          </c:val>
          <c:extLst>
            <c:ext xmlns:c16="http://schemas.microsoft.com/office/drawing/2014/chart" uri="{C3380CC4-5D6E-409C-BE32-E72D297353CC}">
              <c16:uniqueId val="{00000000-D2ED-4ADB-A383-751916C38B7A}"/>
            </c:ext>
          </c:extLst>
        </c:ser>
        <c:dLbls>
          <c:showLegendKey val="0"/>
          <c:showVal val="0"/>
          <c:showCatName val="0"/>
          <c:showSerName val="0"/>
          <c:showPercent val="0"/>
          <c:showBubbleSize val="0"/>
        </c:dLbls>
        <c:gapWidth val="150"/>
        <c:axId val="213086416"/>
        <c:axId val="21308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c:ext xmlns:c16="http://schemas.microsoft.com/office/drawing/2014/chart" uri="{C3380CC4-5D6E-409C-BE32-E72D297353CC}">
              <c16:uniqueId val="{00000001-D2ED-4ADB-A383-751916C38B7A}"/>
            </c:ext>
          </c:extLst>
        </c:ser>
        <c:dLbls>
          <c:showLegendKey val="0"/>
          <c:showVal val="0"/>
          <c:showCatName val="0"/>
          <c:showSerName val="0"/>
          <c:showPercent val="0"/>
          <c:showBubbleSize val="0"/>
        </c:dLbls>
        <c:marker val="1"/>
        <c:smooth val="0"/>
        <c:axId val="213086416"/>
        <c:axId val="213086808"/>
      </c:lineChart>
      <c:dateAx>
        <c:axId val="213086416"/>
        <c:scaling>
          <c:orientation val="minMax"/>
        </c:scaling>
        <c:delete val="1"/>
        <c:axPos val="b"/>
        <c:numFmt formatCode="ge" sourceLinked="1"/>
        <c:majorTickMark val="none"/>
        <c:minorTickMark val="none"/>
        <c:tickLblPos val="none"/>
        <c:crossAx val="213086808"/>
        <c:crosses val="autoZero"/>
        <c:auto val="1"/>
        <c:lblOffset val="100"/>
        <c:baseTimeUnit val="years"/>
      </c:dateAx>
      <c:valAx>
        <c:axId val="21308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8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472.07</c:v>
                </c:pt>
                <c:pt idx="1">
                  <c:v>405.51</c:v>
                </c:pt>
                <c:pt idx="2">
                  <c:v>376.66</c:v>
                </c:pt>
                <c:pt idx="3">
                  <c:v>897.53</c:v>
                </c:pt>
                <c:pt idx="4">
                  <c:v>835.46</c:v>
                </c:pt>
              </c:numCache>
            </c:numRef>
          </c:val>
          <c:extLst>
            <c:ext xmlns:c16="http://schemas.microsoft.com/office/drawing/2014/chart" uri="{C3380CC4-5D6E-409C-BE32-E72D297353CC}">
              <c16:uniqueId val="{00000000-63DD-4135-9363-9DC742B41E1B}"/>
            </c:ext>
          </c:extLst>
        </c:ser>
        <c:dLbls>
          <c:showLegendKey val="0"/>
          <c:showVal val="0"/>
          <c:showCatName val="0"/>
          <c:showSerName val="0"/>
          <c:showPercent val="0"/>
          <c:showBubbleSize val="0"/>
        </c:dLbls>
        <c:gapWidth val="150"/>
        <c:axId val="173698632"/>
        <c:axId val="17369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63DD-4135-9363-9DC742B41E1B}"/>
            </c:ext>
          </c:extLst>
        </c:ser>
        <c:dLbls>
          <c:showLegendKey val="0"/>
          <c:showVal val="0"/>
          <c:showCatName val="0"/>
          <c:showSerName val="0"/>
          <c:showPercent val="0"/>
          <c:showBubbleSize val="0"/>
        </c:dLbls>
        <c:marker val="1"/>
        <c:smooth val="0"/>
        <c:axId val="173698632"/>
        <c:axId val="173699024"/>
      </c:lineChart>
      <c:dateAx>
        <c:axId val="173698632"/>
        <c:scaling>
          <c:orientation val="minMax"/>
        </c:scaling>
        <c:delete val="1"/>
        <c:axPos val="b"/>
        <c:numFmt formatCode="ge" sourceLinked="1"/>
        <c:majorTickMark val="none"/>
        <c:minorTickMark val="none"/>
        <c:tickLblPos val="none"/>
        <c:crossAx val="173699024"/>
        <c:crosses val="autoZero"/>
        <c:auto val="1"/>
        <c:lblOffset val="100"/>
        <c:baseTimeUnit val="years"/>
      </c:dateAx>
      <c:valAx>
        <c:axId val="17369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9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43.56</c:v>
                </c:pt>
                <c:pt idx="1">
                  <c:v>56.17</c:v>
                </c:pt>
                <c:pt idx="2">
                  <c:v>59.78</c:v>
                </c:pt>
                <c:pt idx="3">
                  <c:v>58.49</c:v>
                </c:pt>
                <c:pt idx="4">
                  <c:v>62.55</c:v>
                </c:pt>
              </c:numCache>
            </c:numRef>
          </c:val>
          <c:extLst>
            <c:ext xmlns:c16="http://schemas.microsoft.com/office/drawing/2014/chart" uri="{C3380CC4-5D6E-409C-BE32-E72D297353CC}">
              <c16:uniqueId val="{00000000-83F5-4F30-88F4-CE152AD88D55}"/>
            </c:ext>
          </c:extLst>
        </c:ser>
        <c:dLbls>
          <c:showLegendKey val="0"/>
          <c:showVal val="0"/>
          <c:showCatName val="0"/>
          <c:showSerName val="0"/>
          <c:showPercent val="0"/>
          <c:showBubbleSize val="0"/>
        </c:dLbls>
        <c:gapWidth val="150"/>
        <c:axId val="173700200"/>
        <c:axId val="17370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83F5-4F30-88F4-CE152AD88D55}"/>
            </c:ext>
          </c:extLst>
        </c:ser>
        <c:dLbls>
          <c:showLegendKey val="0"/>
          <c:showVal val="0"/>
          <c:showCatName val="0"/>
          <c:showSerName val="0"/>
          <c:showPercent val="0"/>
          <c:showBubbleSize val="0"/>
        </c:dLbls>
        <c:marker val="1"/>
        <c:smooth val="0"/>
        <c:axId val="173700200"/>
        <c:axId val="173700592"/>
      </c:lineChart>
      <c:dateAx>
        <c:axId val="173700200"/>
        <c:scaling>
          <c:orientation val="minMax"/>
        </c:scaling>
        <c:delete val="1"/>
        <c:axPos val="b"/>
        <c:numFmt formatCode="ge" sourceLinked="1"/>
        <c:majorTickMark val="none"/>
        <c:minorTickMark val="none"/>
        <c:tickLblPos val="none"/>
        <c:crossAx val="173700592"/>
        <c:crosses val="autoZero"/>
        <c:auto val="1"/>
        <c:lblOffset val="100"/>
        <c:baseTimeUnit val="years"/>
      </c:dateAx>
      <c:valAx>
        <c:axId val="17370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0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357.08</c:v>
                </c:pt>
                <c:pt idx="1">
                  <c:v>275.61</c:v>
                </c:pt>
                <c:pt idx="2">
                  <c:v>258.95999999999998</c:v>
                </c:pt>
                <c:pt idx="3">
                  <c:v>264.95999999999998</c:v>
                </c:pt>
                <c:pt idx="4">
                  <c:v>247.92</c:v>
                </c:pt>
              </c:numCache>
            </c:numRef>
          </c:val>
          <c:extLst>
            <c:ext xmlns:c16="http://schemas.microsoft.com/office/drawing/2014/chart" uri="{C3380CC4-5D6E-409C-BE32-E72D297353CC}">
              <c16:uniqueId val="{00000000-9F42-4805-80F5-EC58B39919E5}"/>
            </c:ext>
          </c:extLst>
        </c:ser>
        <c:dLbls>
          <c:showLegendKey val="0"/>
          <c:showVal val="0"/>
          <c:showCatName val="0"/>
          <c:showSerName val="0"/>
          <c:showPercent val="0"/>
          <c:showBubbleSize val="0"/>
        </c:dLbls>
        <c:gapWidth val="150"/>
        <c:axId val="173701768"/>
        <c:axId val="17370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9F42-4805-80F5-EC58B39919E5}"/>
            </c:ext>
          </c:extLst>
        </c:ser>
        <c:dLbls>
          <c:showLegendKey val="0"/>
          <c:showVal val="0"/>
          <c:showCatName val="0"/>
          <c:showSerName val="0"/>
          <c:showPercent val="0"/>
          <c:showBubbleSize val="0"/>
        </c:dLbls>
        <c:marker val="1"/>
        <c:smooth val="0"/>
        <c:axId val="173701768"/>
        <c:axId val="173702160"/>
      </c:lineChart>
      <c:dateAx>
        <c:axId val="173701768"/>
        <c:scaling>
          <c:orientation val="minMax"/>
        </c:scaling>
        <c:delete val="1"/>
        <c:axPos val="b"/>
        <c:numFmt formatCode="ge" sourceLinked="1"/>
        <c:majorTickMark val="none"/>
        <c:minorTickMark val="none"/>
        <c:tickLblPos val="none"/>
        <c:crossAx val="173702160"/>
        <c:crosses val="autoZero"/>
        <c:auto val="1"/>
        <c:lblOffset val="100"/>
        <c:baseTimeUnit val="years"/>
      </c:dateAx>
      <c:valAx>
        <c:axId val="17370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0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6" zoomScaleNormal="100" workbookViewId="0">
      <selection activeCell="BJ74" sqref="BJ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大村市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 民間企業出身</v>
      </c>
      <c r="AE8" s="49"/>
      <c r="AF8" s="49"/>
      <c r="AG8" s="49"/>
      <c r="AH8" s="49"/>
      <c r="AI8" s="49"/>
      <c r="AJ8" s="49"/>
      <c r="AK8" s="3"/>
      <c r="AL8" s="50">
        <f>データ!S6</f>
        <v>95784</v>
      </c>
      <c r="AM8" s="50"/>
      <c r="AN8" s="50"/>
      <c r="AO8" s="50"/>
      <c r="AP8" s="50"/>
      <c r="AQ8" s="50"/>
      <c r="AR8" s="50"/>
      <c r="AS8" s="50"/>
      <c r="AT8" s="45">
        <f>データ!T6</f>
        <v>126.64</v>
      </c>
      <c r="AU8" s="45"/>
      <c r="AV8" s="45"/>
      <c r="AW8" s="45"/>
      <c r="AX8" s="45"/>
      <c r="AY8" s="45"/>
      <c r="AZ8" s="45"/>
      <c r="BA8" s="45"/>
      <c r="BB8" s="45">
        <f>データ!U6</f>
        <v>756.35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59.52</v>
      </c>
      <c r="J10" s="45"/>
      <c r="K10" s="45"/>
      <c r="L10" s="45"/>
      <c r="M10" s="45"/>
      <c r="N10" s="45"/>
      <c r="O10" s="45"/>
      <c r="P10" s="45">
        <f>データ!P6</f>
        <v>7.05</v>
      </c>
      <c r="Q10" s="45"/>
      <c r="R10" s="45"/>
      <c r="S10" s="45"/>
      <c r="T10" s="45"/>
      <c r="U10" s="45"/>
      <c r="V10" s="45"/>
      <c r="W10" s="45">
        <f>データ!Q6</f>
        <v>86.75</v>
      </c>
      <c r="X10" s="45"/>
      <c r="Y10" s="45"/>
      <c r="Z10" s="45"/>
      <c r="AA10" s="45"/>
      <c r="AB10" s="45"/>
      <c r="AC10" s="45"/>
      <c r="AD10" s="50">
        <f>データ!R6</f>
        <v>3056</v>
      </c>
      <c r="AE10" s="50"/>
      <c r="AF10" s="50"/>
      <c r="AG10" s="50"/>
      <c r="AH10" s="50"/>
      <c r="AI10" s="50"/>
      <c r="AJ10" s="50"/>
      <c r="AK10" s="2"/>
      <c r="AL10" s="50">
        <f>データ!V6</f>
        <v>6741</v>
      </c>
      <c r="AM10" s="50"/>
      <c r="AN10" s="50"/>
      <c r="AO10" s="50"/>
      <c r="AP10" s="50"/>
      <c r="AQ10" s="50"/>
      <c r="AR10" s="50"/>
      <c r="AS10" s="50"/>
      <c r="AT10" s="45">
        <f>データ!W6</f>
        <v>2.34</v>
      </c>
      <c r="AU10" s="45"/>
      <c r="AV10" s="45"/>
      <c r="AW10" s="45"/>
      <c r="AX10" s="45"/>
      <c r="AY10" s="45"/>
      <c r="AZ10" s="45"/>
      <c r="BA10" s="45"/>
      <c r="BB10" s="45">
        <f>データ!X6</f>
        <v>2880.77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JHOALc95w0wf6qy7GFoIzE0k8Dr9DpbfenWTz9Nct7p3McxvhuomVlPZKvQZ0fsqs7qa7lsTrrxACaiRjsQosw==" saltValue="zsUKfqUYc4apETqO+HM4T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422053</v>
      </c>
      <c r="D6" s="33">
        <f t="shared" si="3"/>
        <v>46</v>
      </c>
      <c r="E6" s="33">
        <f t="shared" si="3"/>
        <v>17</v>
      </c>
      <c r="F6" s="33">
        <f t="shared" si="3"/>
        <v>5</v>
      </c>
      <c r="G6" s="33">
        <f t="shared" si="3"/>
        <v>0</v>
      </c>
      <c r="H6" s="33" t="str">
        <f t="shared" si="3"/>
        <v>長崎県　大村市</v>
      </c>
      <c r="I6" s="33" t="str">
        <f t="shared" si="3"/>
        <v>法適用</v>
      </c>
      <c r="J6" s="33" t="str">
        <f t="shared" si="3"/>
        <v>下水道事業</v>
      </c>
      <c r="K6" s="33" t="str">
        <f t="shared" si="3"/>
        <v>農業集落排水</v>
      </c>
      <c r="L6" s="33" t="str">
        <f t="shared" si="3"/>
        <v>F2</v>
      </c>
      <c r="M6" s="33" t="str">
        <f t="shared" si="3"/>
        <v>自治体職員 民間企業出身</v>
      </c>
      <c r="N6" s="34" t="str">
        <f t="shared" si="3"/>
        <v>-</v>
      </c>
      <c r="O6" s="34">
        <f t="shared" si="3"/>
        <v>59.52</v>
      </c>
      <c r="P6" s="34">
        <f t="shared" si="3"/>
        <v>7.05</v>
      </c>
      <c r="Q6" s="34">
        <f t="shared" si="3"/>
        <v>86.75</v>
      </c>
      <c r="R6" s="34">
        <f t="shared" si="3"/>
        <v>3056</v>
      </c>
      <c r="S6" s="34">
        <f t="shared" si="3"/>
        <v>95784</v>
      </c>
      <c r="T6" s="34">
        <f t="shared" si="3"/>
        <v>126.64</v>
      </c>
      <c r="U6" s="34">
        <f t="shared" si="3"/>
        <v>756.35</v>
      </c>
      <c r="V6" s="34">
        <f t="shared" si="3"/>
        <v>6741</v>
      </c>
      <c r="W6" s="34">
        <f t="shared" si="3"/>
        <v>2.34</v>
      </c>
      <c r="X6" s="34">
        <f t="shared" si="3"/>
        <v>2880.77</v>
      </c>
      <c r="Y6" s="35">
        <f>IF(Y7="",NA(),Y7)</f>
        <v>100.06</v>
      </c>
      <c r="Z6" s="35">
        <f t="shared" ref="Z6:AH6" si="4">IF(Z7="",NA(),Z7)</f>
        <v>112.07</v>
      </c>
      <c r="AA6" s="35">
        <f t="shared" si="4"/>
        <v>113.42</v>
      </c>
      <c r="AB6" s="35">
        <f t="shared" si="4"/>
        <v>114.24</v>
      </c>
      <c r="AC6" s="35">
        <f t="shared" si="4"/>
        <v>116.6</v>
      </c>
      <c r="AD6" s="35">
        <f t="shared" si="4"/>
        <v>93.62</v>
      </c>
      <c r="AE6" s="35">
        <f t="shared" si="4"/>
        <v>97.53</v>
      </c>
      <c r="AF6" s="35">
        <f t="shared" si="4"/>
        <v>99.64</v>
      </c>
      <c r="AG6" s="35">
        <f t="shared" si="4"/>
        <v>99.66</v>
      </c>
      <c r="AH6" s="35">
        <f t="shared" si="4"/>
        <v>100.95</v>
      </c>
      <c r="AI6" s="34" t="str">
        <f>IF(AI7="","",IF(AI7="-","【-】","【"&amp;SUBSTITUTE(TEXT(AI7,"#,##0.00"),"-","△")&amp;"】"))</f>
        <v>【100.96】</v>
      </c>
      <c r="AJ6" s="35">
        <f>IF(AJ7="",NA(),AJ7)</f>
        <v>851.53</v>
      </c>
      <c r="AK6" s="34">
        <f t="shared" ref="AK6:AS6" si="5">IF(AK7="",NA(),AK7)</f>
        <v>0</v>
      </c>
      <c r="AL6" s="34">
        <f t="shared" si="5"/>
        <v>0</v>
      </c>
      <c r="AM6" s="34">
        <f t="shared" si="5"/>
        <v>0</v>
      </c>
      <c r="AN6" s="34">
        <f t="shared" si="5"/>
        <v>0</v>
      </c>
      <c r="AO6" s="35">
        <f t="shared" si="5"/>
        <v>280.08</v>
      </c>
      <c r="AP6" s="35">
        <f t="shared" si="5"/>
        <v>223.09</v>
      </c>
      <c r="AQ6" s="35">
        <f t="shared" si="5"/>
        <v>214.61</v>
      </c>
      <c r="AR6" s="35">
        <f t="shared" si="5"/>
        <v>225.39</v>
      </c>
      <c r="AS6" s="35">
        <f t="shared" si="5"/>
        <v>224.04</v>
      </c>
      <c r="AT6" s="34" t="str">
        <f>IF(AT7="","",IF(AT7="-","【-】","【"&amp;SUBSTITUTE(TEXT(AT7,"#,##0.00"),"-","△")&amp;"】"))</f>
        <v>【198.51】</v>
      </c>
      <c r="AU6" s="35">
        <f>IF(AU7="",NA(),AU7)</f>
        <v>304.48</v>
      </c>
      <c r="AV6" s="35">
        <f t="shared" ref="AV6:BD6" si="6">IF(AV7="",NA(),AV7)</f>
        <v>19.23</v>
      </c>
      <c r="AW6" s="35">
        <f t="shared" si="6"/>
        <v>24.93</v>
      </c>
      <c r="AX6" s="35">
        <f t="shared" si="6"/>
        <v>25.41</v>
      </c>
      <c r="AY6" s="35">
        <f t="shared" si="6"/>
        <v>20.78</v>
      </c>
      <c r="AZ6" s="35">
        <f t="shared" si="6"/>
        <v>124.2</v>
      </c>
      <c r="BA6" s="35">
        <f t="shared" si="6"/>
        <v>33.03</v>
      </c>
      <c r="BB6" s="35">
        <f t="shared" si="6"/>
        <v>29.45</v>
      </c>
      <c r="BC6" s="35">
        <f t="shared" si="6"/>
        <v>31.84</v>
      </c>
      <c r="BD6" s="35">
        <f t="shared" si="6"/>
        <v>29.91</v>
      </c>
      <c r="BE6" s="34" t="str">
        <f>IF(BE7="","",IF(BE7="-","【-】","【"&amp;SUBSTITUTE(TEXT(BE7,"#,##0.00"),"-","△")&amp;"】"))</f>
        <v>【32.86】</v>
      </c>
      <c r="BF6" s="35">
        <f>IF(BF7="",NA(),BF7)</f>
        <v>472.07</v>
      </c>
      <c r="BG6" s="35">
        <f t="shared" ref="BG6:BO6" si="7">IF(BG7="",NA(),BG7)</f>
        <v>405.51</v>
      </c>
      <c r="BH6" s="35">
        <f t="shared" si="7"/>
        <v>376.66</v>
      </c>
      <c r="BI6" s="35">
        <f t="shared" si="7"/>
        <v>897.53</v>
      </c>
      <c r="BJ6" s="35">
        <f t="shared" si="7"/>
        <v>835.46</v>
      </c>
      <c r="BK6" s="35">
        <f t="shared" si="7"/>
        <v>1126.77</v>
      </c>
      <c r="BL6" s="35">
        <f t="shared" si="7"/>
        <v>1044.8</v>
      </c>
      <c r="BM6" s="35">
        <f t="shared" si="7"/>
        <v>1081.8</v>
      </c>
      <c r="BN6" s="35">
        <f t="shared" si="7"/>
        <v>974.93</v>
      </c>
      <c r="BO6" s="35">
        <f t="shared" si="7"/>
        <v>855.8</v>
      </c>
      <c r="BP6" s="34" t="str">
        <f>IF(BP7="","",IF(BP7="-","【-】","【"&amp;SUBSTITUTE(TEXT(BP7,"#,##0.00"),"-","△")&amp;"】"))</f>
        <v>【814.89】</v>
      </c>
      <c r="BQ6" s="35">
        <f>IF(BQ7="",NA(),BQ7)</f>
        <v>43.56</v>
      </c>
      <c r="BR6" s="35">
        <f t="shared" ref="BR6:BZ6" si="8">IF(BR7="",NA(),BR7)</f>
        <v>56.17</v>
      </c>
      <c r="BS6" s="35">
        <f t="shared" si="8"/>
        <v>59.78</v>
      </c>
      <c r="BT6" s="35">
        <f t="shared" si="8"/>
        <v>58.49</v>
      </c>
      <c r="BU6" s="35">
        <f t="shared" si="8"/>
        <v>62.55</v>
      </c>
      <c r="BV6" s="35">
        <f t="shared" si="8"/>
        <v>50.9</v>
      </c>
      <c r="BW6" s="35">
        <f t="shared" si="8"/>
        <v>50.82</v>
      </c>
      <c r="BX6" s="35">
        <f t="shared" si="8"/>
        <v>52.19</v>
      </c>
      <c r="BY6" s="35">
        <f t="shared" si="8"/>
        <v>55.32</v>
      </c>
      <c r="BZ6" s="35">
        <f t="shared" si="8"/>
        <v>59.8</v>
      </c>
      <c r="CA6" s="34" t="str">
        <f>IF(CA7="","",IF(CA7="-","【-】","【"&amp;SUBSTITUTE(TEXT(CA7,"#,##0.00"),"-","△")&amp;"】"))</f>
        <v>【60.64】</v>
      </c>
      <c r="CB6" s="35">
        <f>IF(CB7="",NA(),CB7)</f>
        <v>357.08</v>
      </c>
      <c r="CC6" s="35">
        <f t="shared" ref="CC6:CK6" si="9">IF(CC7="",NA(),CC7)</f>
        <v>275.61</v>
      </c>
      <c r="CD6" s="35">
        <f t="shared" si="9"/>
        <v>258.95999999999998</v>
      </c>
      <c r="CE6" s="35">
        <f t="shared" si="9"/>
        <v>264.95999999999998</v>
      </c>
      <c r="CF6" s="35">
        <f t="shared" si="9"/>
        <v>247.92</v>
      </c>
      <c r="CG6" s="35">
        <f t="shared" si="9"/>
        <v>293.27</v>
      </c>
      <c r="CH6" s="35">
        <f t="shared" si="9"/>
        <v>300.52</v>
      </c>
      <c r="CI6" s="35">
        <f t="shared" si="9"/>
        <v>296.14</v>
      </c>
      <c r="CJ6" s="35">
        <f t="shared" si="9"/>
        <v>283.17</v>
      </c>
      <c r="CK6" s="35">
        <f t="shared" si="9"/>
        <v>263.76</v>
      </c>
      <c r="CL6" s="34" t="str">
        <f>IF(CL7="","",IF(CL7="-","【-】","【"&amp;SUBSTITUTE(TEXT(CL7,"#,##0.00"),"-","△")&amp;"】"))</f>
        <v>【255.52】</v>
      </c>
      <c r="CM6" s="35">
        <f>IF(CM7="",NA(),CM7)</f>
        <v>67.209999999999994</v>
      </c>
      <c r="CN6" s="35">
        <f t="shared" ref="CN6:CV6" si="10">IF(CN7="",NA(),CN7)</f>
        <v>67.099999999999994</v>
      </c>
      <c r="CO6" s="35">
        <f t="shared" si="10"/>
        <v>67.099999999999994</v>
      </c>
      <c r="CP6" s="35">
        <f t="shared" si="10"/>
        <v>68.44</v>
      </c>
      <c r="CQ6" s="35">
        <f t="shared" si="10"/>
        <v>67.52</v>
      </c>
      <c r="CR6" s="35">
        <f t="shared" si="10"/>
        <v>53.78</v>
      </c>
      <c r="CS6" s="35">
        <f t="shared" si="10"/>
        <v>53.24</v>
      </c>
      <c r="CT6" s="35">
        <f t="shared" si="10"/>
        <v>52.31</v>
      </c>
      <c r="CU6" s="35">
        <f t="shared" si="10"/>
        <v>60.65</v>
      </c>
      <c r="CV6" s="35">
        <f t="shared" si="10"/>
        <v>51.75</v>
      </c>
      <c r="CW6" s="34" t="str">
        <f>IF(CW7="","",IF(CW7="-","【-】","【"&amp;SUBSTITUTE(TEXT(CW7,"#,##0.00"),"-","△")&amp;"】"))</f>
        <v>【52.49】</v>
      </c>
      <c r="CX6" s="35">
        <f>IF(CX7="",NA(),CX7)</f>
        <v>93.1</v>
      </c>
      <c r="CY6" s="35">
        <f t="shared" ref="CY6:DG6" si="11">IF(CY7="",NA(),CY7)</f>
        <v>93.71</v>
      </c>
      <c r="CZ6" s="35">
        <f t="shared" si="11"/>
        <v>94.06</v>
      </c>
      <c r="DA6" s="35">
        <f t="shared" si="11"/>
        <v>94.31</v>
      </c>
      <c r="DB6" s="35">
        <f t="shared" si="11"/>
        <v>94.42</v>
      </c>
      <c r="DC6" s="35">
        <f t="shared" si="11"/>
        <v>84.06</v>
      </c>
      <c r="DD6" s="35">
        <f t="shared" si="11"/>
        <v>84.07</v>
      </c>
      <c r="DE6" s="35">
        <f t="shared" si="11"/>
        <v>84.32</v>
      </c>
      <c r="DF6" s="35">
        <f t="shared" si="11"/>
        <v>84.58</v>
      </c>
      <c r="DG6" s="35">
        <f t="shared" si="11"/>
        <v>84.84</v>
      </c>
      <c r="DH6" s="34" t="str">
        <f>IF(DH7="","",IF(DH7="-","【-】","【"&amp;SUBSTITUTE(TEXT(DH7,"#,##0.00"),"-","△")&amp;"】"))</f>
        <v>【85.49】</v>
      </c>
      <c r="DI6" s="35">
        <f>IF(DI7="",NA(),DI7)</f>
        <v>26.76</v>
      </c>
      <c r="DJ6" s="35">
        <f t="shared" ref="DJ6:DR6" si="12">IF(DJ7="",NA(),DJ7)</f>
        <v>30.93</v>
      </c>
      <c r="DK6" s="35">
        <f t="shared" si="12"/>
        <v>32.76</v>
      </c>
      <c r="DL6" s="35">
        <f t="shared" si="12"/>
        <v>34.53</v>
      </c>
      <c r="DM6" s="35">
        <f t="shared" si="12"/>
        <v>36.29</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422053</v>
      </c>
      <c r="D7" s="37">
        <v>46</v>
      </c>
      <c r="E7" s="37">
        <v>17</v>
      </c>
      <c r="F7" s="37">
        <v>5</v>
      </c>
      <c r="G7" s="37">
        <v>0</v>
      </c>
      <c r="H7" s="37" t="s">
        <v>108</v>
      </c>
      <c r="I7" s="37" t="s">
        <v>109</v>
      </c>
      <c r="J7" s="37" t="s">
        <v>110</v>
      </c>
      <c r="K7" s="37" t="s">
        <v>111</v>
      </c>
      <c r="L7" s="37" t="s">
        <v>112</v>
      </c>
      <c r="M7" s="37" t="s">
        <v>113</v>
      </c>
      <c r="N7" s="38" t="s">
        <v>114</v>
      </c>
      <c r="O7" s="38">
        <v>59.52</v>
      </c>
      <c r="P7" s="38">
        <v>7.05</v>
      </c>
      <c r="Q7" s="38">
        <v>86.75</v>
      </c>
      <c r="R7" s="38">
        <v>3056</v>
      </c>
      <c r="S7" s="38">
        <v>95784</v>
      </c>
      <c r="T7" s="38">
        <v>126.64</v>
      </c>
      <c r="U7" s="38">
        <v>756.35</v>
      </c>
      <c r="V7" s="38">
        <v>6741</v>
      </c>
      <c r="W7" s="38">
        <v>2.34</v>
      </c>
      <c r="X7" s="38">
        <v>2880.77</v>
      </c>
      <c r="Y7" s="38">
        <v>100.06</v>
      </c>
      <c r="Z7" s="38">
        <v>112.07</v>
      </c>
      <c r="AA7" s="38">
        <v>113.42</v>
      </c>
      <c r="AB7" s="38">
        <v>114.24</v>
      </c>
      <c r="AC7" s="38">
        <v>116.6</v>
      </c>
      <c r="AD7" s="38">
        <v>93.62</v>
      </c>
      <c r="AE7" s="38">
        <v>97.53</v>
      </c>
      <c r="AF7" s="38">
        <v>99.64</v>
      </c>
      <c r="AG7" s="38">
        <v>99.66</v>
      </c>
      <c r="AH7" s="38">
        <v>100.95</v>
      </c>
      <c r="AI7" s="38">
        <v>100.96</v>
      </c>
      <c r="AJ7" s="38">
        <v>851.53</v>
      </c>
      <c r="AK7" s="38">
        <v>0</v>
      </c>
      <c r="AL7" s="38">
        <v>0</v>
      </c>
      <c r="AM7" s="38">
        <v>0</v>
      </c>
      <c r="AN7" s="38">
        <v>0</v>
      </c>
      <c r="AO7" s="38">
        <v>280.08</v>
      </c>
      <c r="AP7" s="38">
        <v>223.09</v>
      </c>
      <c r="AQ7" s="38">
        <v>214.61</v>
      </c>
      <c r="AR7" s="38">
        <v>225.39</v>
      </c>
      <c r="AS7" s="38">
        <v>224.04</v>
      </c>
      <c r="AT7" s="38">
        <v>198.51</v>
      </c>
      <c r="AU7" s="38">
        <v>304.48</v>
      </c>
      <c r="AV7" s="38">
        <v>19.23</v>
      </c>
      <c r="AW7" s="38">
        <v>24.93</v>
      </c>
      <c r="AX7" s="38">
        <v>25.41</v>
      </c>
      <c r="AY7" s="38">
        <v>20.78</v>
      </c>
      <c r="AZ7" s="38">
        <v>124.2</v>
      </c>
      <c r="BA7" s="38">
        <v>33.03</v>
      </c>
      <c r="BB7" s="38">
        <v>29.45</v>
      </c>
      <c r="BC7" s="38">
        <v>31.84</v>
      </c>
      <c r="BD7" s="38">
        <v>29.91</v>
      </c>
      <c r="BE7" s="38">
        <v>32.86</v>
      </c>
      <c r="BF7" s="38">
        <v>472.07</v>
      </c>
      <c r="BG7" s="38">
        <v>405.51</v>
      </c>
      <c r="BH7" s="38">
        <v>376.66</v>
      </c>
      <c r="BI7" s="38">
        <v>897.53</v>
      </c>
      <c r="BJ7" s="38">
        <v>835.46</v>
      </c>
      <c r="BK7" s="38">
        <v>1126.77</v>
      </c>
      <c r="BL7" s="38">
        <v>1044.8</v>
      </c>
      <c r="BM7" s="38">
        <v>1081.8</v>
      </c>
      <c r="BN7" s="38">
        <v>974.93</v>
      </c>
      <c r="BO7" s="38">
        <v>855.8</v>
      </c>
      <c r="BP7" s="38">
        <v>814.89</v>
      </c>
      <c r="BQ7" s="38">
        <v>43.56</v>
      </c>
      <c r="BR7" s="38">
        <v>56.17</v>
      </c>
      <c r="BS7" s="38">
        <v>59.78</v>
      </c>
      <c r="BT7" s="38">
        <v>58.49</v>
      </c>
      <c r="BU7" s="38">
        <v>62.55</v>
      </c>
      <c r="BV7" s="38">
        <v>50.9</v>
      </c>
      <c r="BW7" s="38">
        <v>50.82</v>
      </c>
      <c r="BX7" s="38">
        <v>52.19</v>
      </c>
      <c r="BY7" s="38">
        <v>55.32</v>
      </c>
      <c r="BZ7" s="38">
        <v>59.8</v>
      </c>
      <c r="CA7" s="38">
        <v>60.64</v>
      </c>
      <c r="CB7" s="38">
        <v>357.08</v>
      </c>
      <c r="CC7" s="38">
        <v>275.61</v>
      </c>
      <c r="CD7" s="38">
        <v>258.95999999999998</v>
      </c>
      <c r="CE7" s="38">
        <v>264.95999999999998</v>
      </c>
      <c r="CF7" s="38">
        <v>247.92</v>
      </c>
      <c r="CG7" s="38">
        <v>293.27</v>
      </c>
      <c r="CH7" s="38">
        <v>300.52</v>
      </c>
      <c r="CI7" s="38">
        <v>296.14</v>
      </c>
      <c r="CJ7" s="38">
        <v>283.17</v>
      </c>
      <c r="CK7" s="38">
        <v>263.76</v>
      </c>
      <c r="CL7" s="38">
        <v>255.52</v>
      </c>
      <c r="CM7" s="38">
        <v>67.209999999999994</v>
      </c>
      <c r="CN7" s="38">
        <v>67.099999999999994</v>
      </c>
      <c r="CO7" s="38">
        <v>67.099999999999994</v>
      </c>
      <c r="CP7" s="38">
        <v>68.44</v>
      </c>
      <c r="CQ7" s="38">
        <v>67.52</v>
      </c>
      <c r="CR7" s="38">
        <v>53.78</v>
      </c>
      <c r="CS7" s="38">
        <v>53.24</v>
      </c>
      <c r="CT7" s="38">
        <v>52.31</v>
      </c>
      <c r="CU7" s="38">
        <v>60.65</v>
      </c>
      <c r="CV7" s="38">
        <v>51.75</v>
      </c>
      <c r="CW7" s="38">
        <v>52.49</v>
      </c>
      <c r="CX7" s="38">
        <v>93.1</v>
      </c>
      <c r="CY7" s="38">
        <v>93.71</v>
      </c>
      <c r="CZ7" s="38">
        <v>94.06</v>
      </c>
      <c r="DA7" s="38">
        <v>94.31</v>
      </c>
      <c r="DB7" s="38">
        <v>94.42</v>
      </c>
      <c r="DC7" s="38">
        <v>84.06</v>
      </c>
      <c r="DD7" s="38">
        <v>84.07</v>
      </c>
      <c r="DE7" s="38">
        <v>84.32</v>
      </c>
      <c r="DF7" s="38">
        <v>84.58</v>
      </c>
      <c r="DG7" s="38">
        <v>84.84</v>
      </c>
      <c r="DH7" s="38">
        <v>85.49</v>
      </c>
      <c r="DI7" s="38">
        <v>26.76</v>
      </c>
      <c r="DJ7" s="38">
        <v>30.93</v>
      </c>
      <c r="DK7" s="38">
        <v>32.76</v>
      </c>
      <c r="DL7" s="38">
        <v>34.53</v>
      </c>
      <c r="DM7" s="38">
        <v>36.29</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2019-02-26T09:32:06Z</cp:lastPrinted>
  <dcterms:created xsi:type="dcterms:W3CDTF">2018-12-03T08:56:13Z</dcterms:created>
  <dcterms:modified xsi:type="dcterms:W3CDTF">2019-02-26T09:32:07Z</dcterms:modified>
  <cp:category/>
</cp:coreProperties>
</file>