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H30\310111　平成29年度決算状況調査の経営比較分析表の作成\05　公表\02_下水道事業　\"/>
    </mc:Choice>
  </mc:AlternateContent>
  <workbookProtection workbookAlgorithmName="SHA-512" workbookHashValue="5j5MxFkyxqL7VzbwrleFZEv+fBgkbFnxJ6B5XsGu2nNegFV8C6Wfyuf5Mr7aeYKi5KTs6JMHtM/Cgy8okxkGPA==" workbookSaltValue="smRI+8VXB6V2tKBz/AjV8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B10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<sst xmlns="http://schemas.openxmlformats.org/spreadsheetml/2006/main" count="240" uniqueCount="126">
  <si>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</si>
  <si>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</si>
  <si>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</si>
  <si>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</si>
  <si>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</si>
  <si>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</si>
  <si>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</si>
  <si>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</si>
  <si>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</si>
  <si>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</si>
  <si>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</si>
  <si>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</si>
  <si>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</si>
  <si>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</si>
  <si>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</si>
  <si>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</si>
  <si>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</si>
  <si>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</si>
  <si>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</si>
  <si>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</si>
  <si>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</si>
  <si>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</si>
  <si>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</si>
  <si>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</si>
  <si>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</si>
  <si>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</si>
  <si>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</si>
  <si>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</si>
  <si>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</si>
  <si>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</si>
  <si>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</si>
  <si>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</si>
  <si>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</si>
  <si>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</si>
  <si>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</si>
  <si>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</si>
  <si>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</si>
  <si>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</si>
  <si>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</si>
  <si>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</si>
  <si>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</si>
  <si>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</si>
  <si>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</si>
  <si>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</si>
  <si>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</si>
  <si>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</si>
  <si>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</si>
  <si>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</si>
  <si>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</si>
  <si>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</si>
  <si>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</si>
  <si>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</si>
  <si>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</si>
  <si>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</si>
  <si>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</si>
  <si>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</si>
  <si>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</si>
  <si>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</si>
  <si>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</si>
  <si>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</si>
  <si>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</si>
  <si>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</si>
  <si>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</si>
  <si>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</si>
  <si>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</si>
  <si>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</si>
  <si>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</si>
  <si>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</si>
  <si>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</si>
  <si>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</si>
  <si>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</si>
  <si>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</si>
  <si>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</si>
  <si>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</si>
  <si>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</si>
  <si>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</si>
  <si>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</si>
  <si>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</si>
  <si>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</si>
  <si>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</si>
  <si>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</si>
  <si>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</si>
  <si>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</si>
  <si>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</si>
  <si>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</si>
  <si>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</si>
  <si>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</si>
  <si>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</si>
  <si>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</si>
  <si>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</si>
  <si>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</si>
  <si>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</si>
  <si>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</si>
  <si>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</si>
  <si>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</si>
  <si>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</si>
  <si>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</si>
  <si>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</si>
  <si>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</si>
  <si>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</si>
  <si>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</si>
  <si>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</si>
  <si>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</si>
  <si>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</si>
  <si>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</si>
  <si>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</si>
  <si>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</si>
  <si>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</si>
  <si>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</si>
  <si>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</si>
  <si>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</si>
  <si>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</si>
  <si>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</si>
  <si>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</si>
  <si>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</si>
  <si>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</si>
  <si>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</si>
  <si>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</si>
  <si>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</si>
  <si>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</si>
  <si>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</si>
  <si>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</si>
  <si>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</si>
  <si>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事業は、平成38年度概成に向けて計画区域内の管渠整備を進めている。管渠の延伸により水洗化率の上昇傾向にあるが、水洗化率は60％台であり、引き続き未接続者に対する接続の普及促進を図り、料金収入の増収に取り組む必要がある。
　また、経費回収率が減少し、汚水処理原価が上昇しているが、これは汚水処理費が増大しているためであり、処理施設等の維持管理費の低減に努める。
　なお、管渠整備に伴う地方債の増嵩が見込まれることから、効率的な整備計画を進める必要がある。</t>
    <rPh sb="57" eb="60">
      <t>スイセンカ</t>
    </rPh>
    <rPh sb="60" eb="61">
      <t>リツ</t>
    </rPh>
    <rPh sb="65" eb="66">
      <t>ダイ</t>
    </rPh>
    <rPh sb="70" eb="71">
      <t>ヒ</t>
    </rPh>
    <rPh sb="72" eb="73">
      <t>ツヅ</t>
    </rPh>
    <rPh sb="74" eb="77">
      <t>ミセツゾク</t>
    </rPh>
    <rPh sb="77" eb="78">
      <t>シャ</t>
    </rPh>
    <rPh sb="79" eb="80">
      <t>タイ</t>
    </rPh>
    <rPh sb="82" eb="84">
      <t>セツゾク</t>
    </rPh>
    <rPh sb="85" eb="87">
      <t>フキュウ</t>
    </rPh>
    <rPh sb="87" eb="89">
      <t>ソクシン</t>
    </rPh>
    <rPh sb="90" eb="91">
      <t>ハカ</t>
    </rPh>
    <rPh sb="93" eb="95">
      <t>リョウキン</t>
    </rPh>
    <rPh sb="95" eb="97">
      <t>シュウニュウ</t>
    </rPh>
    <rPh sb="98" eb="100">
      <t>ゾウシュウ</t>
    </rPh>
    <rPh sb="101" eb="102">
      <t>ト</t>
    </rPh>
    <rPh sb="103" eb="104">
      <t>ク</t>
    </rPh>
    <rPh sb="105" eb="107">
      <t>ヒツヨウ</t>
    </rPh>
    <rPh sb="144" eb="146">
      <t>オスイ</t>
    </rPh>
    <rPh sb="146" eb="148">
      <t>ショリ</t>
    </rPh>
    <rPh sb="148" eb="149">
      <t>ヒ</t>
    </rPh>
    <rPh sb="150" eb="152">
      <t>ゾウダイ</t>
    </rPh>
    <phoneticPr fontId="4"/>
  </si>
  <si>
    <t>　比較的新しい施設であるが、計画的かつ予防的な修繕を実施し、トータルコストの削減・平準化に努めながら、施設の長寿命化を図る必要がある。</t>
    <rPh sb="38" eb="40">
      <t>サクゲン</t>
    </rPh>
    <rPh sb="61" eb="63">
      <t>ヒツヨウ</t>
    </rPh>
    <phoneticPr fontId="4"/>
  </si>
  <si>
    <t>　当事業は現在、計画区域内の管渠を整備中であることから、今後は接続世帯の増加が見込まれるものの、現段階では経費回収率は50％を下回っており、経費削減と効率的な経営が必要である。
　また、平成28年度から地方公営企業法の適用に向けて準備を進めており、平成32年度以降は公営企業会計として中長期的な経営戦略の策定を行い、適切な事業運営に努める。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</si>
</sst>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2.7</c:v>
                </c:pt>
                <c:pt idx="3" formatCode="#,##0.00;&quot;△&quot;#,##0.00;&quot;-&quot;">
                  <c:v>2.63</c:v>
                </c:pt>
                <c:pt idx="4" formatCode="#,##0.00;&quot;△&quot;#,##0.00;&quot;-&quot;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4-48C7-A086-25596E40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94176"/>
        <c:axId val="92993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0.26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4-48C7-A086-25596E40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94176"/>
        <c:axId val="92993408"/>
      </c:lineChart>
      <c:dateAx>
        <c:axId val="9299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993408"/>
        <c:crosses val="autoZero"/>
        <c:auto val="1"/>
        <c:lblOffset val="100"/>
        <c:baseTimeUnit val="years"/>
      </c:dateAx>
      <c:valAx>
        <c:axId val="92993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9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20.170000000000002</c:v>
                </c:pt>
                <c:pt idx="1">
                  <c:v>22.86</c:v>
                </c:pt>
                <c:pt idx="2">
                  <c:v>26.23</c:v>
                </c:pt>
                <c:pt idx="3">
                  <c:v>29.49</c:v>
                </c:pt>
                <c:pt idx="4">
                  <c:v>30.97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2-4981-85AA-E4A385AC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48416"/>
        <c:axId val="9995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36.65</c:v>
                </c:pt>
                <c:pt idx="3">
                  <c:v>37.72</c:v>
                </c:pt>
                <c:pt idx="4">
                  <c:v>37.08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2-4981-85AA-E4A385AC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48416"/>
        <c:axId val="99954688"/>
      </c:lineChart>
      <c:dateAx>
        <c:axId val="9994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954688"/>
        <c:crosses val="autoZero"/>
        <c:auto val="1"/>
        <c:lblOffset val="100"/>
        <c:baseTimeUnit val="years"/>
      </c:dateAx>
      <c:valAx>
        <c:axId val="9995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94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52.92</c:v>
                </c:pt>
                <c:pt idx="1">
                  <c:v>56.65</c:v>
                </c:pt>
                <c:pt idx="2">
                  <c:v>59.91</c:v>
                </c:pt>
                <c:pt idx="3">
                  <c:v>63.62</c:v>
                </c:pt>
                <c:pt idx="4">
                  <c:v>63.78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B-49DE-BE01-23EAEFB7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06144"/>
        <c:axId val="10007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68.83</c:v>
                </c:pt>
                <c:pt idx="3">
                  <c:v>68.459999999999994</c:v>
                </c:pt>
                <c:pt idx="4">
                  <c:v>67.22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B-49DE-BE01-23EAEFB7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06144"/>
        <c:axId val="100073856"/>
      </c:lineChart>
      <c:dateAx>
        <c:axId val="10000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73856"/>
        <c:crosses val="autoZero"/>
        <c:auto val="1"/>
        <c:lblOffset val="100"/>
        <c:baseTimeUnit val="years"/>
      </c:dateAx>
      <c:valAx>
        <c:axId val="10007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0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100.55</c:v>
                </c:pt>
                <c:pt idx="1">
                  <c:v>96.34</c:v>
                </c:pt>
                <c:pt idx="2">
                  <c:v>107.27</c:v>
                </c:pt>
                <c:pt idx="3">
                  <c:v>100.53</c:v>
                </c:pt>
                <c:pt idx="4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5-41D5-A0A8-B7D79DC8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82112"/>
        <c:axId val="8996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5-41D5-A0A8-B7D79DC8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82112"/>
        <c:axId val="89960832"/>
      </c:lineChart>
      <c:dateAx>
        <c:axId val="7628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60832"/>
        <c:crosses val="autoZero"/>
        <c:auto val="1"/>
        <c:lblOffset val="100"/>
        <c:baseTimeUnit val="years"/>
      </c:dateAx>
      <c:valAx>
        <c:axId val="8996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282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1-4D3D-977E-AC6C48CA1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4912"/>
        <c:axId val="9285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1-4D3D-977E-AC6C48CA1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912"/>
        <c:axId val="92857088"/>
      </c:lineChart>
      <c:dateAx>
        <c:axId val="9285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857088"/>
        <c:crosses val="autoZero"/>
        <c:auto val="1"/>
        <c:lblOffset val="100"/>
        <c:baseTimeUnit val="years"/>
      </c:dateAx>
      <c:valAx>
        <c:axId val="9285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854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0-41A4-8B4F-3B1315A1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39872"/>
        <c:axId val="9546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0-41A4-8B4F-3B1315A1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39872"/>
        <c:axId val="95466624"/>
      </c:lineChart>
      <c:dateAx>
        <c:axId val="9543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66624"/>
        <c:crosses val="autoZero"/>
        <c:auto val="1"/>
        <c:lblOffset val="100"/>
        <c:baseTimeUnit val="years"/>
      </c:dateAx>
      <c:valAx>
        <c:axId val="9546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3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1-472D-B08D-B74FAD83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33760"/>
        <c:axId val="9853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1-472D-B08D-B74FAD83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3760"/>
        <c:axId val="98535680"/>
      </c:lineChart>
      <c:dateAx>
        <c:axId val="9853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535680"/>
        <c:crosses val="autoZero"/>
        <c:auto val="1"/>
        <c:lblOffset val="100"/>
        <c:baseTimeUnit val="years"/>
      </c:dateAx>
      <c:valAx>
        <c:axId val="9853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53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9-4FD5-92BD-DAE151311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58720"/>
        <c:axId val="9856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9-4FD5-92BD-DAE151311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58720"/>
        <c:axId val="98560640"/>
      </c:lineChart>
      <c:dateAx>
        <c:axId val="9855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560640"/>
        <c:crosses val="autoZero"/>
        <c:auto val="1"/>
        <c:lblOffset val="100"/>
        <c:baseTimeUnit val="years"/>
      </c:dateAx>
      <c:valAx>
        <c:axId val="9856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55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C-4EB3-98A5-7F4C0F4C1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94688"/>
        <c:axId val="9939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1673.47</c:v>
                </c:pt>
                <c:pt idx="3">
                  <c:v>1592.72</c:v>
                </c:pt>
                <c:pt idx="4">
                  <c:v>1223.96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EB3-98A5-7F4C0F4C1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94688"/>
        <c:axId val="99396608"/>
      </c:lineChart>
      <c:dateAx>
        <c:axId val="9939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96608"/>
        <c:crosses val="autoZero"/>
        <c:auto val="1"/>
        <c:lblOffset val="100"/>
        <c:baseTimeUnit val="years"/>
      </c:dateAx>
      <c:valAx>
        <c:axId val="9939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39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50.77</c:v>
                </c:pt>
                <c:pt idx="1">
                  <c:v>73.42</c:v>
                </c:pt>
                <c:pt idx="2">
                  <c:v>63.77</c:v>
                </c:pt>
                <c:pt idx="3">
                  <c:v>47.72</c:v>
                </c:pt>
                <c:pt idx="4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B-4FE4-B2F9-4FE34225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86208"/>
        <c:axId val="9988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49.22</c:v>
                </c:pt>
                <c:pt idx="3">
                  <c:v>53.7</c:v>
                </c:pt>
                <c:pt idx="4">
                  <c:v>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B-4FE4-B2F9-4FE34225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86208"/>
        <c:axId val="99888128"/>
      </c:lineChart>
      <c:dateAx>
        <c:axId val="9988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88128"/>
        <c:crosses val="autoZero"/>
        <c:auto val="1"/>
        <c:lblOffset val="100"/>
        <c:baseTimeUnit val="years"/>
      </c:dateAx>
      <c:valAx>
        <c:axId val="9988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8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273.10000000000002</c:v>
                </c:pt>
                <c:pt idx="1">
                  <c:v>228.07</c:v>
                </c:pt>
                <c:pt idx="2">
                  <c:v>265.77999999999997</c:v>
                </c:pt>
                <c:pt idx="3">
                  <c:v>355.89</c:v>
                </c:pt>
                <c:pt idx="4">
                  <c:v>442.02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D-4E54-82B1-4C37F0DF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23456"/>
        <c:axId val="9992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332.02</c:v>
                </c:pt>
                <c:pt idx="3">
                  <c:v>300.35000000000002</c:v>
                </c:pt>
                <c:pt idx="4">
                  <c:v>267.86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D-4E54-82B1-4C37F0DF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23456"/>
        <c:axId val="99925376"/>
      </c:lineChart>
      <c:dateAx>
        <c:axId val="9992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925376"/>
        <c:crosses val="autoZero"/>
        <c:auto val="1"/>
        <c:lblOffset val="100"/>
        <c:baseTimeUnit val="years"/>
      </c:dateAx>
      <c:valAx>
        <c:axId val="9992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92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西海市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28487</v>
      </c>
      <c r="AM8" s="66"/>
      <c r="AN8" s="66"/>
      <c r="AO8" s="66"/>
      <c r="AP8" s="66"/>
      <c r="AQ8" s="66"/>
      <c r="AR8" s="66"/>
      <c r="AS8" s="66"/>
      <c r="AT8" s="65">
        <f>データ!T6</f>
        <v>241.59</v>
      </c>
      <c r="AU8" s="65"/>
      <c r="AV8" s="65"/>
      <c r="AW8" s="65"/>
      <c r="AX8" s="65"/>
      <c r="AY8" s="65"/>
      <c r="AZ8" s="65"/>
      <c r="BA8" s="65"/>
      <c r="BB8" s="65">
        <f>データ!U6</f>
        <v>117.91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10.81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3200</v>
      </c>
      <c r="AE10" s="66"/>
      <c r="AF10" s="66"/>
      <c r="AG10" s="66"/>
      <c r="AH10" s="66"/>
      <c r="AI10" s="66"/>
      <c r="AJ10" s="66"/>
      <c r="AK10" s="2"/>
      <c r="AL10" s="66">
        <f>データ!V6</f>
        <v>3056</v>
      </c>
      <c r="AM10" s="66"/>
      <c r="AN10" s="66"/>
      <c r="AO10" s="66"/>
      <c r="AP10" s="66"/>
      <c r="AQ10" s="66"/>
      <c r="AR10" s="66"/>
      <c r="AS10" s="66"/>
      <c r="AT10" s="65">
        <f>データ!W6</f>
        <v>1.07</v>
      </c>
      <c r="AU10" s="65"/>
      <c r="AV10" s="65"/>
      <c r="AW10" s="65"/>
      <c r="AX10" s="65"/>
      <c r="AY10" s="65"/>
      <c r="AZ10" s="65"/>
      <c r="BA10" s="65"/>
      <c r="BB10" s="65">
        <f>データ!X6</f>
        <v>2856.07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56</v>
      </c>
      <c r="N86" s="25" t="s">
        <v>56</v>
      </c>
      <c r="O86" s="25" t="str">
        <f>データ!EO6</f>
        <v>【0.10】</v>
      </c>
    </row>
  </sheetData>
  <sheetProtection algorithmName="SHA-512" hashValue="GO9bGw5jlqZVKN0qILZ1SyCMoRQuEJhbMHxUKSOXm4WJ+ouSCFue9IX3DbC0BtegX2djqig1kL75RWU3jYMiAA==" saltValue="wsOHIG+dhQNMq9UGlJMc/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422126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長崎県　西海市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10.81</v>
      </c>
      <c r="Q6" s="33">
        <f t="shared" si="3"/>
        <v>100</v>
      </c>
      <c r="R6" s="33">
        <f t="shared" si="3"/>
        <v>3200</v>
      </c>
      <c r="S6" s="33">
        <f t="shared" si="3"/>
        <v>28487</v>
      </c>
      <c r="T6" s="33">
        <f t="shared" si="3"/>
        <v>241.59</v>
      </c>
      <c r="U6" s="33">
        <f t="shared" si="3"/>
        <v>117.91</v>
      </c>
      <c r="V6" s="33">
        <f t="shared" si="3"/>
        <v>3056</v>
      </c>
      <c r="W6" s="33">
        <f t="shared" si="3"/>
        <v>1.07</v>
      </c>
      <c r="X6" s="33">
        <f t="shared" si="3"/>
        <v>2856.07</v>
      </c>
      <c r="Y6" s="34">
        <f>IF(Y7="",NA(),Y7)</f>
        <v>100.55</v>
      </c>
      <c r="Z6" s="34">
        <f t="shared" ref="Z6:AH6" si="4">IF(Z7="",NA(),Z7)</f>
        <v>96.34</v>
      </c>
      <c r="AA6" s="34">
        <f t="shared" si="4"/>
        <v>107.27</v>
      </c>
      <c r="AB6" s="34">
        <f t="shared" si="4"/>
        <v>100.53</v>
      </c>
      <c r="AC6" s="34">
        <f t="shared" si="4"/>
        <v>83.9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1554.05</v>
      </c>
      <c r="BL6" s="34">
        <f t="shared" si="7"/>
        <v>1671.86</v>
      </c>
      <c r="BM6" s="34">
        <f t="shared" si="7"/>
        <v>1673.47</v>
      </c>
      <c r="BN6" s="34">
        <f t="shared" si="7"/>
        <v>1592.72</v>
      </c>
      <c r="BO6" s="34">
        <f t="shared" si="7"/>
        <v>1223.96</v>
      </c>
      <c r="BP6" s="33" t="str">
        <f>IF(BP7="","",IF(BP7="-","【-】","【"&amp;SUBSTITUTE(TEXT(BP7,"#,##0.00"),"-","△")&amp;"】"))</f>
        <v>【1,225.44】</v>
      </c>
      <c r="BQ6" s="34">
        <f>IF(BQ7="",NA(),BQ7)</f>
        <v>50.77</v>
      </c>
      <c r="BR6" s="34">
        <f t="shared" ref="BR6:BZ6" si="8">IF(BR7="",NA(),BR7)</f>
        <v>73.42</v>
      </c>
      <c r="BS6" s="34">
        <f t="shared" si="8"/>
        <v>63.77</v>
      </c>
      <c r="BT6" s="34">
        <f t="shared" si="8"/>
        <v>47.72</v>
      </c>
      <c r="BU6" s="34">
        <f t="shared" si="8"/>
        <v>38.6</v>
      </c>
      <c r="BV6" s="34">
        <f t="shared" si="8"/>
        <v>53.01</v>
      </c>
      <c r="BW6" s="34">
        <f t="shared" si="8"/>
        <v>50.54</v>
      </c>
      <c r="BX6" s="34">
        <f t="shared" si="8"/>
        <v>49.22</v>
      </c>
      <c r="BY6" s="34">
        <f t="shared" si="8"/>
        <v>53.7</v>
      </c>
      <c r="BZ6" s="34">
        <f t="shared" si="8"/>
        <v>61.54</v>
      </c>
      <c r="CA6" s="33" t="str">
        <f>IF(CA7="","",IF(CA7="-","【-】","【"&amp;SUBSTITUTE(TEXT(CA7,"#,##0.00"),"-","△")&amp;"】"))</f>
        <v>【75.58】</v>
      </c>
      <c r="CB6" s="34">
        <f>IF(CB7="",NA(),CB7)</f>
        <v>273.10000000000002</v>
      </c>
      <c r="CC6" s="34">
        <f t="shared" ref="CC6:CK6" si="9">IF(CC7="",NA(),CC7)</f>
        <v>228.07</v>
      </c>
      <c r="CD6" s="34">
        <f t="shared" si="9"/>
        <v>265.77999999999997</v>
      </c>
      <c r="CE6" s="34">
        <f t="shared" si="9"/>
        <v>355.89</v>
      </c>
      <c r="CF6" s="34">
        <f t="shared" si="9"/>
        <v>442.02</v>
      </c>
      <c r="CG6" s="34">
        <f t="shared" si="9"/>
        <v>299.39</v>
      </c>
      <c r="CH6" s="34">
        <f t="shared" si="9"/>
        <v>320.36</v>
      </c>
      <c r="CI6" s="34">
        <f t="shared" si="9"/>
        <v>332.02</v>
      </c>
      <c r="CJ6" s="34">
        <f t="shared" si="9"/>
        <v>300.35000000000002</v>
      </c>
      <c r="CK6" s="34">
        <f t="shared" si="9"/>
        <v>267.86</v>
      </c>
      <c r="CL6" s="33" t="str">
        <f>IF(CL7="","",IF(CL7="-","【-】","【"&amp;SUBSTITUTE(TEXT(CL7,"#,##0.00"),"-","△")&amp;"】"))</f>
        <v>【215.23】</v>
      </c>
      <c r="CM6" s="34">
        <f>IF(CM7="",NA(),CM7)</f>
        <v>20.170000000000002</v>
      </c>
      <c r="CN6" s="34">
        <f t="shared" ref="CN6:CV6" si="10">IF(CN7="",NA(),CN7)</f>
        <v>22.86</v>
      </c>
      <c r="CO6" s="34">
        <f t="shared" si="10"/>
        <v>26.23</v>
      </c>
      <c r="CP6" s="34">
        <f t="shared" si="10"/>
        <v>29.49</v>
      </c>
      <c r="CQ6" s="34">
        <f t="shared" si="10"/>
        <v>30.97</v>
      </c>
      <c r="CR6" s="34">
        <f t="shared" si="10"/>
        <v>36.200000000000003</v>
      </c>
      <c r="CS6" s="34">
        <f t="shared" si="10"/>
        <v>34.74</v>
      </c>
      <c r="CT6" s="34">
        <f t="shared" si="10"/>
        <v>36.65</v>
      </c>
      <c r="CU6" s="34">
        <f t="shared" si="10"/>
        <v>37.72</v>
      </c>
      <c r="CV6" s="34">
        <f t="shared" si="10"/>
        <v>37.08</v>
      </c>
      <c r="CW6" s="33" t="str">
        <f>IF(CW7="","",IF(CW7="-","【-】","【"&amp;SUBSTITUTE(TEXT(CW7,"#,##0.00"),"-","△")&amp;"】"))</f>
        <v>【42.66】</v>
      </c>
      <c r="CX6" s="34">
        <f>IF(CX7="",NA(),CX7)</f>
        <v>52.92</v>
      </c>
      <c r="CY6" s="34">
        <f t="shared" ref="CY6:DG6" si="11">IF(CY7="",NA(),CY7)</f>
        <v>56.65</v>
      </c>
      <c r="CZ6" s="34">
        <f t="shared" si="11"/>
        <v>59.91</v>
      </c>
      <c r="DA6" s="34">
        <f t="shared" si="11"/>
        <v>63.62</v>
      </c>
      <c r="DB6" s="34">
        <f t="shared" si="11"/>
        <v>63.78</v>
      </c>
      <c r="DC6" s="34">
        <f t="shared" si="11"/>
        <v>71.069999999999993</v>
      </c>
      <c r="DD6" s="34">
        <f t="shared" si="11"/>
        <v>70.14</v>
      </c>
      <c r="DE6" s="34">
        <f t="shared" si="11"/>
        <v>68.83</v>
      </c>
      <c r="DF6" s="34">
        <f t="shared" si="11"/>
        <v>68.459999999999994</v>
      </c>
      <c r="DG6" s="34">
        <f t="shared" si="11"/>
        <v>67.22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4">
        <f t="shared" si="14"/>
        <v>2.7</v>
      </c>
      <c r="EH6" s="34">
        <f t="shared" si="14"/>
        <v>2.63</v>
      </c>
      <c r="EI6" s="34">
        <f t="shared" si="14"/>
        <v>2.56</v>
      </c>
      <c r="EJ6" s="34">
        <f t="shared" si="14"/>
        <v>7.0000000000000007E-2</v>
      </c>
      <c r="EK6" s="34">
        <f t="shared" si="14"/>
        <v>0.08</v>
      </c>
      <c r="EL6" s="34">
        <f t="shared" si="14"/>
        <v>0.26</v>
      </c>
      <c r="EM6" s="34">
        <f t="shared" si="14"/>
        <v>0.13</v>
      </c>
      <c r="EN6" s="34">
        <f t="shared" si="14"/>
        <v>0.13</v>
      </c>
      <c r="EO6" s="33" t="str">
        <f>IF(EO7="","",IF(EO7="-","【-】","【"&amp;SUBSTITUTE(TEXT(EO7,"#,##0.00"),"-","△")&amp;"】"))</f>
        <v>【0.10】</v>
      </c>
    </row>
    <row r="7" spans="1:145" s="35" customFormat="1" x14ac:dyDescent="0.15">
      <c r="A7" s="27"/>
      <c r="B7" s="36">
        <v>2017</v>
      </c>
      <c r="C7" s="36">
        <v>422126</v>
      </c>
      <c r="D7" s="36">
        <v>47</v>
      </c>
      <c r="E7" s="36">
        <v>17</v>
      </c>
      <c r="F7" s="36">
        <v>4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10.81</v>
      </c>
      <c r="Q7" s="37">
        <v>100</v>
      </c>
      <c r="R7" s="37">
        <v>3200</v>
      </c>
      <c r="S7" s="37">
        <v>28487</v>
      </c>
      <c r="T7" s="37">
        <v>241.59</v>
      </c>
      <c r="U7" s="37">
        <v>117.91</v>
      </c>
      <c r="V7" s="37">
        <v>3056</v>
      </c>
      <c r="W7" s="37">
        <v>1.07</v>
      </c>
      <c r="X7" s="37">
        <v>2856.07</v>
      </c>
      <c r="Y7" s="37">
        <v>100.55</v>
      </c>
      <c r="Z7" s="37">
        <v>96.34</v>
      </c>
      <c r="AA7" s="37">
        <v>107.27</v>
      </c>
      <c r="AB7" s="37">
        <v>100.53</v>
      </c>
      <c r="AC7" s="37">
        <v>83.9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1554.05</v>
      </c>
      <c r="BL7" s="37">
        <v>1671.86</v>
      </c>
      <c r="BM7" s="37">
        <v>1673.47</v>
      </c>
      <c r="BN7" s="37">
        <v>1592.72</v>
      </c>
      <c r="BO7" s="37">
        <v>1223.96</v>
      </c>
      <c r="BP7" s="37">
        <v>1225.44</v>
      </c>
      <c r="BQ7" s="37">
        <v>50.77</v>
      </c>
      <c r="BR7" s="37">
        <v>73.42</v>
      </c>
      <c r="BS7" s="37">
        <v>63.77</v>
      </c>
      <c r="BT7" s="37">
        <v>47.72</v>
      </c>
      <c r="BU7" s="37">
        <v>38.6</v>
      </c>
      <c r="BV7" s="37">
        <v>53.01</v>
      </c>
      <c r="BW7" s="37">
        <v>50.54</v>
      </c>
      <c r="BX7" s="37">
        <v>49.22</v>
      </c>
      <c r="BY7" s="37">
        <v>53.7</v>
      </c>
      <c r="BZ7" s="37">
        <v>61.54</v>
      </c>
      <c r="CA7" s="37">
        <v>75.58</v>
      </c>
      <c r="CB7" s="37">
        <v>273.10000000000002</v>
      </c>
      <c r="CC7" s="37">
        <v>228.07</v>
      </c>
      <c r="CD7" s="37">
        <v>265.77999999999997</v>
      </c>
      <c r="CE7" s="37">
        <v>355.89</v>
      </c>
      <c r="CF7" s="37">
        <v>442.02</v>
      </c>
      <c r="CG7" s="37">
        <v>299.39</v>
      </c>
      <c r="CH7" s="37">
        <v>320.36</v>
      </c>
      <c r="CI7" s="37">
        <v>332.02</v>
      </c>
      <c r="CJ7" s="37">
        <v>300.35000000000002</v>
      </c>
      <c r="CK7" s="37">
        <v>267.86</v>
      </c>
      <c r="CL7" s="37">
        <v>215.23</v>
      </c>
      <c r="CM7" s="37">
        <v>20.170000000000002</v>
      </c>
      <c r="CN7" s="37">
        <v>22.86</v>
      </c>
      <c r="CO7" s="37">
        <v>26.23</v>
      </c>
      <c r="CP7" s="37">
        <v>29.49</v>
      </c>
      <c r="CQ7" s="37">
        <v>30.97</v>
      </c>
      <c r="CR7" s="37">
        <v>36.200000000000003</v>
      </c>
      <c r="CS7" s="37">
        <v>34.74</v>
      </c>
      <c r="CT7" s="37">
        <v>36.65</v>
      </c>
      <c r="CU7" s="37">
        <v>37.72</v>
      </c>
      <c r="CV7" s="37">
        <v>37.08</v>
      </c>
      <c r="CW7" s="37">
        <v>42.66</v>
      </c>
      <c r="CX7" s="37">
        <v>52.92</v>
      </c>
      <c r="CY7" s="37">
        <v>56.65</v>
      </c>
      <c r="CZ7" s="37">
        <v>59.91</v>
      </c>
      <c r="DA7" s="37">
        <v>63.62</v>
      </c>
      <c r="DB7" s="37">
        <v>63.78</v>
      </c>
      <c r="DC7" s="37">
        <v>71.069999999999993</v>
      </c>
      <c r="DD7" s="37">
        <v>70.14</v>
      </c>
      <c r="DE7" s="37">
        <v>68.83</v>
      </c>
      <c r="DF7" s="37">
        <v>68.459999999999994</v>
      </c>
      <c r="DG7" s="37">
        <v>67.22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2.7</v>
      </c>
      <c r="EH7" s="37">
        <v>2.63</v>
      </c>
      <c r="EI7" s="37">
        <v>2.56</v>
      </c>
      <c r="EJ7" s="37">
        <v>7.0000000000000007E-2</v>
      </c>
      <c r="EK7" s="37">
        <v>0.08</v>
      </c>
      <c r="EL7" s="37">
        <v>0.26</v>
      </c>
      <c r="EM7" s="37">
        <v>0.13</v>
      </c>
      <c r="EN7" s="37">
        <v>0.13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北島 熙斗</cp:lastModifiedBy>
  <cp:lastPrinted>2019-02-26T09:34:03Z</cp:lastPrinted>
  <dcterms:created xsi:type="dcterms:W3CDTF">2018-12-03T09:17:41Z</dcterms:created>
  <dcterms:modified xsi:type="dcterms:W3CDTF">2019-02-26T09:34:05Z</dcterms:modified>
  <cp:category/>
</cp:coreProperties>
</file>