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NebsFbTC34acmScNTPMrUKE/+YWk93LNMgEcJ+rct1DGM3Wlc8zZL3JMDXeW+v9so1Y72H9oFiSp8N9RoUazTQ==" workbookSaltValue="uv7mGaIGxcFSHalEq6GCOQ=="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W10" i="4"/>
  <c r="BB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<sst xmlns="http://schemas.openxmlformats.org/spreadsheetml/2006/main" count="251" uniqueCount="126">
  <si>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</si>
  <si>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</si>
  <si>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</si>
  <si>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</si>
  <si>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</si>
  <si>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</si>
  <si>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</si>
  <si>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</si>
  <si>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</si>
  <si>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</si>
  <si>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</si>
  <si>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</si>
  <si>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</si>
  <si>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</si>
  <si>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</si>
  <si>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</si>
  <si>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</si>
  <si>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</si>
  <si>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</si>
  <si>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</si>
  <si>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</si>
  <si>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</si>
  <si>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</si>
  <si>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</si>
  <si>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</si>
  <si>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</si>
  <si>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</si>
  <si>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</si>
  <si>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</si>
  <si>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</si>
  <si>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</si>
  <si>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</si>
  <si>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</si>
  <si>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</si>
  <si>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</si>
  <si>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</si>
  <si>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</si>
  <si>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</si>
  <si>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</si>
  <si>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</si>
  <si>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</si>
  <si>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</si>
  <si>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</si>
  <si>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</si>
  <si>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</si>
  <si>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</si>
  <si>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</si>
  <si>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</si>
  <si>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</si>
  <si>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</si>
  <si>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</si>
  <si>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</si>
  <si>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</si>
  <si>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</si>
  <si>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</si>
  <si>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</si>
  <si>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</si>
  <si>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</si>
  <si>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</si>
  <si>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</si>
  <si>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</si>
  <si>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</si>
  <si>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</si>
  <si>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</si>
  <si>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</si>
  <si>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</si>
  <si>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</si>
  <si>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</si>
  <si>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</si>
  <si>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</si>
  <si>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</si>
  <si>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</si>
  <si>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</si>
  <si>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</si>
  <si>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</si>
  <si>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</si>
  <si>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</si>
  <si>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</si>
  <si>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</si>
  <si>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</si>
  <si>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</si>
  <si>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</si>
  <si>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</si>
  <si>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</si>
  <si>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</si>
  <si>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</si>
  <si>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</si>
  <si>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</si>
  <si>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</si>
  <si>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</si>
  <si>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</si>
  <si>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</si>
  <si>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</si>
  <si>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</si>
  <si>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</si>
  <si>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</si>
  <si>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</si>
  <si>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</si>
  <si>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</si>
  <si>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</si>
  <si>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</si>
  <si>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</si>
  <si>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</si>
  <si>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</si>
  <si>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</si>
  <si>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</si>
  <si>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</si>
  <si>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</si>
  <si>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</si>
  <si>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</si>
  <si>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</si>
  <si>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</si>
  <si>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</si>
  <si>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</si>
  <si>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</si>
  <si>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</si>
  <si>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</si>
  <si>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</si>
  <si>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</si>
  <si>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</si>
  <si>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</si>
  <si>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</si>
  <si>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</si>
  <si>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現在、部品の交換修繕などの軽微な修繕は行っているが、今後、老朽化による大規模な修繕が必要となってくる。</t>
    <phoneticPr fontId="4"/>
  </si>
  <si>
    <t>　収益的収支比率が上昇しているが、地方債償還金が減少してしていることが主な要因である。
　経費回収率は減少し、汚水処理原価は上昇しているが、料金収入や年間有収水量が減少しているにもかかわらず汚水処理費が増加しているのが主な要因である。両数値とも類似団体平均値より劣っている状態にある。
　浄化槽の維持管理費を料金収入で賄えておらず、不足分を一般会計からの繰入金で補っている状態にある。</t>
    <rPh sb="9" eb="11">
      <t>ジョウショウ</t>
    </rPh>
    <rPh sb="17" eb="20">
      <t>チホウサイ</t>
    </rPh>
    <rPh sb="20" eb="23">
      <t>ショウカンキン</t>
    </rPh>
    <rPh sb="24" eb="26">
      <t>ゲンショウ</t>
    </rPh>
    <rPh sb="35" eb="36">
      <t>オモ</t>
    </rPh>
    <rPh sb="37" eb="39">
      <t>ヨウイン</t>
    </rPh>
    <rPh sb="45" eb="47">
      <t>ケイヒ</t>
    </rPh>
    <rPh sb="47" eb="49">
      <t>カイシュウ</t>
    </rPh>
    <rPh sb="49" eb="50">
      <t>リツ</t>
    </rPh>
    <rPh sb="51" eb="53">
      <t>ゲンショウ</t>
    </rPh>
    <rPh sb="55" eb="57">
      <t>オスイ</t>
    </rPh>
    <rPh sb="57" eb="59">
      <t>ショリ</t>
    </rPh>
    <rPh sb="59" eb="61">
      <t>ゲンカ</t>
    </rPh>
    <rPh sb="62" eb="64">
      <t>ジョウショウ</t>
    </rPh>
    <rPh sb="117" eb="118">
      <t>リョウ</t>
    </rPh>
    <rPh sb="118" eb="120">
      <t>スウチ</t>
    </rPh>
    <rPh sb="131" eb="132">
      <t>オト</t>
    </rPh>
    <rPh sb="136" eb="138">
      <t>ジョウタイ</t>
    </rPh>
    <rPh sb="148" eb="150">
      <t>イジ</t>
    </rPh>
    <rPh sb="150" eb="153">
      <t>カンリヒ</t>
    </rPh>
    <phoneticPr fontId="4"/>
  </si>
  <si>
    <t>　当事業は平成24年度をもって新規の浄化槽設置を終了しており、維持管理のみを行っている。事業を運営していくために一般会計からの繰入金を受けており、更なる経費節減や料金改定などを行っていく必要がある。
　また、耐用年数超過により継続使用が困難な浄化槽については財産処分を行い、個人設置（新設への補助）型へ移行するなど、抜本的な改革の実施について検討していく必要がある。
　なお、平成28年度から地方公営企業法の適用に向けて準備を進めており、平成32年度以降は公営企業会計として中長期的な経営戦略の策定を行い、適切な事業運営に努める。</t>
    <rPh sb="44" eb="46">
      <t>ジギョウ</t>
    </rPh>
    <rPh sb="47" eb="49">
      <t>ウンエイ</t>
    </rPh>
    <rPh sb="73" eb="74">
      <t>サラ</t>
    </rPh>
    <rPh sb="165" eb="16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</si>
</sst>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D5-4405-9A06-7BBE5F34F0E9}"/>
            </c:ext>
          </c:extLst>
        </c:ser>
        <c:dLbls>
          <c:showLegendKey val="0"/>
          <c:showVal val="0"/>
          <c:showCatName val="0"/>
          <c:showSerName val="0"/>
          <c:showPercent val="0"/>
          <c:showBubbleSize val="0"/>
        </c:dLbls>
        <c:gapWidth val="150"/>
        <c:axId val="79013376"/>
        <c:axId val="7901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1D5-4405-9A06-7BBE5F34F0E9}"/>
            </c:ext>
          </c:extLst>
        </c:ser>
        <c:dLbls>
          <c:showLegendKey val="0"/>
          <c:showVal val="0"/>
          <c:showCatName val="0"/>
          <c:showSerName val="0"/>
          <c:showPercent val="0"/>
          <c:showBubbleSize val="0"/>
        </c:dLbls>
        <c:marker val="1"/>
        <c:smooth val="0"/>
        <c:axId val="79013376"/>
        <c:axId val="79015296"/>
      </c:lineChart>
      <c:dateAx>
        <c:axId val="79013376"/>
        <c:scaling>
          <c:orientation val="minMax"/>
        </c:scaling>
        <c:delete val="1"/>
        <c:axPos val="b"/>
        <c:numFmt formatCode="ge" sourceLinked="1"/>
        <c:majorTickMark val="none"/>
        <c:minorTickMark val="none"/>
        <c:tickLblPos val="none"/>
        <c:crossAx val="79015296"/>
        <c:crosses val="autoZero"/>
        <c:auto val="1"/>
        <c:lblOffset val="100"/>
        <c:baseTimeUnit val="years"/>
      </c:dateAx>
      <c:valAx>
        <c:axId val="790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44.41</c:v>
                </c:pt>
                <c:pt idx="1">
                  <c:v>44.41</c:v>
                </c:pt>
                <c:pt idx="2">
                  <c:v>44.41</c:v>
                </c:pt>
                <c:pt idx="3">
                  <c:v>44.41</c:v>
                </c:pt>
                <c:pt idx="4">
                  <c:v>44.41</c:v>
                </c:pt>
              </c:numCache>
            </c:numRef>
          </c:val>
          <c:extLst>
            <c:ext xmlns:c16="http://schemas.microsoft.com/office/drawing/2014/chart" uri="{C3380CC4-5D6E-409C-BE32-E72D297353CC}">
              <c16:uniqueId val="{00000000-D5F1-4CCE-8FE8-9A64C67C08A8}"/>
            </c:ext>
          </c:extLst>
        </c:ser>
        <c:dLbls>
          <c:showLegendKey val="0"/>
          <c:showVal val="0"/>
          <c:showCatName val="0"/>
          <c:showSerName val="0"/>
          <c:showPercent val="0"/>
          <c:showBubbleSize val="0"/>
        </c:dLbls>
        <c:gapWidth val="150"/>
        <c:axId val="84833792"/>
        <c:axId val="8483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D5F1-4CCE-8FE8-9A64C67C08A8}"/>
            </c:ext>
          </c:extLst>
        </c:ser>
        <c:dLbls>
          <c:showLegendKey val="0"/>
          <c:showVal val="0"/>
          <c:showCatName val="0"/>
          <c:showSerName val="0"/>
          <c:showPercent val="0"/>
          <c:showBubbleSize val="0"/>
        </c:dLbls>
        <c:marker val="1"/>
        <c:smooth val="0"/>
        <c:axId val="84833792"/>
        <c:axId val="84835712"/>
      </c:lineChart>
      <c:dateAx>
        <c:axId val="84833792"/>
        <c:scaling>
          <c:orientation val="minMax"/>
        </c:scaling>
        <c:delete val="1"/>
        <c:axPos val="b"/>
        <c:numFmt formatCode="ge" sourceLinked="1"/>
        <c:majorTickMark val="none"/>
        <c:minorTickMark val="none"/>
        <c:tickLblPos val="none"/>
        <c:crossAx val="84835712"/>
        <c:crosses val="autoZero"/>
        <c:auto val="1"/>
        <c:lblOffset val="100"/>
        <c:baseTimeUnit val="years"/>
      </c:dateAx>
      <c:valAx>
        <c:axId val="848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99.51</c:v>
                </c:pt>
                <c:pt idx="1">
                  <c:v>100</c:v>
                </c:pt>
                <c:pt idx="2">
                  <c:v>100</c:v>
                </c:pt>
                <c:pt idx="3">
                  <c:v>100</c:v>
                </c:pt>
                <c:pt idx="4">
                  <c:v>100</c:v>
                </c:pt>
              </c:numCache>
            </c:numRef>
          </c:val>
          <c:extLst>
            <c:ext xmlns:c16="http://schemas.microsoft.com/office/drawing/2014/chart" uri="{C3380CC4-5D6E-409C-BE32-E72D297353CC}">
              <c16:uniqueId val="{00000000-5ED0-437A-8CC8-3F190E41ED12}"/>
            </c:ext>
          </c:extLst>
        </c:ser>
        <c:dLbls>
          <c:showLegendKey val="0"/>
          <c:showVal val="0"/>
          <c:showCatName val="0"/>
          <c:showSerName val="0"/>
          <c:showPercent val="0"/>
          <c:showBubbleSize val="0"/>
        </c:dLbls>
        <c:gapWidth val="150"/>
        <c:axId val="84555648"/>
        <c:axId val="8456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5ED0-437A-8CC8-3F190E41ED12}"/>
            </c:ext>
          </c:extLst>
        </c:ser>
        <c:dLbls>
          <c:showLegendKey val="0"/>
          <c:showVal val="0"/>
          <c:showCatName val="0"/>
          <c:showSerName val="0"/>
          <c:showPercent val="0"/>
          <c:showBubbleSize val="0"/>
        </c:dLbls>
        <c:marker val="1"/>
        <c:smooth val="0"/>
        <c:axId val="84555648"/>
        <c:axId val="84561920"/>
      </c:lineChart>
      <c:dateAx>
        <c:axId val="84555648"/>
        <c:scaling>
          <c:orientation val="minMax"/>
        </c:scaling>
        <c:delete val="1"/>
        <c:axPos val="b"/>
        <c:numFmt formatCode="ge" sourceLinked="1"/>
        <c:majorTickMark val="none"/>
        <c:minorTickMark val="none"/>
        <c:tickLblPos val="none"/>
        <c:crossAx val="84561920"/>
        <c:crosses val="autoZero"/>
        <c:auto val="1"/>
        <c:lblOffset val="100"/>
        <c:baseTimeUnit val="years"/>
      </c:dateAx>
      <c:valAx>
        <c:axId val="845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98.18</c:v>
                </c:pt>
                <c:pt idx="1">
                  <c:v>94.59</c:v>
                </c:pt>
                <c:pt idx="2">
                  <c:v>98.69</c:v>
                </c:pt>
                <c:pt idx="3">
                  <c:v>102.65</c:v>
                </c:pt>
                <c:pt idx="4">
                  <c:v>106.31</c:v>
                </c:pt>
              </c:numCache>
            </c:numRef>
          </c:val>
          <c:extLst>
            <c:ext xmlns:c16="http://schemas.microsoft.com/office/drawing/2014/chart" uri="{C3380CC4-5D6E-409C-BE32-E72D297353CC}">
              <c16:uniqueId val="{00000000-5408-4E66-8577-FECF0DE08505}"/>
            </c:ext>
          </c:extLst>
        </c:ser>
        <c:dLbls>
          <c:showLegendKey val="0"/>
          <c:showVal val="0"/>
          <c:showCatName val="0"/>
          <c:showSerName val="0"/>
          <c:showPercent val="0"/>
          <c:showBubbleSize val="0"/>
        </c:dLbls>
        <c:gapWidth val="150"/>
        <c:axId val="81946496"/>
        <c:axId val="819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08-4E66-8577-FECF0DE08505}"/>
            </c:ext>
          </c:extLst>
        </c:ser>
        <c:dLbls>
          <c:showLegendKey val="0"/>
          <c:showVal val="0"/>
          <c:showCatName val="0"/>
          <c:showSerName val="0"/>
          <c:showPercent val="0"/>
          <c:showBubbleSize val="0"/>
        </c:dLbls>
        <c:marker val="1"/>
        <c:smooth val="0"/>
        <c:axId val="81946496"/>
        <c:axId val="81960960"/>
      </c:lineChart>
      <c:dateAx>
        <c:axId val="81946496"/>
        <c:scaling>
          <c:orientation val="minMax"/>
        </c:scaling>
        <c:delete val="1"/>
        <c:axPos val="b"/>
        <c:numFmt formatCode="ge" sourceLinked="1"/>
        <c:majorTickMark val="none"/>
        <c:minorTickMark val="none"/>
        <c:tickLblPos val="none"/>
        <c:crossAx val="81960960"/>
        <c:crosses val="autoZero"/>
        <c:auto val="1"/>
        <c:lblOffset val="100"/>
        <c:baseTimeUnit val="years"/>
      </c:dateAx>
      <c:valAx>
        <c:axId val="819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91-4C7A-BF77-8D839B52601C}"/>
            </c:ext>
          </c:extLst>
        </c:ser>
        <c:dLbls>
          <c:showLegendKey val="0"/>
          <c:showVal val="0"/>
          <c:showCatName val="0"/>
          <c:showSerName val="0"/>
          <c:showPercent val="0"/>
          <c:showBubbleSize val="0"/>
        </c:dLbls>
        <c:gapWidth val="150"/>
        <c:axId val="81996032"/>
        <c:axId val="820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91-4C7A-BF77-8D839B52601C}"/>
            </c:ext>
          </c:extLst>
        </c:ser>
        <c:dLbls>
          <c:showLegendKey val="0"/>
          <c:showVal val="0"/>
          <c:showCatName val="0"/>
          <c:showSerName val="0"/>
          <c:showPercent val="0"/>
          <c:showBubbleSize val="0"/>
        </c:dLbls>
        <c:marker val="1"/>
        <c:smooth val="0"/>
        <c:axId val="81996032"/>
        <c:axId val="82002304"/>
      </c:lineChart>
      <c:dateAx>
        <c:axId val="81996032"/>
        <c:scaling>
          <c:orientation val="minMax"/>
        </c:scaling>
        <c:delete val="1"/>
        <c:axPos val="b"/>
        <c:numFmt formatCode="ge" sourceLinked="1"/>
        <c:majorTickMark val="none"/>
        <c:minorTickMark val="none"/>
        <c:tickLblPos val="none"/>
        <c:crossAx val="82002304"/>
        <c:crosses val="autoZero"/>
        <c:auto val="1"/>
        <c:lblOffset val="100"/>
        <c:baseTimeUnit val="years"/>
      </c:dateAx>
      <c:valAx>
        <c:axId val="820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31-4D98-8F8B-E408DD847DC6}"/>
            </c:ext>
          </c:extLst>
        </c:ser>
        <c:dLbls>
          <c:showLegendKey val="0"/>
          <c:showVal val="0"/>
          <c:showCatName val="0"/>
          <c:showSerName val="0"/>
          <c:showPercent val="0"/>
          <c:showBubbleSize val="0"/>
        </c:dLbls>
        <c:gapWidth val="150"/>
        <c:axId val="82016896"/>
        <c:axId val="820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31-4D98-8F8B-E408DD847DC6}"/>
            </c:ext>
          </c:extLst>
        </c:ser>
        <c:dLbls>
          <c:showLegendKey val="0"/>
          <c:showVal val="0"/>
          <c:showCatName val="0"/>
          <c:showSerName val="0"/>
          <c:showPercent val="0"/>
          <c:showBubbleSize val="0"/>
        </c:dLbls>
        <c:marker val="1"/>
        <c:smooth val="0"/>
        <c:axId val="82016896"/>
        <c:axId val="82031360"/>
      </c:lineChart>
      <c:dateAx>
        <c:axId val="82016896"/>
        <c:scaling>
          <c:orientation val="minMax"/>
        </c:scaling>
        <c:delete val="1"/>
        <c:axPos val="b"/>
        <c:numFmt formatCode="ge" sourceLinked="1"/>
        <c:majorTickMark val="none"/>
        <c:minorTickMark val="none"/>
        <c:tickLblPos val="none"/>
        <c:crossAx val="82031360"/>
        <c:crosses val="autoZero"/>
        <c:auto val="1"/>
        <c:lblOffset val="100"/>
        <c:baseTimeUnit val="years"/>
      </c:dateAx>
      <c:valAx>
        <c:axId val="820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4E-4842-8713-AFA59EFC48E3}"/>
            </c:ext>
          </c:extLst>
        </c:ser>
        <c:dLbls>
          <c:showLegendKey val="0"/>
          <c:showVal val="0"/>
          <c:showCatName val="0"/>
          <c:showSerName val="0"/>
          <c:showPercent val="0"/>
          <c:showBubbleSize val="0"/>
        </c:dLbls>
        <c:gapWidth val="150"/>
        <c:axId val="84305024"/>
        <c:axId val="843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4E-4842-8713-AFA59EFC48E3}"/>
            </c:ext>
          </c:extLst>
        </c:ser>
        <c:dLbls>
          <c:showLegendKey val="0"/>
          <c:showVal val="0"/>
          <c:showCatName val="0"/>
          <c:showSerName val="0"/>
          <c:showPercent val="0"/>
          <c:showBubbleSize val="0"/>
        </c:dLbls>
        <c:marker val="1"/>
        <c:smooth val="0"/>
        <c:axId val="84305024"/>
        <c:axId val="84306944"/>
      </c:lineChart>
      <c:dateAx>
        <c:axId val="84305024"/>
        <c:scaling>
          <c:orientation val="minMax"/>
        </c:scaling>
        <c:delete val="1"/>
        <c:axPos val="b"/>
        <c:numFmt formatCode="ge" sourceLinked="1"/>
        <c:majorTickMark val="none"/>
        <c:minorTickMark val="none"/>
        <c:tickLblPos val="none"/>
        <c:crossAx val="84306944"/>
        <c:crosses val="autoZero"/>
        <c:auto val="1"/>
        <c:lblOffset val="100"/>
        <c:baseTimeUnit val="years"/>
      </c:dateAx>
      <c:valAx>
        <c:axId val="843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08-49EF-942C-D84250770EF1}"/>
            </c:ext>
          </c:extLst>
        </c:ser>
        <c:dLbls>
          <c:showLegendKey val="0"/>
          <c:showVal val="0"/>
          <c:showCatName val="0"/>
          <c:showSerName val="0"/>
          <c:showPercent val="0"/>
          <c:showBubbleSize val="0"/>
        </c:dLbls>
        <c:gapWidth val="150"/>
        <c:axId val="84342272"/>
        <c:axId val="843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08-49EF-942C-D84250770EF1}"/>
            </c:ext>
          </c:extLst>
        </c:ser>
        <c:dLbls>
          <c:showLegendKey val="0"/>
          <c:showVal val="0"/>
          <c:showCatName val="0"/>
          <c:showSerName val="0"/>
          <c:showPercent val="0"/>
          <c:showBubbleSize val="0"/>
        </c:dLbls>
        <c:marker val="1"/>
        <c:smooth val="0"/>
        <c:axId val="84342272"/>
        <c:axId val="84344192"/>
      </c:lineChart>
      <c:dateAx>
        <c:axId val="84342272"/>
        <c:scaling>
          <c:orientation val="minMax"/>
        </c:scaling>
        <c:delete val="1"/>
        <c:axPos val="b"/>
        <c:numFmt formatCode="ge" sourceLinked="1"/>
        <c:majorTickMark val="none"/>
        <c:minorTickMark val="none"/>
        <c:tickLblPos val="none"/>
        <c:crossAx val="84344192"/>
        <c:crosses val="autoZero"/>
        <c:auto val="1"/>
        <c:lblOffset val="100"/>
        <c:baseTimeUnit val="years"/>
      </c:dateAx>
      <c:valAx>
        <c:axId val="843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24-4806-A027-7837039ECEEE}"/>
            </c:ext>
          </c:extLst>
        </c:ser>
        <c:dLbls>
          <c:showLegendKey val="0"/>
          <c:showVal val="0"/>
          <c:showCatName val="0"/>
          <c:showSerName val="0"/>
          <c:showPercent val="0"/>
          <c:showBubbleSize val="0"/>
        </c:dLbls>
        <c:gapWidth val="150"/>
        <c:axId val="84402560"/>
        <c:axId val="8440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B624-4806-A027-7837039ECEEE}"/>
            </c:ext>
          </c:extLst>
        </c:ser>
        <c:dLbls>
          <c:showLegendKey val="0"/>
          <c:showVal val="0"/>
          <c:showCatName val="0"/>
          <c:showSerName val="0"/>
          <c:showPercent val="0"/>
          <c:showBubbleSize val="0"/>
        </c:dLbls>
        <c:marker val="1"/>
        <c:smooth val="0"/>
        <c:axId val="84402560"/>
        <c:axId val="84404480"/>
      </c:lineChart>
      <c:dateAx>
        <c:axId val="84402560"/>
        <c:scaling>
          <c:orientation val="minMax"/>
        </c:scaling>
        <c:delete val="1"/>
        <c:axPos val="b"/>
        <c:numFmt formatCode="ge" sourceLinked="1"/>
        <c:majorTickMark val="none"/>
        <c:minorTickMark val="none"/>
        <c:tickLblPos val="none"/>
        <c:crossAx val="84404480"/>
        <c:crosses val="autoZero"/>
        <c:auto val="1"/>
        <c:lblOffset val="100"/>
        <c:baseTimeUnit val="years"/>
      </c:dateAx>
      <c:valAx>
        <c:axId val="844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44.18</c:v>
                </c:pt>
                <c:pt idx="1">
                  <c:v>45.6</c:v>
                </c:pt>
                <c:pt idx="2">
                  <c:v>43.84</c:v>
                </c:pt>
                <c:pt idx="3">
                  <c:v>40.28</c:v>
                </c:pt>
                <c:pt idx="4">
                  <c:v>39.01</c:v>
                </c:pt>
              </c:numCache>
            </c:numRef>
          </c:val>
          <c:extLst>
            <c:ext xmlns:c16="http://schemas.microsoft.com/office/drawing/2014/chart" uri="{C3380CC4-5D6E-409C-BE32-E72D297353CC}">
              <c16:uniqueId val="{00000000-6558-4683-B8E9-6A36434D764E}"/>
            </c:ext>
          </c:extLst>
        </c:ser>
        <c:dLbls>
          <c:showLegendKey val="0"/>
          <c:showVal val="0"/>
          <c:showCatName val="0"/>
          <c:showSerName val="0"/>
          <c:showPercent val="0"/>
          <c:showBubbleSize val="0"/>
        </c:dLbls>
        <c:gapWidth val="150"/>
        <c:axId val="84513536"/>
        <c:axId val="8451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6558-4683-B8E9-6A36434D764E}"/>
            </c:ext>
          </c:extLst>
        </c:ser>
        <c:dLbls>
          <c:showLegendKey val="0"/>
          <c:showVal val="0"/>
          <c:showCatName val="0"/>
          <c:showSerName val="0"/>
          <c:showPercent val="0"/>
          <c:showBubbleSize val="0"/>
        </c:dLbls>
        <c:marker val="1"/>
        <c:smooth val="0"/>
        <c:axId val="84513536"/>
        <c:axId val="84515456"/>
      </c:lineChart>
      <c:dateAx>
        <c:axId val="84513536"/>
        <c:scaling>
          <c:orientation val="minMax"/>
        </c:scaling>
        <c:delete val="1"/>
        <c:axPos val="b"/>
        <c:numFmt formatCode="ge" sourceLinked="1"/>
        <c:majorTickMark val="none"/>
        <c:minorTickMark val="none"/>
        <c:tickLblPos val="none"/>
        <c:crossAx val="84515456"/>
        <c:crosses val="autoZero"/>
        <c:auto val="1"/>
        <c:lblOffset val="100"/>
        <c:baseTimeUnit val="years"/>
      </c:dateAx>
      <c:valAx>
        <c:axId val="845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309.45999999999998</c:v>
                </c:pt>
                <c:pt idx="1">
                  <c:v>358.12</c:v>
                </c:pt>
                <c:pt idx="2">
                  <c:v>377.08</c:v>
                </c:pt>
                <c:pt idx="3">
                  <c:v>411.66</c:v>
                </c:pt>
                <c:pt idx="4">
                  <c:v>425.99</c:v>
                </c:pt>
              </c:numCache>
            </c:numRef>
          </c:val>
          <c:extLst>
            <c:ext xmlns:c16="http://schemas.microsoft.com/office/drawing/2014/chart" uri="{C3380CC4-5D6E-409C-BE32-E72D297353CC}">
              <c16:uniqueId val="{00000000-FEA1-46F7-8483-C335A73A312B}"/>
            </c:ext>
          </c:extLst>
        </c:ser>
        <c:dLbls>
          <c:showLegendKey val="0"/>
          <c:showVal val="0"/>
          <c:showCatName val="0"/>
          <c:showSerName val="0"/>
          <c:showPercent val="0"/>
          <c:showBubbleSize val="0"/>
        </c:dLbls>
        <c:gapWidth val="150"/>
        <c:axId val="84812928"/>
        <c:axId val="8481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FEA1-46F7-8483-C335A73A312B}"/>
            </c:ext>
          </c:extLst>
        </c:ser>
        <c:dLbls>
          <c:showLegendKey val="0"/>
          <c:showVal val="0"/>
          <c:showCatName val="0"/>
          <c:showSerName val="0"/>
          <c:showPercent val="0"/>
          <c:showBubbleSize val="0"/>
        </c:dLbls>
        <c:marker val="1"/>
        <c:smooth val="0"/>
        <c:axId val="84812928"/>
        <c:axId val="84814848"/>
      </c:lineChart>
      <c:dateAx>
        <c:axId val="84812928"/>
        <c:scaling>
          <c:orientation val="minMax"/>
        </c:scaling>
        <c:delete val="1"/>
        <c:axPos val="b"/>
        <c:numFmt formatCode="ge" sourceLinked="1"/>
        <c:majorTickMark val="none"/>
        <c:minorTickMark val="none"/>
        <c:tickLblPos val="none"/>
        <c:crossAx val="84814848"/>
        <c:crosses val="autoZero"/>
        <c:auto val="1"/>
        <c:lblOffset val="100"/>
        <c:baseTimeUnit val="years"/>
      </c:dateAx>
      <c:valAx>
        <c:axId val="8481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西海市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28487</v>
      </c>
      <c r="AM8" s="66"/>
      <c r="AN8" s="66"/>
      <c r="AO8" s="66"/>
      <c r="AP8" s="66"/>
      <c r="AQ8" s="66"/>
      <c r="AR8" s="66"/>
      <c r="AS8" s="66"/>
      <c r="AT8" s="65">
        <f>データ!T6</f>
        <v>241.59</v>
      </c>
      <c r="AU8" s="65"/>
      <c r="AV8" s="65"/>
      <c r="AW8" s="65"/>
      <c r="AX8" s="65"/>
      <c r="AY8" s="65"/>
      <c r="AZ8" s="65"/>
      <c r="BA8" s="65"/>
      <c r="BB8" s="65">
        <f>データ!U6</f>
        <v>117.91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4.7</v>
      </c>
      <c r="Q10" s="65"/>
      <c r="R10" s="65"/>
      <c r="S10" s="65"/>
      <c r="T10" s="65"/>
      <c r="U10" s="65"/>
      <c r="V10" s="65"/>
      <c r="W10" s="65">
        <f>データ!Q6</f>
        <v>100</v>
      </c>
      <c r="X10" s="65"/>
      <c r="Y10" s="65"/>
      <c r="Z10" s="65"/>
      <c r="AA10" s="65"/>
      <c r="AB10" s="65"/>
      <c r="AC10" s="65"/>
      <c r="AD10" s="66">
        <f>データ!R6</f>
        <v>3200</v>
      </c>
      <c r="AE10" s="66"/>
      <c r="AF10" s="66"/>
      <c r="AG10" s="66"/>
      <c r="AH10" s="66"/>
      <c r="AI10" s="66"/>
      <c r="AJ10" s="66"/>
      <c r="AK10" s="2"/>
      <c r="AL10" s="66">
        <f>データ!V6</f>
        <v>1329</v>
      </c>
      <c r="AM10" s="66"/>
      <c r="AN10" s="66"/>
      <c r="AO10" s="66"/>
      <c r="AP10" s="66"/>
      <c r="AQ10" s="66"/>
      <c r="AR10" s="66"/>
      <c r="AS10" s="66"/>
      <c r="AT10" s="65">
        <f>データ!W6</f>
        <v>234.1</v>
      </c>
      <c r="AU10" s="65"/>
      <c r="AV10" s="65"/>
      <c r="AW10" s="65"/>
      <c r="AX10" s="65"/>
      <c r="AY10" s="65"/>
      <c r="AZ10" s="65"/>
      <c r="BA10" s="65"/>
      <c r="BB10" s="65">
        <f>データ!X6</f>
        <v>5.68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55</v>
      </c>
      <c r="N86" s="25" t="s">
        <v>57</v>
      </c>
      <c r="O86" s="25" t="str">
        <f>データ!EO6</f>
        <v>【-】</v>
      </c>
    </row>
  </sheetData>
  <sheetProtection algorithmName="SHA-512" hashValue="86Ub9NBPK717UA5lHLBDJvQfObGVjAnfR5aLFdc8DIIGo7N5ppmRNrB0b7pkOLD46nBwOuZAWxmvXTMi+EG/QA==" saltValue="F5bo+4JHAaZnodLk+nUW2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422126</v>
      </c>
      <c r="D6" s="32">
        <f t="shared" si="3"/>
        <v>47</v>
      </c>
      <c r="E6" s="32">
        <f t="shared" si="3"/>
        <v>18</v>
      </c>
      <c r="F6" s="32">
        <f t="shared" si="3"/>
        <v>0</v>
      </c>
      <c r="G6" s="32">
        <f t="shared" si="3"/>
        <v>0</v>
      </c>
      <c r="H6" s="32" t="str">
        <f t="shared" si="3"/>
        <v>長崎県　西海市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4.7</v>
      </c>
      <c r="Q6" s="33">
        <f t="shared" si="3"/>
        <v>100</v>
      </c>
      <c r="R6" s="33">
        <f t="shared" si="3"/>
        <v>3200</v>
      </c>
      <c r="S6" s="33">
        <f t="shared" si="3"/>
        <v>28487</v>
      </c>
      <c r="T6" s="33">
        <f t="shared" si="3"/>
        <v>241.59</v>
      </c>
      <c r="U6" s="33">
        <f t="shared" si="3"/>
        <v>117.91</v>
      </c>
      <c r="V6" s="33">
        <f t="shared" si="3"/>
        <v>1329</v>
      </c>
      <c r="W6" s="33">
        <f t="shared" si="3"/>
        <v>234.1</v>
      </c>
      <c r="X6" s="33">
        <f t="shared" si="3"/>
        <v>5.68</v>
      </c>
      <c r="Y6" s="34">
        <f>IF(Y7="",NA(),Y7)</f>
        <v>98.18</v>
      </c>
      <c r="Z6" s="34">
        <f t="shared" ref="Z6:AH6" si="4">IF(Z7="",NA(),Z7)</f>
        <v>94.59</v>
      </c>
      <c r="AA6" s="34">
        <f t="shared" si="4"/>
        <v>98.69</v>
      </c>
      <c r="AB6" s="34">
        <f t="shared" si="4"/>
        <v>102.65</v>
      </c>
      <c r="AC6" s="34">
        <f t="shared" si="4"/>
        <v>106.31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44.18</v>
      </c>
      <c r="BR6" s="34">
        <f t="shared" ref="BR6:BZ6" si="8">IF(BR7="",NA(),BR7)</f>
        <v>45.6</v>
      </c>
      <c r="BS6" s="34">
        <f t="shared" si="8"/>
        <v>43.84</v>
      </c>
      <c r="BT6" s="34">
        <f t="shared" si="8"/>
        <v>40.28</v>
      </c>
      <c r="BU6" s="34">
        <f t="shared" si="8"/>
        <v>39.01</v>
      </c>
      <c r="BV6" s="34">
        <f t="shared" si="8"/>
        <v>58.53</v>
      </c>
      <c r="BW6" s="34">
        <f t="shared" si="8"/>
        <v>57.93</v>
      </c>
      <c r="BX6" s="34">
        <f t="shared" si="8"/>
        <v>57.03</v>
      </c>
      <c r="BY6" s="34">
        <f t="shared" si="8"/>
        <v>55.84</v>
      </c>
      <c r="BZ6" s="34">
        <f t="shared" si="8"/>
        <v>57.08</v>
      </c>
      <c r="CA6" s="33" t="str">
        <f>IF(CA7="","",IF(CA7="-","【-】","【"&amp;SUBSTITUTE(TEXT(CA7,"#,##0.00"),"-","△")&amp;"】"))</f>
        <v>【60.55】</v>
      </c>
      <c r="CB6" s="34">
        <f>IF(CB7="",NA(),CB7)</f>
        <v>309.45999999999998</v>
      </c>
      <c r="CC6" s="34">
        <f t="shared" ref="CC6:CK6" si="9">IF(CC7="",NA(),CC7)</f>
        <v>358.12</v>
      </c>
      <c r="CD6" s="34">
        <f t="shared" si="9"/>
        <v>377.08</v>
      </c>
      <c r="CE6" s="34">
        <f t="shared" si="9"/>
        <v>411.66</v>
      </c>
      <c r="CF6" s="34">
        <f t="shared" si="9"/>
        <v>425.99</v>
      </c>
      <c r="CG6" s="34">
        <f t="shared" si="9"/>
        <v>266.57</v>
      </c>
      <c r="CH6" s="34">
        <f t="shared" si="9"/>
        <v>276.93</v>
      </c>
      <c r="CI6" s="34">
        <f t="shared" si="9"/>
        <v>283.73</v>
      </c>
      <c r="CJ6" s="34">
        <f t="shared" si="9"/>
        <v>287.57</v>
      </c>
      <c r="CK6" s="34">
        <f t="shared" si="9"/>
        <v>286.86</v>
      </c>
      <c r="CL6" s="33" t="str">
        <f>IF(CL7="","",IF(CL7="-","【-】","【"&amp;SUBSTITUTE(TEXT(CL7,"#,##0.00"),"-","△")&amp;"】"))</f>
        <v>【269.12】</v>
      </c>
      <c r="CM6" s="34">
        <f>IF(CM7="",NA(),CM7)</f>
        <v>44.41</v>
      </c>
      <c r="CN6" s="34">
        <f t="shared" ref="CN6:CV6" si="10">IF(CN7="",NA(),CN7)</f>
        <v>44.41</v>
      </c>
      <c r="CO6" s="34">
        <f t="shared" si="10"/>
        <v>44.41</v>
      </c>
      <c r="CP6" s="34">
        <f t="shared" si="10"/>
        <v>44.41</v>
      </c>
      <c r="CQ6" s="34">
        <f t="shared" si="10"/>
        <v>44.41</v>
      </c>
      <c r="CR6" s="34">
        <f t="shared" si="10"/>
        <v>58.06</v>
      </c>
      <c r="CS6" s="34">
        <f t="shared" si="10"/>
        <v>59.08</v>
      </c>
      <c r="CT6" s="34">
        <f t="shared" si="10"/>
        <v>58.25</v>
      </c>
      <c r="CU6" s="34">
        <f t="shared" si="10"/>
        <v>61.55</v>
      </c>
      <c r="CV6" s="34">
        <f t="shared" si="10"/>
        <v>57.22</v>
      </c>
      <c r="CW6" s="33" t="str">
        <f>IF(CW7="","",IF(CW7="-","【-】","【"&amp;SUBSTITUTE(TEXT(CW7,"#,##0.00"),"-","△")&amp;"】"))</f>
        <v>【59.35】</v>
      </c>
      <c r="CX6" s="34">
        <f>IF(CX7="",NA(),CX7)</f>
        <v>99.51</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422126</v>
      </c>
      <c r="D7" s="36">
        <v>47</v>
      </c>
      <c r="E7" s="36">
        <v>18</v>
      </c>
      <c r="F7" s="36">
        <v>0</v>
      </c>
      <c r="G7" s="36">
        <v>0</v>
      </c>
      <c r="H7" s="36" t="s">
        <v>110</v>
      </c>
      <c r="I7" s="36" t="s">
        <v>111</v>
      </c>
      <c r="J7" s="36" t="s">
        <v>112</v>
      </c>
      <c r="K7" s="36" t="s">
        <v>113</v>
      </c>
      <c r="L7" s="36" t="s">
        <v>114</v>
      </c>
      <c r="M7" s="36" t="s">
        <v>115</v>
      </c>
      <c r="N7" s="37" t="s">
        <v>116</v>
      </c>
      <c r="O7" s="37" t="s">
        <v>117</v>
      </c>
      <c r="P7" s="37">
        <v>4.7</v>
      </c>
      <c r="Q7" s="37">
        <v>100</v>
      </c>
      <c r="R7" s="37">
        <v>3200</v>
      </c>
      <c r="S7" s="37">
        <v>28487</v>
      </c>
      <c r="T7" s="37">
        <v>241.59</v>
      </c>
      <c r="U7" s="37">
        <v>117.91</v>
      </c>
      <c r="V7" s="37">
        <v>1329</v>
      </c>
      <c r="W7" s="37">
        <v>234.1</v>
      </c>
      <c r="X7" s="37">
        <v>5.68</v>
      </c>
      <c r="Y7" s="37">
        <v>98.18</v>
      </c>
      <c r="Z7" s="37">
        <v>94.59</v>
      </c>
      <c r="AA7" s="37">
        <v>98.69</v>
      </c>
      <c r="AB7" s="37">
        <v>102.65</v>
      </c>
      <c r="AC7" s="37">
        <v>106.31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446.63</v>
      </c>
      <c r="BL7" s="37">
        <v>416.91</v>
      </c>
      <c r="BM7" s="37">
        <v>392.19</v>
      </c>
      <c r="BN7" s="37">
        <v>413.5</v>
      </c>
      <c r="BO7" s="37">
        <v>407.42</v>
      </c>
      <c r="BP7" s="37">
        <v>329.28</v>
      </c>
      <c r="BQ7" s="37">
        <v>44.18</v>
      </c>
      <c r="BR7" s="37">
        <v>45.6</v>
      </c>
      <c r="BS7" s="37">
        <v>43.84</v>
      </c>
      <c r="BT7" s="37">
        <v>40.28</v>
      </c>
      <c r="BU7" s="37">
        <v>39.01</v>
      </c>
      <c r="BV7" s="37">
        <v>58.53</v>
      </c>
      <c r="BW7" s="37">
        <v>57.93</v>
      </c>
      <c r="BX7" s="37">
        <v>57.03</v>
      </c>
      <c r="BY7" s="37">
        <v>55.84</v>
      </c>
      <c r="BZ7" s="37">
        <v>57.08</v>
      </c>
      <c r="CA7" s="37">
        <v>60.55</v>
      </c>
      <c r="CB7" s="37">
        <v>309.45999999999998</v>
      </c>
      <c r="CC7" s="37">
        <v>358.12</v>
      </c>
      <c r="CD7" s="37">
        <v>377.08</v>
      </c>
      <c r="CE7" s="37">
        <v>411.66</v>
      </c>
      <c r="CF7" s="37">
        <v>425.99</v>
      </c>
      <c r="CG7" s="37">
        <v>266.57</v>
      </c>
      <c r="CH7" s="37">
        <v>276.93</v>
      </c>
      <c r="CI7" s="37">
        <v>283.73</v>
      </c>
      <c r="CJ7" s="37">
        <v>287.57</v>
      </c>
      <c r="CK7" s="37">
        <v>286.86</v>
      </c>
      <c r="CL7" s="37">
        <v>269.12</v>
      </c>
      <c r="CM7" s="37">
        <v>44.41</v>
      </c>
      <c r="CN7" s="37">
        <v>44.41</v>
      </c>
      <c r="CO7" s="37">
        <v>44.41</v>
      </c>
      <c r="CP7" s="37">
        <v>44.41</v>
      </c>
      <c r="CQ7" s="37">
        <v>44.41</v>
      </c>
      <c r="CR7" s="37">
        <v>58.06</v>
      </c>
      <c r="CS7" s="37">
        <v>59.08</v>
      </c>
      <c r="CT7" s="37">
        <v>58.25</v>
      </c>
      <c r="CU7" s="37">
        <v>61.55</v>
      </c>
      <c r="CV7" s="37">
        <v>57.22</v>
      </c>
      <c r="CW7" s="37">
        <v>59.35</v>
      </c>
      <c r="CX7" s="37">
        <v>99.51</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2019-02-26T09:34:44Z</cp:lastPrinted>
  <dcterms:created xsi:type="dcterms:W3CDTF">2018-12-03T09:41:34Z</dcterms:created>
  <dcterms:modified xsi:type="dcterms:W3CDTF">2019-02-26T09:34:46Z</dcterms:modified>
  <cp:category/>
</cp:coreProperties>
</file>