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H30\12 雲仙市\回答\【雲仙市下水道事業】経営比較分析表\"/>
    </mc:Choice>
  </mc:AlternateContent>
  <workbookProtection workbookAlgorithmName="SHA-512" workbookHashValue="XOf8TN4bW3dcuslOCz/FDlgzgOCU3b2RGphc7t0hXqy5mZfKWceUWmn+39pcUKU0uJBvic5REUcwIXbjdjh9Ew==" workbookSaltValue="6dxwj8qwyGuHwblL19lVdQ==" workbookSpinCount="100000" lockStructure="1"/>
  <bookViews>
    <workbookView xWindow="12" yWindow="5808" windowWidth="28788" windowHeight="6708"/>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<sst xmlns="http://schemas.openxmlformats.org/spreadsheetml/2006/main" count="240" uniqueCount="126">
  <si>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</si>
  <si>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</si>
  <si>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</si>
  <si>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</si>
  <si>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</si>
  <si>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</si>
  <si>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</si>
  <si>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</si>
  <si>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</si>
  <si>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</si>
  <si>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</si>
  <si>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</si>
  <si>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</si>
  <si>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</si>
  <si>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</si>
  <si>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</si>
  <si>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</si>
  <si>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</si>
  <si>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</si>
  <si>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</si>
  <si>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</si>
  <si>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</si>
  <si>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</si>
  <si>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</si>
  <si>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</si>
  <si>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</si>
  <si>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</si>
  <si>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</si>
  <si>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</si>
  <si>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</si>
  <si>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</si>
  <si>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</si>
  <si>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</si>
  <si>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</si>
  <si>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</si>
  <si>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</si>
  <si>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</si>
  <si>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</si>
  <si>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</si>
  <si>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</si>
  <si>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</si>
  <si>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</si>
  <si>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</si>
  <si>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</si>
  <si>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</si>
  <si>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</si>
  <si>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</si>
  <si>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</si>
  <si>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</si>
  <si>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</si>
  <si>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</si>
  <si>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</si>
  <si>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</si>
  <si>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</si>
  <si>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</si>
  <si>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</si>
  <si>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</si>
  <si>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</si>
  <si>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</si>
  <si>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</si>
  <si>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</si>
  <si>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</si>
  <si>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</si>
  <si>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</si>
  <si>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</si>
  <si>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</si>
  <si>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</si>
  <si>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</si>
  <si>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</si>
  <si>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</si>
  <si>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</si>
  <si>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</si>
  <si>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</si>
  <si>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</si>
  <si>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</si>
  <si>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</si>
  <si>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</si>
  <si>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</si>
  <si>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</si>
  <si>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</si>
  <si>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</si>
  <si>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</si>
  <si>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</si>
  <si>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</si>
  <si>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</si>
  <si>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</si>
  <si>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</si>
  <si>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</si>
  <si>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</si>
  <si>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</si>
  <si>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</si>
  <si>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</si>
  <si>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</si>
  <si>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</si>
  <si>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</si>
  <si>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</si>
  <si>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</si>
  <si>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</si>
  <si>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</si>
  <si>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</si>
  <si>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</si>
  <si>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</si>
  <si>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</si>
  <si>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</si>
  <si>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</si>
  <si>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</si>
  <si>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</si>
  <si>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</si>
  <si>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</si>
  <si>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</si>
  <si>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</si>
  <si>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</si>
  <si>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</si>
  <si>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</si>
  <si>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</si>
  <si>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</si>
  <si>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</si>
  <si>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</si>
  <si>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</si>
  <si>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</si>
  <si>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</si>
  <si>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</si>
  <si>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</si>
  <si>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公共下水道事業は、平成7年度から着手しており整備は終了している。処理場施設や管渠の耐用年数は経過していないが、電気設備等については計画的に改修する必要がある。</t>
    <phoneticPr fontId="4"/>
  </si>
  <si>
    <t>　公共下水道事業は、分流式下水道に要する経費の算出方法見直しにより汚水処理費用が減少したことに伴い、「経費回収率」の増及び「汚水処理原価」の減となり、類似団体平均値に近い値となっている。
　また、地方債償還金の減等により、「収益的収支比率」は増加しているが、経営改善には至っていない。
　戸別訪問などによる水洗化人口及び有収水量の増加による適正な使用料収入の確保を目指すとともに、将来の地方債償還金の負担が増大にならないよう考慮しながら、計画的に施設の更新を行う必要がある。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23" eb="25">
      <t>サンシュツ</t>
    </rPh>
    <rPh sb="33" eb="35">
      <t>オスイ</t>
    </rPh>
    <rPh sb="35" eb="37">
      <t>ショリ</t>
    </rPh>
    <rPh sb="37" eb="39">
      <t>ヒヨウ</t>
    </rPh>
    <rPh sb="40" eb="42">
      <t>ゲンショウ</t>
    </rPh>
    <rPh sb="47" eb="48">
      <t>トモナ</t>
    </rPh>
    <rPh sb="51" eb="53">
      <t>ケイヒ</t>
    </rPh>
    <rPh sb="53" eb="55">
      <t>カイシュウ</t>
    </rPh>
    <rPh sb="55" eb="56">
      <t>リツ</t>
    </rPh>
    <rPh sb="58" eb="59">
      <t>ゾウ</t>
    </rPh>
    <rPh sb="59" eb="60">
      <t>オヨ</t>
    </rPh>
    <rPh sb="62" eb="64">
      <t>オスイ</t>
    </rPh>
    <rPh sb="64" eb="66">
      <t>ショリ</t>
    </rPh>
    <rPh sb="66" eb="68">
      <t>ゲンカ</t>
    </rPh>
    <rPh sb="70" eb="71">
      <t>ゲン</t>
    </rPh>
    <rPh sb="75" eb="77">
      <t>ルイジ</t>
    </rPh>
    <rPh sb="77" eb="79">
      <t>ダンタイ</t>
    </rPh>
    <rPh sb="79" eb="81">
      <t>ヘイキン</t>
    </rPh>
    <rPh sb="81" eb="82">
      <t>チ</t>
    </rPh>
    <rPh sb="83" eb="84">
      <t>チカ</t>
    </rPh>
    <rPh sb="85" eb="86">
      <t>アタイ</t>
    </rPh>
    <rPh sb="98" eb="101">
      <t>チホウサイ</t>
    </rPh>
    <rPh sb="101" eb="104">
      <t>ショウカンキン</t>
    </rPh>
    <rPh sb="105" eb="106">
      <t>ゲン</t>
    </rPh>
    <rPh sb="106" eb="107">
      <t>ナド</t>
    </rPh>
    <rPh sb="112" eb="115">
      <t>シュウエキテキ</t>
    </rPh>
    <rPh sb="115" eb="117">
      <t>シュウシ</t>
    </rPh>
    <rPh sb="117" eb="119">
      <t>ヒリツ</t>
    </rPh>
    <rPh sb="121" eb="123">
      <t>ゾウカ</t>
    </rPh>
    <rPh sb="135" eb="136">
      <t>イタ</t>
    </rPh>
    <rPh sb="240" eb="242">
      <t>ヘイセイ</t>
    </rPh>
    <rPh sb="244" eb="246">
      <t>ネンド</t>
    </rPh>
    <rPh sb="266" eb="268">
      <t>ケッサン</t>
    </rPh>
    <rPh sb="268" eb="270">
      <t>トウケイ</t>
    </rPh>
    <rPh sb="272" eb="273">
      <t>ヒョウ</t>
    </rPh>
    <rPh sb="274" eb="275">
      <t>ギョウ</t>
    </rPh>
    <rPh sb="277" eb="278">
      <t>レツ</t>
    </rPh>
    <rPh sb="279" eb="282">
      <t>チホウサイ</t>
    </rPh>
    <rPh sb="282" eb="284">
      <t>ショウカン</t>
    </rPh>
    <rPh sb="284" eb="286">
      <t>シキン</t>
    </rPh>
    <rPh sb="287" eb="288">
      <t>カカ</t>
    </rPh>
    <rPh sb="289" eb="291">
      <t>イッパン</t>
    </rPh>
    <rPh sb="291" eb="293">
      <t>カイケイ</t>
    </rPh>
    <rPh sb="294" eb="296">
      <t>フタン</t>
    </rPh>
    <rPh sb="296" eb="297">
      <t>ガク</t>
    </rPh>
    <rPh sb="300" eb="301">
      <t>サダ</t>
    </rPh>
    <rPh sb="303" eb="304">
      <t>キン</t>
    </rPh>
    <rPh sb="304" eb="305">
      <t>ガク</t>
    </rPh>
    <rPh sb="307" eb="308">
      <t>ミ</t>
    </rPh>
    <rPh sb="308" eb="310">
      <t>ケイジョウ</t>
    </rPh>
    <rPh sb="313" eb="316">
      <t>イジョウチ</t>
    </rPh>
    <phoneticPr fontId="4"/>
  </si>
  <si>
    <t>　公共下水道事業は平成13年度に供用開始している。
　経営改善のために、汚水処理費の削減と水洗化率の向上を目指し、料金収入の増加による経費回収率の向上を図る。
　また、平成28年度から平成31年度までの4年間の予定で公営企業へ移行するための事業を実施している。
 資産や財政状況を把握し、地方債元利償還金などの推移を考慮しながら、施設設備の改修を計画的に行い、経営健全化を図って行く必要がある。</t>
    <rPh sb="50" eb="52">
      <t>コウジョウ</t>
    </rPh>
    <rPh sb="53" eb="55">
      <t>メザ</t>
    </rPh>
    <rPh sb="57" eb="59">
      <t>リョウキン</t>
    </rPh>
    <rPh sb="59" eb="61">
      <t>シュウニュウ</t>
    </rPh>
    <rPh sb="67" eb="69">
      <t>ケイヒ</t>
    </rPh>
    <rPh sb="69" eb="71">
      <t>カイシュウ</t>
    </rPh>
    <rPh sb="71" eb="72">
      <t>リツ</t>
    </rPh>
    <rPh sb="73" eb="75">
      <t>コウジョウ</t>
    </rPh>
    <rPh sb="84" eb="86">
      <t>ヘイセイ</t>
    </rPh>
    <rPh sb="92" eb="94">
      <t>ヘイセイ</t>
    </rPh>
    <rPh sb="105" eb="107">
      <t>ヨテイ</t>
    </rPh>
    <rPh sb="108" eb="110">
      <t>コウエイ</t>
    </rPh>
    <rPh sb="110" eb="112">
      <t>キギョウ</t>
    </rPh>
    <rPh sb="113" eb="115">
      <t>イコウ</t>
    </rPh>
    <rPh sb="120" eb="122">
      <t>ジギョウ</t>
    </rPh>
    <rPh sb="123" eb="125">
      <t>ジッシ</t>
    </rPh>
    <rPh sb="132" eb="134">
      <t>シサン</t>
    </rPh>
    <rPh sb="180" eb="182">
      <t>ケイエイ</t>
    </rPh>
    <rPh sb="182" eb="185">
      <t>ケンゼンカ</t>
    </rPh>
    <rPh sb="186" eb="187">
      <t>ハカ</t>
    </rPh>
    <rPh sb="189" eb="19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</si>
</sst>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11-4057-B473-AA5773960E7B}"/>
            </c:ext>
          </c:extLst>
        </c:ser>
        <c:dLbls>
          <c:showLegendKey val="0"/>
          <c:showVal val="0"/>
          <c:showCatName val="0"/>
          <c:showSerName val="0"/>
          <c:showPercent val="0"/>
          <c:showBubbleSize val="0"/>
        </c:dLbls>
        <c:gapWidth val="150"/>
        <c:axId val="73210880"/>
        <c:axId val="7321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0.15</c:v>
                </c:pt>
                <c:pt idx="4">
                  <c:v>0.16</c:v>
                </c:pt>
              </c:numCache>
            </c:numRef>
          </c:val>
          <c:smooth val="0"/>
          <c:extLst>
            <c:ext xmlns:c16="http://schemas.microsoft.com/office/drawing/2014/chart" uri="{C3380CC4-5D6E-409C-BE32-E72D297353CC}">
              <c16:uniqueId val="{00000001-6211-4057-B473-AA5773960E7B}"/>
            </c:ext>
          </c:extLst>
        </c:ser>
        <c:dLbls>
          <c:showLegendKey val="0"/>
          <c:showVal val="0"/>
          <c:showCatName val="0"/>
          <c:showSerName val="0"/>
          <c:showPercent val="0"/>
          <c:showBubbleSize val="0"/>
        </c:dLbls>
        <c:marker val="1"/>
        <c:smooth val="0"/>
        <c:axId val="73210880"/>
        <c:axId val="73213056"/>
      </c:lineChart>
      <c:dateAx>
        <c:axId val="73210880"/>
        <c:scaling>
          <c:orientation val="minMax"/>
        </c:scaling>
        <c:delete val="1"/>
        <c:axPos val="b"/>
        <c:numFmt formatCode="ge" sourceLinked="1"/>
        <c:majorTickMark val="none"/>
        <c:minorTickMark val="none"/>
        <c:tickLblPos val="none"/>
        <c:crossAx val="73213056"/>
        <c:crosses val="autoZero"/>
        <c:auto val="1"/>
        <c:lblOffset val="100"/>
        <c:baseTimeUnit val="years"/>
      </c:dateAx>
      <c:valAx>
        <c:axId val="732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31.29</c:v>
                </c:pt>
                <c:pt idx="1">
                  <c:v>30.35</c:v>
                </c:pt>
                <c:pt idx="2">
                  <c:v>31.26</c:v>
                </c:pt>
                <c:pt idx="3">
                  <c:v>32.71</c:v>
                </c:pt>
                <c:pt idx="4">
                  <c:v>32.71</c:v>
                </c:pt>
              </c:numCache>
            </c:numRef>
          </c:val>
          <c:extLst>
            <c:ext xmlns:c16="http://schemas.microsoft.com/office/drawing/2014/chart" uri="{C3380CC4-5D6E-409C-BE32-E72D297353CC}">
              <c16:uniqueId val="{00000000-4F94-49EF-8D40-A041BFA19B3B}"/>
            </c:ext>
          </c:extLst>
        </c:ser>
        <c:dLbls>
          <c:showLegendKey val="0"/>
          <c:showVal val="0"/>
          <c:showCatName val="0"/>
          <c:showSerName val="0"/>
          <c:showPercent val="0"/>
          <c:showBubbleSize val="0"/>
        </c:dLbls>
        <c:gapWidth val="150"/>
        <c:axId val="88255104"/>
        <c:axId val="8826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53.51</c:v>
                </c:pt>
                <c:pt idx="4">
                  <c:v>53.5</c:v>
                </c:pt>
              </c:numCache>
            </c:numRef>
          </c:val>
          <c:smooth val="0"/>
          <c:extLst>
            <c:ext xmlns:c16="http://schemas.microsoft.com/office/drawing/2014/chart" uri="{C3380CC4-5D6E-409C-BE32-E72D297353CC}">
              <c16:uniqueId val="{00000001-4F94-49EF-8D40-A041BFA19B3B}"/>
            </c:ext>
          </c:extLst>
        </c:ser>
        <c:dLbls>
          <c:showLegendKey val="0"/>
          <c:showVal val="0"/>
          <c:showCatName val="0"/>
          <c:showSerName val="0"/>
          <c:showPercent val="0"/>
          <c:showBubbleSize val="0"/>
        </c:dLbls>
        <c:marker val="1"/>
        <c:smooth val="0"/>
        <c:axId val="88255104"/>
        <c:axId val="88261376"/>
      </c:lineChart>
      <c:dateAx>
        <c:axId val="88255104"/>
        <c:scaling>
          <c:orientation val="minMax"/>
        </c:scaling>
        <c:delete val="1"/>
        <c:axPos val="b"/>
        <c:numFmt formatCode="ge" sourceLinked="1"/>
        <c:majorTickMark val="none"/>
        <c:minorTickMark val="none"/>
        <c:tickLblPos val="none"/>
        <c:crossAx val="88261376"/>
        <c:crosses val="autoZero"/>
        <c:auto val="1"/>
        <c:lblOffset val="100"/>
        <c:baseTimeUnit val="years"/>
      </c:dateAx>
      <c:valAx>
        <c:axId val="882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57.23</c:v>
                </c:pt>
                <c:pt idx="1">
                  <c:v>59.46</c:v>
                </c:pt>
                <c:pt idx="2">
                  <c:v>61.01</c:v>
                </c:pt>
                <c:pt idx="3">
                  <c:v>62.73</c:v>
                </c:pt>
                <c:pt idx="4">
                  <c:v>63.16</c:v>
                </c:pt>
              </c:numCache>
            </c:numRef>
          </c:val>
          <c:extLst>
            <c:ext xmlns:c16="http://schemas.microsoft.com/office/drawing/2014/chart" uri="{C3380CC4-5D6E-409C-BE32-E72D297353CC}">
              <c16:uniqueId val="{00000000-605E-493D-B3E2-181772DB925F}"/>
            </c:ext>
          </c:extLst>
        </c:ser>
        <c:dLbls>
          <c:showLegendKey val="0"/>
          <c:showVal val="0"/>
          <c:showCatName val="0"/>
          <c:showSerName val="0"/>
          <c:showPercent val="0"/>
          <c:showBubbleSize val="0"/>
        </c:dLbls>
        <c:gapWidth val="150"/>
        <c:axId val="89426944"/>
        <c:axId val="894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83.91</c:v>
                </c:pt>
                <c:pt idx="4">
                  <c:v>83.51</c:v>
                </c:pt>
              </c:numCache>
            </c:numRef>
          </c:val>
          <c:smooth val="0"/>
          <c:extLst>
            <c:ext xmlns:c16="http://schemas.microsoft.com/office/drawing/2014/chart" uri="{C3380CC4-5D6E-409C-BE32-E72D297353CC}">
              <c16:uniqueId val="{00000001-605E-493D-B3E2-181772DB925F}"/>
            </c:ext>
          </c:extLst>
        </c:ser>
        <c:dLbls>
          <c:showLegendKey val="0"/>
          <c:showVal val="0"/>
          <c:showCatName val="0"/>
          <c:showSerName val="0"/>
          <c:showPercent val="0"/>
          <c:showBubbleSize val="0"/>
        </c:dLbls>
        <c:marker val="1"/>
        <c:smooth val="0"/>
        <c:axId val="89426944"/>
        <c:axId val="89433216"/>
      </c:lineChart>
      <c:dateAx>
        <c:axId val="89426944"/>
        <c:scaling>
          <c:orientation val="minMax"/>
        </c:scaling>
        <c:delete val="1"/>
        <c:axPos val="b"/>
        <c:numFmt formatCode="ge" sourceLinked="1"/>
        <c:majorTickMark val="none"/>
        <c:minorTickMark val="none"/>
        <c:tickLblPos val="none"/>
        <c:crossAx val="89433216"/>
        <c:crosses val="autoZero"/>
        <c:auto val="1"/>
        <c:lblOffset val="100"/>
        <c:baseTimeUnit val="years"/>
      </c:dateAx>
      <c:valAx>
        <c:axId val="894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55.41</c:v>
                </c:pt>
                <c:pt idx="1">
                  <c:v>68.58</c:v>
                </c:pt>
                <c:pt idx="2">
                  <c:v>67.75</c:v>
                </c:pt>
                <c:pt idx="3">
                  <c:v>75.5</c:v>
                </c:pt>
                <c:pt idx="4">
                  <c:v>97.28</c:v>
                </c:pt>
              </c:numCache>
            </c:numRef>
          </c:val>
          <c:extLst>
            <c:ext xmlns:c16="http://schemas.microsoft.com/office/drawing/2014/chart" uri="{C3380CC4-5D6E-409C-BE32-E72D297353CC}">
              <c16:uniqueId val="{00000000-A6F5-4C3B-AAEE-40FE15A9DADC}"/>
            </c:ext>
          </c:extLst>
        </c:ser>
        <c:dLbls>
          <c:showLegendKey val="0"/>
          <c:showVal val="0"/>
          <c:showCatName val="0"/>
          <c:showSerName val="0"/>
          <c:showPercent val="0"/>
          <c:showBubbleSize val="0"/>
        </c:dLbls>
        <c:gapWidth val="150"/>
        <c:axId val="73457024"/>
        <c:axId val="7351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F5-4C3B-AAEE-40FE15A9DADC}"/>
            </c:ext>
          </c:extLst>
        </c:ser>
        <c:dLbls>
          <c:showLegendKey val="0"/>
          <c:showVal val="0"/>
          <c:showCatName val="0"/>
          <c:showSerName val="0"/>
          <c:showPercent val="0"/>
          <c:showBubbleSize val="0"/>
        </c:dLbls>
        <c:marker val="1"/>
        <c:smooth val="0"/>
        <c:axId val="73457024"/>
        <c:axId val="73516544"/>
      </c:lineChart>
      <c:dateAx>
        <c:axId val="73457024"/>
        <c:scaling>
          <c:orientation val="minMax"/>
        </c:scaling>
        <c:delete val="1"/>
        <c:axPos val="b"/>
        <c:numFmt formatCode="ge" sourceLinked="1"/>
        <c:majorTickMark val="none"/>
        <c:minorTickMark val="none"/>
        <c:tickLblPos val="none"/>
        <c:crossAx val="73516544"/>
        <c:crosses val="autoZero"/>
        <c:auto val="1"/>
        <c:lblOffset val="100"/>
        <c:baseTimeUnit val="years"/>
      </c:dateAx>
      <c:valAx>
        <c:axId val="735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38-4C08-8255-280AA6F6A2F6}"/>
            </c:ext>
          </c:extLst>
        </c:ser>
        <c:dLbls>
          <c:showLegendKey val="0"/>
          <c:showVal val="0"/>
          <c:showCatName val="0"/>
          <c:showSerName val="0"/>
          <c:showPercent val="0"/>
          <c:showBubbleSize val="0"/>
        </c:dLbls>
        <c:gapWidth val="150"/>
        <c:axId val="86675456"/>
        <c:axId val="8667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38-4C08-8255-280AA6F6A2F6}"/>
            </c:ext>
          </c:extLst>
        </c:ser>
        <c:dLbls>
          <c:showLegendKey val="0"/>
          <c:showVal val="0"/>
          <c:showCatName val="0"/>
          <c:showSerName val="0"/>
          <c:showPercent val="0"/>
          <c:showBubbleSize val="0"/>
        </c:dLbls>
        <c:marker val="1"/>
        <c:smooth val="0"/>
        <c:axId val="86675456"/>
        <c:axId val="86677376"/>
      </c:lineChart>
      <c:dateAx>
        <c:axId val="86675456"/>
        <c:scaling>
          <c:orientation val="minMax"/>
        </c:scaling>
        <c:delete val="1"/>
        <c:axPos val="b"/>
        <c:numFmt formatCode="ge" sourceLinked="1"/>
        <c:majorTickMark val="none"/>
        <c:minorTickMark val="none"/>
        <c:tickLblPos val="none"/>
        <c:crossAx val="86677376"/>
        <c:crosses val="autoZero"/>
        <c:auto val="1"/>
        <c:lblOffset val="100"/>
        <c:baseTimeUnit val="years"/>
      </c:dateAx>
      <c:valAx>
        <c:axId val="866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A9-4B0B-95E0-D5B69B6D8BC6}"/>
            </c:ext>
          </c:extLst>
        </c:ser>
        <c:dLbls>
          <c:showLegendKey val="0"/>
          <c:showVal val="0"/>
          <c:showCatName val="0"/>
          <c:showSerName val="0"/>
          <c:showPercent val="0"/>
          <c:showBubbleSize val="0"/>
        </c:dLbls>
        <c:gapWidth val="150"/>
        <c:axId val="89338240"/>
        <c:axId val="893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A9-4B0B-95E0-D5B69B6D8BC6}"/>
            </c:ext>
          </c:extLst>
        </c:ser>
        <c:dLbls>
          <c:showLegendKey val="0"/>
          <c:showVal val="0"/>
          <c:showCatName val="0"/>
          <c:showSerName val="0"/>
          <c:showPercent val="0"/>
          <c:showBubbleSize val="0"/>
        </c:dLbls>
        <c:marker val="1"/>
        <c:smooth val="0"/>
        <c:axId val="89338240"/>
        <c:axId val="89340160"/>
      </c:lineChart>
      <c:dateAx>
        <c:axId val="89338240"/>
        <c:scaling>
          <c:orientation val="minMax"/>
        </c:scaling>
        <c:delete val="1"/>
        <c:axPos val="b"/>
        <c:numFmt formatCode="ge" sourceLinked="1"/>
        <c:majorTickMark val="none"/>
        <c:minorTickMark val="none"/>
        <c:tickLblPos val="none"/>
        <c:crossAx val="89340160"/>
        <c:crosses val="autoZero"/>
        <c:auto val="1"/>
        <c:lblOffset val="100"/>
        <c:baseTimeUnit val="years"/>
      </c:dateAx>
      <c:valAx>
        <c:axId val="893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4-4D62-9A02-0A4D84CA9731}"/>
            </c:ext>
          </c:extLst>
        </c:ser>
        <c:dLbls>
          <c:showLegendKey val="0"/>
          <c:showVal val="0"/>
          <c:showCatName val="0"/>
          <c:showSerName val="0"/>
          <c:showPercent val="0"/>
          <c:showBubbleSize val="0"/>
        </c:dLbls>
        <c:gapWidth val="150"/>
        <c:axId val="89389312"/>
        <c:axId val="880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4-4D62-9A02-0A4D84CA9731}"/>
            </c:ext>
          </c:extLst>
        </c:ser>
        <c:dLbls>
          <c:showLegendKey val="0"/>
          <c:showVal val="0"/>
          <c:showCatName val="0"/>
          <c:showSerName val="0"/>
          <c:showPercent val="0"/>
          <c:showBubbleSize val="0"/>
        </c:dLbls>
        <c:marker val="1"/>
        <c:smooth val="0"/>
        <c:axId val="89389312"/>
        <c:axId val="88018944"/>
      </c:lineChart>
      <c:dateAx>
        <c:axId val="89389312"/>
        <c:scaling>
          <c:orientation val="minMax"/>
        </c:scaling>
        <c:delete val="1"/>
        <c:axPos val="b"/>
        <c:numFmt formatCode="ge" sourceLinked="1"/>
        <c:majorTickMark val="none"/>
        <c:minorTickMark val="none"/>
        <c:tickLblPos val="none"/>
        <c:crossAx val="88018944"/>
        <c:crosses val="autoZero"/>
        <c:auto val="1"/>
        <c:lblOffset val="100"/>
        <c:baseTimeUnit val="years"/>
      </c:dateAx>
      <c:valAx>
        <c:axId val="880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7E-4A39-9DE3-9378EE1E48C8}"/>
            </c:ext>
          </c:extLst>
        </c:ser>
        <c:dLbls>
          <c:showLegendKey val="0"/>
          <c:showVal val="0"/>
          <c:showCatName val="0"/>
          <c:showSerName val="0"/>
          <c:showPercent val="0"/>
          <c:showBubbleSize val="0"/>
        </c:dLbls>
        <c:gapWidth val="150"/>
        <c:axId val="88038784"/>
        <c:axId val="880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7E-4A39-9DE3-9378EE1E48C8}"/>
            </c:ext>
          </c:extLst>
        </c:ser>
        <c:dLbls>
          <c:showLegendKey val="0"/>
          <c:showVal val="0"/>
          <c:showCatName val="0"/>
          <c:showSerName val="0"/>
          <c:showPercent val="0"/>
          <c:showBubbleSize val="0"/>
        </c:dLbls>
        <c:marker val="1"/>
        <c:smooth val="0"/>
        <c:axId val="88038784"/>
        <c:axId val="88040960"/>
      </c:lineChart>
      <c:dateAx>
        <c:axId val="88038784"/>
        <c:scaling>
          <c:orientation val="minMax"/>
        </c:scaling>
        <c:delete val="1"/>
        <c:axPos val="b"/>
        <c:numFmt formatCode="ge" sourceLinked="1"/>
        <c:majorTickMark val="none"/>
        <c:minorTickMark val="none"/>
        <c:tickLblPos val="none"/>
        <c:crossAx val="88040960"/>
        <c:crosses val="autoZero"/>
        <c:auto val="1"/>
        <c:lblOffset val="100"/>
        <c:baseTimeUnit val="years"/>
      </c:dateAx>
      <c:valAx>
        <c:axId val="880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1496.02</c:v>
                </c:pt>
                <c:pt idx="1">
                  <c:v>1158.22</c:v>
                </c:pt>
                <c:pt idx="2">
                  <c:v>1024.8499999999999</c:v>
                </c:pt>
                <c:pt idx="3">
                  <c:v>2524</c:v>
                </c:pt>
                <c:pt idx="4">
                  <c:v>30.04</c:v>
                </c:pt>
              </c:numCache>
            </c:numRef>
          </c:val>
          <c:extLst>
            <c:ext xmlns:c16="http://schemas.microsoft.com/office/drawing/2014/chart" uri="{C3380CC4-5D6E-409C-BE32-E72D297353CC}">
              <c16:uniqueId val="{00000000-D8A9-4A1C-93A0-BBF7B0BC03D1}"/>
            </c:ext>
          </c:extLst>
        </c:ser>
        <c:dLbls>
          <c:showLegendKey val="0"/>
          <c:showVal val="0"/>
          <c:showCatName val="0"/>
          <c:showSerName val="0"/>
          <c:showPercent val="0"/>
          <c:showBubbleSize val="0"/>
        </c:dLbls>
        <c:gapWidth val="150"/>
        <c:axId val="88096768"/>
        <c:axId val="8809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1111.31</c:v>
                </c:pt>
                <c:pt idx="4">
                  <c:v>966.33</c:v>
                </c:pt>
              </c:numCache>
            </c:numRef>
          </c:val>
          <c:smooth val="0"/>
          <c:extLst>
            <c:ext xmlns:c16="http://schemas.microsoft.com/office/drawing/2014/chart" uri="{C3380CC4-5D6E-409C-BE32-E72D297353CC}">
              <c16:uniqueId val="{00000001-D8A9-4A1C-93A0-BBF7B0BC03D1}"/>
            </c:ext>
          </c:extLst>
        </c:ser>
        <c:dLbls>
          <c:showLegendKey val="0"/>
          <c:showVal val="0"/>
          <c:showCatName val="0"/>
          <c:showSerName val="0"/>
          <c:showPercent val="0"/>
          <c:showBubbleSize val="0"/>
        </c:dLbls>
        <c:marker val="1"/>
        <c:smooth val="0"/>
        <c:axId val="88096768"/>
        <c:axId val="88098688"/>
      </c:lineChart>
      <c:dateAx>
        <c:axId val="88096768"/>
        <c:scaling>
          <c:orientation val="minMax"/>
        </c:scaling>
        <c:delete val="1"/>
        <c:axPos val="b"/>
        <c:numFmt formatCode="ge" sourceLinked="1"/>
        <c:majorTickMark val="none"/>
        <c:minorTickMark val="none"/>
        <c:tickLblPos val="none"/>
        <c:crossAx val="88098688"/>
        <c:crosses val="autoZero"/>
        <c:auto val="1"/>
        <c:lblOffset val="100"/>
        <c:baseTimeUnit val="years"/>
      </c:dateAx>
      <c:valAx>
        <c:axId val="880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28.73</c:v>
                </c:pt>
                <c:pt idx="1">
                  <c:v>33.58</c:v>
                </c:pt>
                <c:pt idx="2">
                  <c:v>34.17</c:v>
                </c:pt>
                <c:pt idx="3">
                  <c:v>36.1</c:v>
                </c:pt>
                <c:pt idx="4">
                  <c:v>74.040000000000006</c:v>
                </c:pt>
              </c:numCache>
            </c:numRef>
          </c:val>
          <c:extLst>
            <c:ext xmlns:c16="http://schemas.microsoft.com/office/drawing/2014/chart" uri="{C3380CC4-5D6E-409C-BE32-E72D297353CC}">
              <c16:uniqueId val="{00000000-9089-4A1B-9F08-0C5547F8BA02}"/>
            </c:ext>
          </c:extLst>
        </c:ser>
        <c:dLbls>
          <c:showLegendKey val="0"/>
          <c:showVal val="0"/>
          <c:showCatName val="0"/>
          <c:showSerName val="0"/>
          <c:showPercent val="0"/>
          <c:showBubbleSize val="0"/>
        </c:dLbls>
        <c:gapWidth val="150"/>
        <c:axId val="88129920"/>
        <c:axId val="8813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75.540000000000006</c:v>
                </c:pt>
                <c:pt idx="4">
                  <c:v>81.739999999999995</c:v>
                </c:pt>
              </c:numCache>
            </c:numRef>
          </c:val>
          <c:smooth val="0"/>
          <c:extLst>
            <c:ext xmlns:c16="http://schemas.microsoft.com/office/drawing/2014/chart" uri="{C3380CC4-5D6E-409C-BE32-E72D297353CC}">
              <c16:uniqueId val="{00000001-9089-4A1B-9F08-0C5547F8BA02}"/>
            </c:ext>
          </c:extLst>
        </c:ser>
        <c:dLbls>
          <c:showLegendKey val="0"/>
          <c:showVal val="0"/>
          <c:showCatName val="0"/>
          <c:showSerName val="0"/>
          <c:showPercent val="0"/>
          <c:showBubbleSize val="0"/>
        </c:dLbls>
        <c:marker val="1"/>
        <c:smooth val="0"/>
        <c:axId val="88129920"/>
        <c:axId val="88131840"/>
      </c:lineChart>
      <c:dateAx>
        <c:axId val="88129920"/>
        <c:scaling>
          <c:orientation val="minMax"/>
        </c:scaling>
        <c:delete val="1"/>
        <c:axPos val="b"/>
        <c:numFmt formatCode="ge" sourceLinked="1"/>
        <c:majorTickMark val="none"/>
        <c:minorTickMark val="none"/>
        <c:tickLblPos val="none"/>
        <c:crossAx val="88131840"/>
        <c:crosses val="autoZero"/>
        <c:auto val="1"/>
        <c:lblOffset val="100"/>
        <c:baseTimeUnit val="years"/>
      </c:dateAx>
      <c:valAx>
        <c:axId val="881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513.25</c:v>
                </c:pt>
                <c:pt idx="1">
                  <c:v>453.55</c:v>
                </c:pt>
                <c:pt idx="2">
                  <c:v>446.96</c:v>
                </c:pt>
                <c:pt idx="3">
                  <c:v>425.78</c:v>
                </c:pt>
                <c:pt idx="4">
                  <c:v>207</c:v>
                </c:pt>
              </c:numCache>
            </c:numRef>
          </c:val>
          <c:extLst>
            <c:ext xmlns:c16="http://schemas.microsoft.com/office/drawing/2014/chart" uri="{C3380CC4-5D6E-409C-BE32-E72D297353CC}">
              <c16:uniqueId val="{00000000-CDF3-4143-A7D1-105AEF3D5B02}"/>
            </c:ext>
          </c:extLst>
        </c:ser>
        <c:dLbls>
          <c:showLegendKey val="0"/>
          <c:showVal val="0"/>
          <c:showCatName val="0"/>
          <c:showSerName val="0"/>
          <c:showPercent val="0"/>
          <c:showBubbleSize val="0"/>
        </c:dLbls>
        <c:gapWidth val="150"/>
        <c:axId val="88213760"/>
        <c:axId val="8822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207.96</c:v>
                </c:pt>
                <c:pt idx="4">
                  <c:v>194.31</c:v>
                </c:pt>
              </c:numCache>
            </c:numRef>
          </c:val>
          <c:smooth val="0"/>
          <c:extLst>
            <c:ext xmlns:c16="http://schemas.microsoft.com/office/drawing/2014/chart" uri="{C3380CC4-5D6E-409C-BE32-E72D297353CC}">
              <c16:uniqueId val="{00000001-CDF3-4143-A7D1-105AEF3D5B02}"/>
            </c:ext>
          </c:extLst>
        </c:ser>
        <c:dLbls>
          <c:showLegendKey val="0"/>
          <c:showVal val="0"/>
          <c:showCatName val="0"/>
          <c:showSerName val="0"/>
          <c:showPercent val="0"/>
          <c:showBubbleSize val="0"/>
        </c:dLbls>
        <c:marker val="1"/>
        <c:smooth val="0"/>
        <c:axId val="88213760"/>
        <c:axId val="88228224"/>
      </c:lineChart>
      <c:dateAx>
        <c:axId val="88213760"/>
        <c:scaling>
          <c:orientation val="minMax"/>
        </c:scaling>
        <c:delete val="1"/>
        <c:axPos val="b"/>
        <c:numFmt formatCode="ge" sourceLinked="1"/>
        <c:majorTickMark val="none"/>
        <c:minorTickMark val="none"/>
        <c:tickLblPos val="none"/>
        <c:crossAx val="88228224"/>
        <c:crosses val="autoZero"/>
        <c:auto val="1"/>
        <c:lblOffset val="100"/>
        <c:baseTimeUnit val="years"/>
      </c:dateAx>
      <c:valAx>
        <c:axId val="882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52"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長崎県　雲仙市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44629</v>
      </c>
      <c r="AM8" s="49"/>
      <c r="AN8" s="49"/>
      <c r="AO8" s="49"/>
      <c r="AP8" s="49"/>
      <c r="AQ8" s="49"/>
      <c r="AR8" s="49"/>
      <c r="AS8" s="49"/>
      <c r="AT8" s="44">
        <f>データ!T6</f>
        <v>214.31</v>
      </c>
      <c r="AU8" s="44"/>
      <c r="AV8" s="44"/>
      <c r="AW8" s="44"/>
      <c r="AX8" s="44"/>
      <c r="AY8" s="44"/>
      <c r="AZ8" s="44"/>
      <c r="BA8" s="44"/>
      <c r="BB8" s="44">
        <f>データ!U6</f>
        <v>208.25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10.15</v>
      </c>
      <c r="Q10" s="44"/>
      <c r="R10" s="44"/>
      <c r="S10" s="44"/>
      <c r="T10" s="44"/>
      <c r="U10" s="44"/>
      <c r="V10" s="44"/>
      <c r="W10" s="44">
        <f>データ!Q6</f>
        <v>69.83</v>
      </c>
      <c r="X10" s="44"/>
      <c r="Y10" s="44"/>
      <c r="Z10" s="44"/>
      <c r="AA10" s="44"/>
      <c r="AB10" s="44"/>
      <c r="AC10" s="44"/>
      <c r="AD10" s="49">
        <f>データ!R6</f>
        <v>3020</v>
      </c>
      <c r="AE10" s="49"/>
      <c r="AF10" s="49"/>
      <c r="AG10" s="49"/>
      <c r="AH10" s="49"/>
      <c r="AI10" s="49"/>
      <c r="AJ10" s="49"/>
      <c r="AK10" s="2"/>
      <c r="AL10" s="49">
        <f>データ!V6</f>
        <v>4492</v>
      </c>
      <c r="AM10" s="49"/>
      <c r="AN10" s="49"/>
      <c r="AO10" s="49"/>
      <c r="AP10" s="49"/>
      <c r="AQ10" s="49"/>
      <c r="AR10" s="49"/>
      <c r="AS10" s="49"/>
      <c r="AT10" s="44">
        <f>データ!W6</f>
        <v>1.62</v>
      </c>
      <c r="AU10" s="44"/>
      <c r="AV10" s="44"/>
      <c r="AW10" s="44"/>
      <c r="AX10" s="44"/>
      <c r="AY10" s="44"/>
      <c r="AZ10" s="44"/>
      <c r="BA10" s="44"/>
      <c r="BB10" s="44">
        <f>データ!X6</f>
        <v>2772.84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57</v>
      </c>
      <c r="O86" s="25" t="str">
        <f>データ!EO6</f>
        <v>【0.23】</v>
      </c>
    </row>
  </sheetData>
  <sheetProtection algorithmName="SHA-512" hashValue="F0xcNC+1mSiF9uK2goQsGLdmQJ47nbTx9uq48MIJeKlZrkGzJZubSEIxO4FenV6Sm31g74Ow3ZNpfXWoxi6RQQ==" saltValue="WSNa5a0ZCJ22vq3xMbYc3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422134</v>
      </c>
      <c r="D6" s="32">
        <f t="shared" si="3"/>
        <v>47</v>
      </c>
      <c r="E6" s="32">
        <f t="shared" si="3"/>
        <v>17</v>
      </c>
      <c r="F6" s="32">
        <f t="shared" si="3"/>
        <v>1</v>
      </c>
      <c r="G6" s="32">
        <f t="shared" si="3"/>
        <v>0</v>
      </c>
      <c r="H6" s="32" t="str">
        <f t="shared" si="3"/>
        <v>長崎県　雲仙市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10.15</v>
      </c>
      <c r="Q6" s="33">
        <f t="shared" si="3"/>
        <v>69.83</v>
      </c>
      <c r="R6" s="33">
        <f t="shared" si="3"/>
        <v>3020</v>
      </c>
      <c r="S6" s="33">
        <f t="shared" si="3"/>
        <v>44629</v>
      </c>
      <c r="T6" s="33">
        <f t="shared" si="3"/>
        <v>214.31</v>
      </c>
      <c r="U6" s="33">
        <f t="shared" si="3"/>
        <v>208.25</v>
      </c>
      <c r="V6" s="33">
        <f t="shared" si="3"/>
        <v>4492</v>
      </c>
      <c r="W6" s="33">
        <f t="shared" si="3"/>
        <v>1.62</v>
      </c>
      <c r="X6" s="33">
        <f t="shared" si="3"/>
        <v>2772.84</v>
      </c>
      <c r="Y6" s="34">
        <f>IF(Y7="",NA(),Y7)</f>
        <v>55.41</v>
      </c>
      <c r="Z6" s="34">
        <f t="shared" ref="Z6:AH6" si="4">IF(Z7="",NA(),Z7)</f>
        <v>68.58</v>
      </c>
      <c r="AA6" s="34">
        <f t="shared" si="4"/>
        <v>67.75</v>
      </c>
      <c r="AB6" s="34">
        <f t="shared" si="4"/>
        <v>75.5</v>
      </c>
      <c r="AC6" s="34">
        <f t="shared" si="4"/>
        <v>97.28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1496.02</v>
      </c>
      <c r="BG6" s="34">
        <f t="shared" ref="BG6:BO6" si="7">IF(BG7="",NA(),BG7)</f>
        <v>1158.22</v>
      </c>
      <c r="BH6" s="34">
        <f t="shared" si="7"/>
        <v>1024.8499999999999</v>
      </c>
      <c r="BI6" s="34">
        <f t="shared" si="7"/>
        <v>2524</v>
      </c>
      <c r="BJ6" s="34">
        <f t="shared" si="7"/>
        <v>30.04</v>
      </c>
      <c r="BK6" s="34">
        <f t="shared" si="7"/>
        <v>1506.51</v>
      </c>
      <c r="BL6" s="34">
        <f t="shared" si="7"/>
        <v>1315.67</v>
      </c>
      <c r="BM6" s="34">
        <f t="shared" si="7"/>
        <v>1240.1600000000001</v>
      </c>
      <c r="BN6" s="34">
        <f t="shared" si="7"/>
        <v>1111.31</v>
      </c>
      <c r="BO6" s="34">
        <f t="shared" si="7"/>
        <v>966.33</v>
      </c>
      <c r="BP6" s="33" t="str">
        <f>IF(BP7="","",IF(BP7="-","【-】","【"&amp;SUBSTITUTE(TEXT(BP7,"#,##0.00"),"-","△")&amp;"】"))</f>
        <v>【707.33】</v>
      </c>
      <c r="BQ6" s="34">
        <f>IF(BQ7="",NA(),BQ7)</f>
        <v>28.73</v>
      </c>
      <c r="BR6" s="34">
        <f t="shared" ref="BR6:BZ6" si="8">IF(BR7="",NA(),BR7)</f>
        <v>33.58</v>
      </c>
      <c r="BS6" s="34">
        <f t="shared" si="8"/>
        <v>34.17</v>
      </c>
      <c r="BT6" s="34">
        <f t="shared" si="8"/>
        <v>36.1</v>
      </c>
      <c r="BU6" s="34">
        <f t="shared" si="8"/>
        <v>74.040000000000006</v>
      </c>
      <c r="BV6" s="34">
        <f t="shared" si="8"/>
        <v>57.33</v>
      </c>
      <c r="BW6" s="34">
        <f t="shared" si="8"/>
        <v>60.78</v>
      </c>
      <c r="BX6" s="34">
        <f t="shared" si="8"/>
        <v>60.17</v>
      </c>
      <c r="BY6" s="34">
        <f t="shared" si="8"/>
        <v>75.540000000000006</v>
      </c>
      <c r="BZ6" s="34">
        <f t="shared" si="8"/>
        <v>81.739999999999995</v>
      </c>
      <c r="CA6" s="33" t="str">
        <f>IF(CA7="","",IF(CA7="-","【-】","【"&amp;SUBSTITUTE(TEXT(CA7,"#,##0.00"),"-","△")&amp;"】"))</f>
        <v>【101.26】</v>
      </c>
      <c r="CB6" s="34">
        <f>IF(CB7="",NA(),CB7)</f>
        <v>513.25</v>
      </c>
      <c r="CC6" s="34">
        <f t="shared" ref="CC6:CK6" si="9">IF(CC7="",NA(),CC7)</f>
        <v>453.55</v>
      </c>
      <c r="CD6" s="34">
        <f t="shared" si="9"/>
        <v>446.96</v>
      </c>
      <c r="CE6" s="34">
        <f t="shared" si="9"/>
        <v>425.78</v>
      </c>
      <c r="CF6" s="34">
        <f t="shared" si="9"/>
        <v>207</v>
      </c>
      <c r="CG6" s="34">
        <f t="shared" si="9"/>
        <v>284.52999999999997</v>
      </c>
      <c r="CH6" s="34">
        <f t="shared" si="9"/>
        <v>276.26</v>
      </c>
      <c r="CI6" s="34">
        <f t="shared" si="9"/>
        <v>281.52999999999997</v>
      </c>
      <c r="CJ6" s="34">
        <f t="shared" si="9"/>
        <v>207.96</v>
      </c>
      <c r="CK6" s="34">
        <f t="shared" si="9"/>
        <v>194.31</v>
      </c>
      <c r="CL6" s="33" t="str">
        <f>IF(CL7="","",IF(CL7="-","【-】","【"&amp;SUBSTITUTE(TEXT(CL7,"#,##0.00"),"-","△")&amp;"】"))</f>
        <v>【136.39】</v>
      </c>
      <c r="CM6" s="34">
        <f>IF(CM7="",NA(),CM7)</f>
        <v>31.29</v>
      </c>
      <c r="CN6" s="34">
        <f t="shared" ref="CN6:CV6" si="10">IF(CN7="",NA(),CN7)</f>
        <v>30.35</v>
      </c>
      <c r="CO6" s="34">
        <f t="shared" si="10"/>
        <v>31.26</v>
      </c>
      <c r="CP6" s="34">
        <f t="shared" si="10"/>
        <v>32.71</v>
      </c>
      <c r="CQ6" s="34">
        <f t="shared" si="10"/>
        <v>32.71</v>
      </c>
      <c r="CR6" s="34">
        <f t="shared" si="10"/>
        <v>39.92</v>
      </c>
      <c r="CS6" s="34">
        <f t="shared" si="10"/>
        <v>41.63</v>
      </c>
      <c r="CT6" s="34">
        <f t="shared" si="10"/>
        <v>44.89</v>
      </c>
      <c r="CU6" s="34">
        <f t="shared" si="10"/>
        <v>53.51</v>
      </c>
      <c r="CV6" s="34">
        <f t="shared" si="10"/>
        <v>53.5</v>
      </c>
      <c r="CW6" s="33" t="str">
        <f>IF(CW7="","",IF(CW7="-","【-】","【"&amp;SUBSTITUTE(TEXT(CW7,"#,##0.00"),"-","△")&amp;"】"))</f>
        <v>【60.13】</v>
      </c>
      <c r="CX6" s="34">
        <f>IF(CX7="",NA(),CX7)</f>
        <v>57.23</v>
      </c>
      <c r="CY6" s="34">
        <f t="shared" ref="CY6:DG6" si="11">IF(CY7="",NA(),CY7)</f>
        <v>59.46</v>
      </c>
      <c r="CZ6" s="34">
        <f t="shared" si="11"/>
        <v>61.01</v>
      </c>
      <c r="DA6" s="34">
        <f t="shared" si="11"/>
        <v>62.73</v>
      </c>
      <c r="DB6" s="34">
        <f t="shared" si="11"/>
        <v>63.16</v>
      </c>
      <c r="DC6" s="34">
        <f t="shared" si="11"/>
        <v>65.86</v>
      </c>
      <c r="DD6" s="34">
        <f t="shared" si="11"/>
        <v>66.33</v>
      </c>
      <c r="DE6" s="34">
        <f t="shared" si="11"/>
        <v>64.89</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0.19</v>
      </c>
      <c r="EK6" s="34">
        <f t="shared" si="14"/>
        <v>0.16</v>
      </c>
      <c r="EL6" s="34">
        <f t="shared" si="14"/>
        <v>0.33</v>
      </c>
      <c r="EM6" s="34">
        <f t="shared" si="14"/>
        <v>0.15</v>
      </c>
      <c r="EN6" s="34">
        <f t="shared" si="14"/>
        <v>0.16</v>
      </c>
      <c r="EO6" s="33" t="str">
        <f>IF(EO7="","",IF(EO7="-","【-】","【"&amp;SUBSTITUTE(TEXT(EO7,"#,##0.00"),"-","△")&amp;"】"))</f>
        <v>【0.23】</v>
      </c>
    </row>
    <row r="7" spans="1:145" s="35" customFormat="1" x14ac:dyDescent="0.2">
      <c r="A7" s="27"/>
      <c r="B7" s="36">
        <v>2017</v>
      </c>
      <c r="C7" s="36">
        <v>422134</v>
      </c>
      <c r="D7" s="36">
        <v>47</v>
      </c>
      <c r="E7" s="36">
        <v>17</v>
      </c>
      <c r="F7" s="36">
        <v>1</v>
      </c>
      <c r="G7" s="36">
        <v>0</v>
      </c>
      <c r="H7" s="36" t="s">
        <v>110</v>
      </c>
      <c r="I7" s="36" t="s">
        <v>111</v>
      </c>
      <c r="J7" s="36" t="s">
        <v>112</v>
      </c>
      <c r="K7" s="36" t="s">
        <v>113</v>
      </c>
      <c r="L7" s="36" t="s">
        <v>114</v>
      </c>
      <c r="M7" s="36" t="s">
        <v>115</v>
      </c>
      <c r="N7" s="37" t="s">
        <v>116</v>
      </c>
      <c r="O7" s="37" t="s">
        <v>117</v>
      </c>
      <c r="P7" s="37">
        <v>10.15</v>
      </c>
      <c r="Q7" s="37">
        <v>69.83</v>
      </c>
      <c r="R7" s="37">
        <v>3020</v>
      </c>
      <c r="S7" s="37">
        <v>44629</v>
      </c>
      <c r="T7" s="37">
        <v>214.31</v>
      </c>
      <c r="U7" s="37">
        <v>208.25</v>
      </c>
      <c r="V7" s="37">
        <v>4492</v>
      </c>
      <c r="W7" s="37">
        <v>1.62</v>
      </c>
      <c r="X7" s="37">
        <v>2772.84</v>
      </c>
      <c r="Y7" s="37">
        <v>55.41</v>
      </c>
      <c r="Z7" s="37">
        <v>68.58</v>
      </c>
      <c r="AA7" s="37">
        <v>67.75</v>
      </c>
      <c r="AB7" s="37">
        <v>75.5</v>
      </c>
      <c r="AC7" s="37">
        <v>97.28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1496.02</v>
      </c>
      <c r="BG7" s="37">
        <v>1158.22</v>
      </c>
      <c r="BH7" s="37">
        <v>1024.8499999999999</v>
      </c>
      <c r="BI7" s="37">
        <v>2524</v>
      </c>
      <c r="BJ7" s="37">
        <v>30.04</v>
      </c>
      <c r="BK7" s="37">
        <v>1506.51</v>
      </c>
      <c r="BL7" s="37">
        <v>1315.67</v>
      </c>
      <c r="BM7" s="37">
        <v>1240.1600000000001</v>
      </c>
      <c r="BN7" s="37">
        <v>1111.31</v>
      </c>
      <c r="BO7" s="37">
        <v>966.33</v>
      </c>
      <c r="BP7" s="37">
        <v>707.33</v>
      </c>
      <c r="BQ7" s="37">
        <v>28.73</v>
      </c>
      <c r="BR7" s="37">
        <v>33.58</v>
      </c>
      <c r="BS7" s="37">
        <v>34.17</v>
      </c>
      <c r="BT7" s="37">
        <v>36.1</v>
      </c>
      <c r="BU7" s="37">
        <v>74.040000000000006</v>
      </c>
      <c r="BV7" s="37">
        <v>57.33</v>
      </c>
      <c r="BW7" s="37">
        <v>60.78</v>
      </c>
      <c r="BX7" s="37">
        <v>60.17</v>
      </c>
      <c r="BY7" s="37">
        <v>75.540000000000006</v>
      </c>
      <c r="BZ7" s="37">
        <v>81.739999999999995</v>
      </c>
      <c r="CA7" s="37">
        <v>101.26</v>
      </c>
      <c r="CB7" s="37">
        <v>513.25</v>
      </c>
      <c r="CC7" s="37">
        <v>453.55</v>
      </c>
      <c r="CD7" s="37">
        <v>446.96</v>
      </c>
      <c r="CE7" s="37">
        <v>425.78</v>
      </c>
      <c r="CF7" s="37">
        <v>207</v>
      </c>
      <c r="CG7" s="37">
        <v>284.52999999999997</v>
      </c>
      <c r="CH7" s="37">
        <v>276.26</v>
      </c>
      <c r="CI7" s="37">
        <v>281.52999999999997</v>
      </c>
      <c r="CJ7" s="37">
        <v>207.96</v>
      </c>
      <c r="CK7" s="37">
        <v>194.31</v>
      </c>
      <c r="CL7" s="37">
        <v>136.38999999999999</v>
      </c>
      <c r="CM7" s="37">
        <v>31.29</v>
      </c>
      <c r="CN7" s="37">
        <v>30.35</v>
      </c>
      <c r="CO7" s="37">
        <v>31.26</v>
      </c>
      <c r="CP7" s="37">
        <v>32.71</v>
      </c>
      <c r="CQ7" s="37">
        <v>32.71</v>
      </c>
      <c r="CR7" s="37">
        <v>39.92</v>
      </c>
      <c r="CS7" s="37">
        <v>41.63</v>
      </c>
      <c r="CT7" s="37">
        <v>44.89</v>
      </c>
      <c r="CU7" s="37">
        <v>53.51</v>
      </c>
      <c r="CV7" s="37">
        <v>53.5</v>
      </c>
      <c r="CW7" s="37">
        <v>60.13</v>
      </c>
      <c r="CX7" s="37">
        <v>57.23</v>
      </c>
      <c r="CY7" s="37">
        <v>59.46</v>
      </c>
      <c r="CZ7" s="37">
        <v>61.01</v>
      </c>
      <c r="DA7" s="37">
        <v>62.73</v>
      </c>
      <c r="DB7" s="37">
        <v>63.16</v>
      </c>
      <c r="DC7" s="37">
        <v>65.86</v>
      </c>
      <c r="DD7" s="37">
        <v>66.33</v>
      </c>
      <c r="DE7" s="37">
        <v>64.89</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0.19</v>
      </c>
      <c r="EK7" s="37">
        <v>0.16</v>
      </c>
      <c r="EL7" s="37">
        <v>0.33</v>
      </c>
      <c r="EM7" s="37">
        <v>0.15</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2019-02-28T07:26:38Z</cp:lastPrinted>
  <dcterms:created xsi:type="dcterms:W3CDTF">2018-12-03T09:08:23Z</dcterms:created>
  <dcterms:modified xsi:type="dcterms:W3CDTF">2019-02-28T07:26:41Z</dcterms:modified>
  <cp:category/>
</cp:coreProperties>
</file>