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aT/IxuGBs0LWaLvEZtUKxcdYlI0PzTp86K4YbyFfrh1R7ertuM+T8pr6E40svwZO+f1qohaHOvZVz3kVcrQJCw==" workbookSaltValue="QLdLDac5S6hsMLxqbkZ8/A==" workbookSpinCount="100000" lockStructure="1"/>
  <bookViews>
    <workbookView xWindow="0" yWindow="0" windowWidth="28800" windowHeight="12120"/>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T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<sst xmlns="http://schemas.openxmlformats.org/spreadsheetml/2006/main" count="240" uniqueCount="126">
  <si>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</si>
  <si>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</si>
  <si>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</si>
  <si>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</si>
  <si>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</si>
  <si>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</si>
  <si>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</si>
  <si>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</si>
  <si>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</si>
  <si>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</si>
  <si>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</si>
  <si>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</si>
  <si>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</si>
  <si>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</si>
  <si>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</si>
  <si>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</si>
  <si>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</si>
  <si>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</si>
  <si>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</si>
  <si>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</si>
  <si>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</si>
  <si>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</si>
  <si>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</si>
  <si>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</si>
  <si>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</si>
  <si>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</si>
  <si>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</si>
  <si>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</si>
  <si>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</si>
  <si>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</si>
  <si>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</si>
  <si>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</si>
  <si>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</si>
  <si>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</si>
  <si>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</si>
  <si>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</si>
  <si>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</si>
  <si>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</si>
  <si>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</si>
  <si>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</si>
  <si>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</si>
  <si>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</si>
  <si>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</si>
  <si>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</si>
  <si>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</si>
  <si>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</si>
  <si>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</si>
  <si>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</si>
  <si>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</si>
  <si>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</si>
  <si>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</si>
  <si>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</si>
  <si>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</si>
  <si>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</si>
  <si>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</si>
  <si>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</si>
  <si>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</si>
  <si>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</si>
  <si>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</si>
  <si>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</si>
  <si>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</si>
  <si>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</si>
  <si>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</si>
  <si>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</si>
  <si>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</si>
  <si>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</si>
  <si>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</si>
  <si>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</si>
  <si>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</si>
  <si>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</si>
  <si>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</si>
  <si>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</si>
  <si>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</si>
  <si>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</si>
  <si>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</si>
  <si>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</si>
  <si>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</si>
  <si>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</si>
  <si>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</si>
  <si>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</si>
  <si>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</si>
  <si>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</si>
  <si>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</si>
  <si>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</si>
  <si>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</si>
  <si>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</si>
  <si>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</si>
  <si>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</si>
  <si>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</si>
  <si>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</si>
  <si>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</si>
  <si>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</si>
  <si>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</si>
  <si>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</si>
  <si>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</si>
  <si>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</si>
  <si>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</si>
  <si>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</si>
  <si>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</si>
  <si>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</si>
  <si>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</si>
  <si>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</si>
  <si>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</si>
  <si>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</si>
  <si>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</si>
  <si>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</si>
  <si>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</si>
  <si>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</si>
  <si>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</si>
  <si>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</si>
  <si>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</si>
  <si>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法非適用</t>
  </si>
  <si>
    <t>下水道事業</t>
  </si>
  <si>
    <t>公共下水道</t>
  </si>
  <si>
    <t>Cc3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</si>
  <si>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</si>
  <si>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</si>
  <si>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</si>
  <si>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</si>
  <si>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</si>
  <si>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</si>
  <si>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</si>
  <si>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</si>
  <si>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平成16年度に供用開始し、供用開始後13年が経過しており、処理場や管渠等の耐用年数は経過していないが、電気設備等については、耐用年数を向かえる時期となっている。
　今後、すべての下水道施設を対象とした、ストックマネジメント計画を策定し、適切な維持管理及び計画的な改修を図っていく。</t>
    <rPh sb="3" eb="5">
      <t>ヘイセイ</t>
    </rPh>
    <rPh sb="7" eb="8">
      <t>ネン</t>
    </rPh>
    <rPh sb="8" eb="9">
      <t>ド</t>
    </rPh>
    <rPh sb="10" eb="12">
      <t>キョウヨウ</t>
    </rPh>
    <rPh sb="12" eb="14">
      <t>カイシ</t>
    </rPh>
    <rPh sb="16" eb="18">
      <t>キョウヨウ</t>
    </rPh>
    <rPh sb="18" eb="21">
      <t>カイシゴ</t>
    </rPh>
    <rPh sb="23" eb="24">
      <t>ネン</t>
    </rPh>
    <rPh sb="25" eb="27">
      <t>ケイカ</t>
    </rPh>
    <rPh sb="32" eb="35">
      <t>ショリジョウ</t>
    </rPh>
    <rPh sb="36" eb="38">
      <t>カンキョ</t>
    </rPh>
    <rPh sb="38" eb="39">
      <t>トウ</t>
    </rPh>
    <rPh sb="40" eb="42">
      <t>タイヨウ</t>
    </rPh>
    <rPh sb="42" eb="44">
      <t>ネンスウ</t>
    </rPh>
    <rPh sb="45" eb="47">
      <t>ケイカ</t>
    </rPh>
    <rPh sb="54" eb="56">
      <t>デンキ</t>
    </rPh>
    <rPh sb="56" eb="58">
      <t>セツビ</t>
    </rPh>
    <rPh sb="58" eb="59">
      <t>トウ</t>
    </rPh>
    <rPh sb="65" eb="67">
      <t>タイヨウ</t>
    </rPh>
    <rPh sb="67" eb="69">
      <t>ネンスウ</t>
    </rPh>
    <rPh sb="70" eb="71">
      <t>ム</t>
    </rPh>
    <rPh sb="74" eb="76">
      <t>ジキ</t>
    </rPh>
    <rPh sb="85" eb="87">
      <t>コンゴ</t>
    </rPh>
    <rPh sb="92" eb="95">
      <t>ゲスイドウ</t>
    </rPh>
    <rPh sb="95" eb="97">
      <t>シセツ</t>
    </rPh>
    <rPh sb="98" eb="100">
      <t>タイショウ</t>
    </rPh>
    <rPh sb="114" eb="116">
      <t>ケイカク</t>
    </rPh>
    <rPh sb="117" eb="119">
      <t>サクテイ</t>
    </rPh>
    <rPh sb="121" eb="123">
      <t>テキセツ</t>
    </rPh>
    <rPh sb="124" eb="126">
      <t>イジ</t>
    </rPh>
    <rPh sb="126" eb="128">
      <t>カンリ</t>
    </rPh>
    <rPh sb="128" eb="129">
      <t>オヨ</t>
    </rPh>
    <rPh sb="130" eb="133">
      <t>ケイカクテキ</t>
    </rPh>
    <rPh sb="134" eb="136">
      <t>カイシュウ</t>
    </rPh>
    <rPh sb="137" eb="138">
      <t>ハカ</t>
    </rPh>
    <phoneticPr fontId="4"/>
  </si>
  <si>
    <t xml:space="preserve">
　面整備をＨ31年度に終える予定であり、今後は下水道施設の維持管理、更新を検討する段階となっていく。
　ストックマネジメント計画を策定し、施設の計画的な修繕、効率的な改築等を今後検討していく予定としている。
　また、本市が抱えている高齢化率の増加、人口減少等により、料金収入の減少が見込まれるなか、施設の適正な維持管理や、統廃合なども視野に入れた効率的な事業運営を行い、経営の継続に努めなければならない。</t>
    <rPh sb="2" eb="3">
      <t>メン</t>
    </rPh>
    <rPh sb="3" eb="5">
      <t>セイビ</t>
    </rPh>
    <rPh sb="9" eb="11">
      <t>ネンド</t>
    </rPh>
    <rPh sb="12" eb="13">
      <t>オ</t>
    </rPh>
    <rPh sb="15" eb="17">
      <t>ヨテイ</t>
    </rPh>
    <rPh sb="21" eb="23">
      <t>コンゴ</t>
    </rPh>
    <rPh sb="24" eb="27">
      <t>ゲスイドウ</t>
    </rPh>
    <rPh sb="27" eb="29">
      <t>シセツ</t>
    </rPh>
    <rPh sb="30" eb="32">
      <t>イジ</t>
    </rPh>
    <rPh sb="32" eb="34">
      <t>カンリ</t>
    </rPh>
    <rPh sb="35" eb="37">
      <t>コウシン</t>
    </rPh>
    <rPh sb="38" eb="40">
      <t>ケントウ</t>
    </rPh>
    <rPh sb="42" eb="44">
      <t>ダンカイ</t>
    </rPh>
    <rPh sb="63" eb="65">
      <t>ケイカク</t>
    </rPh>
    <rPh sb="66" eb="68">
      <t>サクテイ</t>
    </rPh>
    <rPh sb="70" eb="72">
      <t>シセツ</t>
    </rPh>
    <rPh sb="73" eb="76">
      <t>ケイカクテキ</t>
    </rPh>
    <rPh sb="77" eb="79">
      <t>シュウゼン</t>
    </rPh>
    <rPh sb="80" eb="83">
      <t>コウリツテキ</t>
    </rPh>
    <rPh sb="84" eb="86">
      <t>カイチク</t>
    </rPh>
    <rPh sb="86" eb="87">
      <t>トウ</t>
    </rPh>
    <rPh sb="88" eb="90">
      <t>コンゴ</t>
    </rPh>
    <rPh sb="90" eb="92">
      <t>ケントウ</t>
    </rPh>
    <rPh sb="96" eb="98">
      <t>ヨテイ</t>
    </rPh>
    <rPh sb="109" eb="111">
      <t>ホンシ</t>
    </rPh>
    <rPh sb="112" eb="113">
      <t>カカ</t>
    </rPh>
    <rPh sb="117" eb="120">
      <t>コウレイカ</t>
    </rPh>
    <rPh sb="120" eb="121">
      <t>リツ</t>
    </rPh>
    <rPh sb="122" eb="124">
      <t>ゾウカ</t>
    </rPh>
    <rPh sb="125" eb="127">
      <t>ジンコウ</t>
    </rPh>
    <rPh sb="127" eb="129">
      <t>ゲンショウ</t>
    </rPh>
    <rPh sb="129" eb="130">
      <t>トウ</t>
    </rPh>
    <rPh sb="134" eb="136">
      <t>リョウキン</t>
    </rPh>
    <rPh sb="136" eb="138">
      <t>シュウニュウ</t>
    </rPh>
    <rPh sb="139" eb="141">
      <t>ゲンショウ</t>
    </rPh>
    <rPh sb="142" eb="144">
      <t>ミコ</t>
    </rPh>
    <rPh sb="150" eb="152">
      <t>シセツ</t>
    </rPh>
    <rPh sb="153" eb="155">
      <t>テキセイ</t>
    </rPh>
    <rPh sb="156" eb="158">
      <t>イジ</t>
    </rPh>
    <rPh sb="158" eb="160">
      <t>カンリ</t>
    </rPh>
    <rPh sb="162" eb="165">
      <t>トウハイゴウ</t>
    </rPh>
    <rPh sb="168" eb="170">
      <t>シヤ</t>
    </rPh>
    <rPh sb="171" eb="172">
      <t>イ</t>
    </rPh>
    <rPh sb="174" eb="177">
      <t>コウリツテキ</t>
    </rPh>
    <rPh sb="178" eb="180">
      <t>ジギョウ</t>
    </rPh>
    <rPh sb="180" eb="182">
      <t>ウンエイ</t>
    </rPh>
    <rPh sb="183" eb="184">
      <t>オコナ</t>
    </rPh>
    <rPh sb="186" eb="188">
      <t>ケイエイ</t>
    </rPh>
    <rPh sb="189" eb="191">
      <t>ケイゾク</t>
    </rPh>
    <rPh sb="192" eb="193">
      <t>ツト</t>
    </rPh>
    <phoneticPr fontId="4"/>
  </si>
  <si>
    <t xml:space="preserve">
 経営状況は「①収益的収支比率」及び「⑤経費回収率」について、100％を超え、改善傾向であるものの、収益の大半を一般会計からの繰入金に依存せざるを得ないのが現状である。
　「④企業債残高対事業規模比率」及び「⑥汚水処理原価」について、類似団体と比較しても優位であり、経年比較でも改善傾向である。
　「⑦施設利用率」については、節水型の器具普及もあり微減傾向である。
　「⑧水洗化率」について、ほぼ横ばいの状況。面整備も最終盤を迎えつつあり、今後大幅な処理区域内人口の増加が見込めないなか、いかにして処理区域内の接続促進を図り、水洗化率を向上させるかが課題である。
　また、「⑤経費回収率」及び「⑥汚水処理原価」が今年度大幅に改善した要因は、高資本費対策経費が計上されることとなり、その分汚水処理費用が減少したためであり、根本的な改善が図られたものではない。</t>
    <rPh sb="2" eb="4">
      <t>ケイエイ</t>
    </rPh>
    <rPh sb="4" eb="6">
      <t>ジョウキョウ</t>
    </rPh>
    <rPh sb="9" eb="11">
      <t>シュウエキ</t>
    </rPh>
    <rPh sb="11" eb="12">
      <t>テキ</t>
    </rPh>
    <rPh sb="12" eb="14">
      <t>シュウシ</t>
    </rPh>
    <rPh sb="14" eb="16">
      <t>ヒリツ</t>
    </rPh>
    <rPh sb="17" eb="18">
      <t>オヨ</t>
    </rPh>
    <rPh sb="37" eb="38">
      <t>コ</t>
    </rPh>
    <rPh sb="40" eb="42">
      <t>カイゼン</t>
    </rPh>
    <rPh sb="42" eb="44">
      <t>ケイコウ</t>
    </rPh>
    <rPh sb="51" eb="53">
      <t>シュウエキ</t>
    </rPh>
    <rPh sb="54" eb="56">
      <t>タイハン</t>
    </rPh>
    <rPh sb="57" eb="59">
      <t>イッパン</t>
    </rPh>
    <rPh sb="59" eb="61">
      <t>カイケイ</t>
    </rPh>
    <rPh sb="64" eb="66">
      <t>クリイレ</t>
    </rPh>
    <rPh sb="66" eb="67">
      <t>キン</t>
    </rPh>
    <rPh sb="68" eb="70">
      <t>イゾン</t>
    </rPh>
    <rPh sb="74" eb="75">
      <t>エ</t>
    </rPh>
    <rPh sb="79" eb="81">
      <t>ゲンジョウ</t>
    </rPh>
    <rPh sb="102" eb="103">
      <t>オヨ</t>
    </rPh>
    <rPh sb="106" eb="108">
      <t>オスイ</t>
    </rPh>
    <rPh sb="108" eb="110">
      <t>ショリ</t>
    </rPh>
    <rPh sb="110" eb="112">
      <t>ゲンカ</t>
    </rPh>
    <rPh sb="118" eb="120">
      <t>ルイジ</t>
    </rPh>
    <rPh sb="120" eb="122">
      <t>ダンタイ</t>
    </rPh>
    <rPh sb="123" eb="125">
      <t>ヒカク</t>
    </rPh>
    <rPh sb="128" eb="130">
      <t>ユウイ</t>
    </rPh>
    <rPh sb="134" eb="136">
      <t>ケイネン</t>
    </rPh>
    <rPh sb="136" eb="138">
      <t>ヒカク</t>
    </rPh>
    <rPh sb="140" eb="142">
      <t>カイゼン</t>
    </rPh>
    <rPh sb="142" eb="144">
      <t>ケイコウ</t>
    </rPh>
    <rPh sb="156" eb="157">
      <t>リツ</t>
    </rPh>
    <rPh sb="175" eb="176">
      <t>ビ</t>
    </rPh>
    <rPh sb="187" eb="190">
      <t>スイセンカ</t>
    </rPh>
    <rPh sb="190" eb="191">
      <t>リツ</t>
    </rPh>
    <rPh sb="199" eb="200">
      <t>ヨコ</t>
    </rPh>
    <rPh sb="203" eb="205">
      <t>ジョウキョウ</t>
    </rPh>
    <rPh sb="206" eb="207">
      <t>メン</t>
    </rPh>
    <rPh sb="207" eb="209">
      <t>セイビ</t>
    </rPh>
    <rPh sb="226" eb="228">
      <t>ショリ</t>
    </rPh>
    <rPh sb="228" eb="231">
      <t>クイキナイ</t>
    </rPh>
    <rPh sb="231" eb="233">
      <t>ジンコウ</t>
    </rPh>
    <rPh sb="250" eb="252">
      <t>ショリ</t>
    </rPh>
    <rPh sb="252" eb="255">
      <t>クイキナイ</t>
    </rPh>
    <rPh sb="256" eb="258">
      <t>セツゾク</t>
    </rPh>
    <rPh sb="258" eb="260">
      <t>ソクシン</t>
    </rPh>
    <rPh sb="261" eb="262">
      <t>ハカ</t>
    </rPh>
    <rPh sb="264" eb="267">
      <t>スイセンカ</t>
    </rPh>
    <rPh sb="267" eb="268">
      <t>リツ</t>
    </rPh>
    <rPh sb="269" eb="271">
      <t>コウジョウ</t>
    </rPh>
    <rPh sb="276" eb="278">
      <t>カダイ</t>
    </rPh>
    <rPh sb="289" eb="291">
      <t>ケイヒ</t>
    </rPh>
    <rPh sb="291" eb="293">
      <t>カイシュウ</t>
    </rPh>
    <rPh sb="293" eb="294">
      <t>リツ</t>
    </rPh>
    <rPh sb="295" eb="296">
      <t>オヨ</t>
    </rPh>
    <rPh sb="299" eb="301">
      <t>オスイ</t>
    </rPh>
    <rPh sb="301" eb="303">
      <t>ショリ</t>
    </rPh>
    <rPh sb="303" eb="305">
      <t>ゲンカ</t>
    </rPh>
    <rPh sb="307" eb="310">
      <t>コンネンド</t>
    </rPh>
    <rPh sb="310" eb="312">
      <t>オオハバ</t>
    </rPh>
    <rPh sb="313" eb="315">
      <t>カイゼン</t>
    </rPh>
    <rPh sb="317" eb="319">
      <t>ヨウイン</t>
    </rPh>
    <rPh sb="321" eb="324">
      <t>コウシホン</t>
    </rPh>
    <rPh sb="324" eb="325">
      <t>ヒ</t>
    </rPh>
    <rPh sb="325" eb="327">
      <t>タイサク</t>
    </rPh>
    <rPh sb="327" eb="329">
      <t>ケイヒ</t>
    </rPh>
    <rPh sb="330" eb="332">
      <t>ケイジョウ</t>
    </rPh>
    <rPh sb="343" eb="344">
      <t>ブン</t>
    </rPh>
    <rPh sb="344" eb="346">
      <t>オスイ</t>
    </rPh>
    <rPh sb="346" eb="348">
      <t>ショリ</t>
    </rPh>
    <rPh sb="348" eb="350">
      <t>ヒヨウ</t>
    </rPh>
    <rPh sb="351" eb="353">
      <t>ゲンショウ</t>
    </rPh>
    <rPh sb="361" eb="364">
      <t>コンポンテキ</t>
    </rPh>
    <rPh sb="365" eb="367">
      <t>カイゼン</t>
    </rPh>
    <rPh sb="368" eb="36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</si>
</sst>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A6-43DF-A008-D84A33E6BD9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0.33</c:v>
                </c:pt>
                <c:pt idx="3">
                  <c:v>0.21</c:v>
                </c:pt>
                <c:pt idx="4">
                  <c:v>0.15</c:v>
                </c:pt>
              </c:numCache>
            </c:numRef>
          </c:val>
          <c:smooth val="0"/>
          <c:extLst>
            <c:ext xmlns:c16="http://schemas.microsoft.com/office/drawing/2014/chart" uri="{C3380CC4-5D6E-409C-BE32-E72D297353CC}">
              <c16:uniqueId val="{00000001-35A6-43DF-A008-D84A33E6BD9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50.5</c:v>
                </c:pt>
                <c:pt idx="1">
                  <c:v>52.33</c:v>
                </c:pt>
                <c:pt idx="2">
                  <c:v>52.67</c:v>
                </c:pt>
                <c:pt idx="3">
                  <c:v>52.06</c:v>
                </c:pt>
                <c:pt idx="4">
                  <c:v>51.61</c:v>
                </c:pt>
              </c:numCache>
            </c:numRef>
          </c:val>
          <c:extLst>
            <c:ext xmlns:c16="http://schemas.microsoft.com/office/drawing/2014/chart" uri="{C3380CC4-5D6E-409C-BE32-E72D297353CC}">
              <c16:uniqueId val="{00000000-ADFD-4BD5-942B-6B76FB8B994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44.89</c:v>
                </c:pt>
                <c:pt idx="3">
                  <c:v>40.75</c:v>
                </c:pt>
                <c:pt idx="4">
                  <c:v>42.4</c:v>
                </c:pt>
              </c:numCache>
            </c:numRef>
          </c:val>
          <c:smooth val="0"/>
          <c:extLst>
            <c:ext xmlns:c16="http://schemas.microsoft.com/office/drawing/2014/chart" uri="{C3380CC4-5D6E-409C-BE32-E72D297353CC}">
              <c16:uniqueId val="{00000001-ADFD-4BD5-942B-6B76FB8B994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63.74</c:v>
                </c:pt>
                <c:pt idx="1">
                  <c:v>66.11</c:v>
                </c:pt>
                <c:pt idx="2">
                  <c:v>65.36</c:v>
                </c:pt>
                <c:pt idx="3">
                  <c:v>63</c:v>
                </c:pt>
                <c:pt idx="4">
                  <c:v>63.36</c:v>
                </c:pt>
              </c:numCache>
            </c:numRef>
          </c:val>
          <c:extLst>
            <c:ext xmlns:c16="http://schemas.microsoft.com/office/drawing/2014/chart" uri="{C3380CC4-5D6E-409C-BE32-E72D297353CC}">
              <c16:uniqueId val="{00000000-2995-4891-B6E8-CBB0EF9BF03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64.89</c:v>
                </c:pt>
                <c:pt idx="3">
                  <c:v>64.97</c:v>
                </c:pt>
                <c:pt idx="4">
                  <c:v>65.77</c:v>
                </c:pt>
              </c:numCache>
            </c:numRef>
          </c:val>
          <c:smooth val="0"/>
          <c:extLst>
            <c:ext xmlns:c16="http://schemas.microsoft.com/office/drawing/2014/chart" uri="{C3380CC4-5D6E-409C-BE32-E72D297353CC}">
              <c16:uniqueId val="{00000001-2995-4891-B6E8-CBB0EF9BF03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79.36</c:v>
                </c:pt>
                <c:pt idx="1">
                  <c:v>84.5</c:v>
                </c:pt>
                <c:pt idx="2">
                  <c:v>82.74</c:v>
                </c:pt>
                <c:pt idx="3">
                  <c:v>83.51</c:v>
                </c:pt>
                <c:pt idx="4">
                  <c:v>102.81</c:v>
                </c:pt>
              </c:numCache>
            </c:numRef>
          </c:val>
          <c:extLst>
            <c:ext xmlns:c16="http://schemas.microsoft.com/office/drawing/2014/chart" uri="{C3380CC4-5D6E-409C-BE32-E72D297353CC}">
              <c16:uniqueId val="{00000000-4E85-481E-812A-20ACD9F0A60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85-481E-812A-20ACD9F0A60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40-4E12-9FE0-6B47D49983E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40-4E12-9FE0-6B47D49983E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56-4F8E-A799-2935F0C63CF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56-4F8E-A799-2935F0C63CF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3E-471F-B1CB-43CF2A69F9F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3E-471F-B1CB-43CF2A69F9F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05-44AE-A0BA-8F4FEF25090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05-44AE-A0BA-8F4FEF25090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1848.59</c:v>
                </c:pt>
                <c:pt idx="3" formatCode="#,##0.00;&quot;△&quot;#,##0.00;&quot;-&quot;">
                  <c:v>1301.54</c:v>
                </c:pt>
                <c:pt idx="4" formatCode="#,##0.00;&quot;△&quot;#,##0.00;&quot;-&quot;">
                  <c:v>260.2</c:v>
                </c:pt>
              </c:numCache>
            </c:numRef>
          </c:val>
          <c:extLst>
            <c:ext xmlns:c16="http://schemas.microsoft.com/office/drawing/2014/chart" uri="{C3380CC4-5D6E-409C-BE32-E72D297353CC}">
              <c16:uniqueId val="{00000000-2242-4B13-A6C3-B9CD58BA47C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1240.1600000000001</c:v>
                </c:pt>
                <c:pt idx="3">
                  <c:v>1193.49</c:v>
                </c:pt>
                <c:pt idx="4">
                  <c:v>876.19</c:v>
                </c:pt>
              </c:numCache>
            </c:numRef>
          </c:val>
          <c:smooth val="0"/>
          <c:extLst>
            <c:ext xmlns:c16="http://schemas.microsoft.com/office/drawing/2014/chart" uri="{C3380CC4-5D6E-409C-BE32-E72D297353CC}">
              <c16:uniqueId val="{00000001-2242-4B13-A6C3-B9CD58BA47C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35.78</c:v>
                </c:pt>
                <c:pt idx="1">
                  <c:v>37.32</c:v>
                </c:pt>
                <c:pt idx="2">
                  <c:v>39.81</c:v>
                </c:pt>
                <c:pt idx="3">
                  <c:v>50.81</c:v>
                </c:pt>
                <c:pt idx="4">
                  <c:v>100</c:v>
                </c:pt>
              </c:numCache>
            </c:numRef>
          </c:val>
          <c:extLst>
            <c:ext xmlns:c16="http://schemas.microsoft.com/office/drawing/2014/chart" uri="{C3380CC4-5D6E-409C-BE32-E72D297353CC}">
              <c16:uniqueId val="{00000000-99EC-4A61-B429-4EB24D58474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60.17</c:v>
                </c:pt>
                <c:pt idx="3">
                  <c:v>65.569999999999993</c:v>
                </c:pt>
                <c:pt idx="4">
                  <c:v>75.7</c:v>
                </c:pt>
              </c:numCache>
            </c:numRef>
          </c:val>
          <c:smooth val="0"/>
          <c:extLst>
            <c:ext xmlns:c16="http://schemas.microsoft.com/office/drawing/2014/chart" uri="{C3380CC4-5D6E-409C-BE32-E72D297353CC}">
              <c16:uniqueId val="{00000001-99EC-4A61-B429-4EB24D58474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411.82</c:v>
                </c:pt>
                <c:pt idx="1">
                  <c:v>399.78</c:v>
                </c:pt>
                <c:pt idx="2">
                  <c:v>376.92</c:v>
                </c:pt>
                <c:pt idx="3">
                  <c:v>295.47000000000003</c:v>
                </c:pt>
                <c:pt idx="4">
                  <c:v>150.77000000000001</c:v>
                </c:pt>
              </c:numCache>
            </c:numRef>
          </c:val>
          <c:extLst>
            <c:ext xmlns:c16="http://schemas.microsoft.com/office/drawing/2014/chart" uri="{C3380CC4-5D6E-409C-BE32-E72D297353CC}">
              <c16:uniqueId val="{00000000-F17B-49B0-8355-5CB38CD1F9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281.52999999999997</c:v>
                </c:pt>
                <c:pt idx="3">
                  <c:v>263.04000000000002</c:v>
                </c:pt>
                <c:pt idx="4">
                  <c:v>230.04</c:v>
                </c:pt>
              </c:numCache>
            </c:numRef>
          </c:val>
          <c:smooth val="0"/>
          <c:extLst>
            <c:ext xmlns:c16="http://schemas.microsoft.com/office/drawing/2014/chart" uri="{C3380CC4-5D6E-409C-BE32-E72D297353CC}">
              <c16:uniqueId val="{00000001-F17B-49B0-8355-5CB38CD1F9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1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南島原市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Cc3</v>
      </c>
      <c r="X8" s="71"/>
      <c r="Y8" s="71"/>
      <c r="Z8" s="71"/>
      <c r="AA8" s="71"/>
      <c r="AB8" s="71"/>
      <c r="AC8" s="71"/>
      <c r="AD8" s="72" t="str">
        <f>データ!$M$6</f>
        <v>非設置</v>
      </c>
      <c r="AE8" s="72"/>
      <c r="AF8" s="72"/>
      <c r="AG8" s="72"/>
      <c r="AH8" s="72"/>
      <c r="AI8" s="72"/>
      <c r="AJ8" s="72"/>
      <c r="AK8" s="3"/>
      <c r="AL8" s="66">
        <f>データ!S6</f>
        <v>47070</v>
      </c>
      <c r="AM8" s="66"/>
      <c r="AN8" s="66"/>
      <c r="AO8" s="66"/>
      <c r="AP8" s="66"/>
      <c r="AQ8" s="66"/>
      <c r="AR8" s="66"/>
      <c r="AS8" s="66"/>
      <c r="AT8" s="65">
        <f>データ!T6</f>
        <v>170.11</v>
      </c>
      <c r="AU8" s="65"/>
      <c r="AV8" s="65"/>
      <c r="AW8" s="65"/>
      <c r="AX8" s="65"/>
      <c r="AY8" s="65"/>
      <c r="AZ8" s="65"/>
      <c r="BA8" s="65"/>
      <c r="BB8" s="65">
        <f>データ!U6</f>
        <v>276.7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10.17</v>
      </c>
      <c r="Q10" s="65"/>
      <c r="R10" s="65"/>
      <c r="S10" s="65"/>
      <c r="T10" s="65"/>
      <c r="U10" s="65"/>
      <c r="V10" s="65"/>
      <c r="W10" s="65">
        <f>データ!Q6</f>
        <v>78.209999999999994</v>
      </c>
      <c r="X10" s="65"/>
      <c r="Y10" s="65"/>
      <c r="Z10" s="65"/>
      <c r="AA10" s="65"/>
      <c r="AB10" s="65"/>
      <c r="AC10" s="65"/>
      <c r="AD10" s="66">
        <f>データ!R6</f>
        <v>2700</v>
      </c>
      <c r="AE10" s="66"/>
      <c r="AF10" s="66"/>
      <c r="AG10" s="66"/>
      <c r="AH10" s="66"/>
      <c r="AI10" s="66"/>
      <c r="AJ10" s="66"/>
      <c r="AK10" s="2"/>
      <c r="AL10" s="66">
        <f>データ!V6</f>
        <v>4735</v>
      </c>
      <c r="AM10" s="66"/>
      <c r="AN10" s="66"/>
      <c r="AO10" s="66"/>
      <c r="AP10" s="66"/>
      <c r="AQ10" s="66"/>
      <c r="AR10" s="66"/>
      <c r="AS10" s="66"/>
      <c r="AT10" s="65">
        <f>データ!W6</f>
        <v>1.73</v>
      </c>
      <c r="AU10" s="65"/>
      <c r="AV10" s="65"/>
      <c r="AW10" s="65"/>
      <c r="AX10" s="65"/>
      <c r="AY10" s="65"/>
      <c r="AZ10" s="65"/>
      <c r="BA10" s="65"/>
      <c r="BB10" s="65">
        <f>データ!X6</f>
        <v>2736.99</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kbVPvPkI64BKt9iKzAhFP+ztUeCmZagsFt245BC5JWDOL9M5JOtng4oNxJpyNVrNVqo/TdI8W2cH6cPFEcyqXw==" saltValue="CMhk9wk0Xf0dcbI8v57Lb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422142</v>
      </c>
      <c r="D6" s="32">
        <f t="shared" si="3"/>
        <v>47</v>
      </c>
      <c r="E6" s="32">
        <f t="shared" si="3"/>
        <v>17</v>
      </c>
      <c r="F6" s="32">
        <f t="shared" si="3"/>
        <v>1</v>
      </c>
      <c r="G6" s="32">
        <f t="shared" si="3"/>
        <v>0</v>
      </c>
      <c r="H6" s="32" t="str">
        <f t="shared" si="3"/>
        <v>長崎県　南島原市</v>
      </c>
      <c r="I6" s="32" t="str">
        <f t="shared" si="3"/>
        <v>法非適用</v>
      </c>
      <c r="J6" s="32" t="str">
        <f t="shared" si="3"/>
        <v>下水道事業</v>
      </c>
      <c r="K6" s="32" t="str">
        <f t="shared" si="3"/>
        <v>公共下水道</v>
      </c>
      <c r="L6" s="32" t="str">
        <f t="shared" si="3"/>
        <v>Cc3</v>
      </c>
      <c r="M6" s="32" t="str">
        <f t="shared" si="3"/>
        <v>非設置</v>
      </c>
      <c r="N6" s="33" t="str">
        <f t="shared" si="3"/>
        <v>-</v>
      </c>
      <c r="O6" s="33" t="str">
        <f t="shared" si="3"/>
        <v>該当数値なし</v>
      </c>
      <c r="P6" s="33">
        <f t="shared" si="3"/>
        <v>10.17</v>
      </c>
      <c r="Q6" s="33">
        <f t="shared" si="3"/>
        <v>78.209999999999994</v>
      </c>
      <c r="R6" s="33">
        <f t="shared" si="3"/>
        <v>2700</v>
      </c>
      <c r="S6" s="33">
        <f t="shared" si="3"/>
        <v>47070</v>
      </c>
      <c r="T6" s="33">
        <f t="shared" si="3"/>
        <v>170.11</v>
      </c>
      <c r="U6" s="33">
        <f t="shared" si="3"/>
        <v>276.7</v>
      </c>
      <c r="V6" s="33">
        <f t="shared" si="3"/>
        <v>4735</v>
      </c>
      <c r="W6" s="33">
        <f t="shared" si="3"/>
        <v>1.73</v>
      </c>
      <c r="X6" s="33">
        <f t="shared" si="3"/>
        <v>2736.99</v>
      </c>
      <c r="Y6" s="34">
        <f>IF(Y7="",NA(),Y7)</f>
        <v>79.36</v>
      </c>
      <c r="Z6" s="34">
        <f t="shared" ref="Z6:AH6" si="4">IF(Z7="",NA(),Z7)</f>
        <v>84.5</v>
      </c>
      <c r="AA6" s="34">
        <f t="shared" si="4"/>
        <v>82.74</v>
      </c>
      <c r="AB6" s="34">
        <f t="shared" si="4"/>
        <v>83.51</v>
      </c>
      <c r="AC6" s="34">
        <f t="shared" si="4"/>
        <v>102.81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1848.59</v>
      </c>
      <c r="BI6" s="34">
        <f t="shared" si="7"/>
        <v>1301.54</v>
      </c>
      <c r="BJ6" s="34">
        <f t="shared" si="7"/>
        <v>260.2</v>
      </c>
      <c r="BK6" s="34">
        <f t="shared" si="7"/>
        <v>1506.51</v>
      </c>
      <c r="BL6" s="34">
        <f t="shared" si="7"/>
        <v>1315.67</v>
      </c>
      <c r="BM6" s="34">
        <f t="shared" si="7"/>
        <v>1240.1600000000001</v>
      </c>
      <c r="BN6" s="34">
        <f t="shared" si="7"/>
        <v>1193.49</v>
      </c>
      <c r="BO6" s="34">
        <f t="shared" si="7"/>
        <v>876.19</v>
      </c>
      <c r="BP6" s="33" t="str">
        <f>IF(BP7="","",IF(BP7="-","【-】","【"&amp;SUBSTITUTE(TEXT(BP7,"#,##0.00"),"-","△")&amp;"】"))</f>
        <v>【707.33】</v>
      </c>
      <c r="BQ6" s="34">
        <f>IF(BQ7="",NA(),BQ7)</f>
        <v>35.78</v>
      </c>
      <c r="BR6" s="34">
        <f t="shared" ref="BR6:BZ6" si="8">IF(BR7="",NA(),BR7)</f>
        <v>37.32</v>
      </c>
      <c r="BS6" s="34">
        <f t="shared" si="8"/>
        <v>39.81</v>
      </c>
      <c r="BT6" s="34">
        <f t="shared" si="8"/>
        <v>50.81</v>
      </c>
      <c r="BU6" s="34">
        <f t="shared" si="8"/>
        <v>100</v>
      </c>
      <c r="BV6" s="34">
        <f t="shared" si="8"/>
        <v>57.33</v>
      </c>
      <c r="BW6" s="34">
        <f t="shared" si="8"/>
        <v>60.78</v>
      </c>
      <c r="BX6" s="34">
        <f t="shared" si="8"/>
        <v>60.17</v>
      </c>
      <c r="BY6" s="34">
        <f t="shared" si="8"/>
        <v>65.569999999999993</v>
      </c>
      <c r="BZ6" s="34">
        <f t="shared" si="8"/>
        <v>75.7</v>
      </c>
      <c r="CA6" s="33" t="str">
        <f>IF(CA7="","",IF(CA7="-","【-】","【"&amp;SUBSTITUTE(TEXT(CA7,"#,##0.00"),"-","△")&amp;"】"))</f>
        <v>【101.26】</v>
      </c>
      <c r="CB6" s="34">
        <f>IF(CB7="",NA(),CB7)</f>
        <v>411.82</v>
      </c>
      <c r="CC6" s="34">
        <f t="shared" ref="CC6:CK6" si="9">IF(CC7="",NA(),CC7)</f>
        <v>399.78</v>
      </c>
      <c r="CD6" s="34">
        <f t="shared" si="9"/>
        <v>376.92</v>
      </c>
      <c r="CE6" s="34">
        <f t="shared" si="9"/>
        <v>295.47000000000003</v>
      </c>
      <c r="CF6" s="34">
        <f t="shared" si="9"/>
        <v>150.77000000000001</v>
      </c>
      <c r="CG6" s="34">
        <f t="shared" si="9"/>
        <v>284.52999999999997</v>
      </c>
      <c r="CH6" s="34">
        <f t="shared" si="9"/>
        <v>276.26</v>
      </c>
      <c r="CI6" s="34">
        <f t="shared" si="9"/>
        <v>281.52999999999997</v>
      </c>
      <c r="CJ6" s="34">
        <f t="shared" si="9"/>
        <v>263.04000000000002</v>
      </c>
      <c r="CK6" s="34">
        <f t="shared" si="9"/>
        <v>230.04</v>
      </c>
      <c r="CL6" s="33" t="str">
        <f>IF(CL7="","",IF(CL7="-","【-】","【"&amp;SUBSTITUTE(TEXT(CL7,"#,##0.00"),"-","△")&amp;"】"))</f>
        <v>【136.39】</v>
      </c>
      <c r="CM6" s="34">
        <f>IF(CM7="",NA(),CM7)</f>
        <v>50.5</v>
      </c>
      <c r="CN6" s="34">
        <f t="shared" ref="CN6:CV6" si="10">IF(CN7="",NA(),CN7)</f>
        <v>52.33</v>
      </c>
      <c r="CO6" s="34">
        <f t="shared" si="10"/>
        <v>52.67</v>
      </c>
      <c r="CP6" s="34">
        <f t="shared" si="10"/>
        <v>52.06</v>
      </c>
      <c r="CQ6" s="34">
        <f t="shared" si="10"/>
        <v>51.61</v>
      </c>
      <c r="CR6" s="34">
        <f t="shared" si="10"/>
        <v>39.92</v>
      </c>
      <c r="CS6" s="34">
        <f t="shared" si="10"/>
        <v>41.63</v>
      </c>
      <c r="CT6" s="34">
        <f t="shared" si="10"/>
        <v>44.89</v>
      </c>
      <c r="CU6" s="34">
        <f t="shared" si="10"/>
        <v>40.75</v>
      </c>
      <c r="CV6" s="34">
        <f t="shared" si="10"/>
        <v>42.4</v>
      </c>
      <c r="CW6" s="33" t="str">
        <f>IF(CW7="","",IF(CW7="-","【-】","【"&amp;SUBSTITUTE(TEXT(CW7,"#,##0.00"),"-","△")&amp;"】"))</f>
        <v>【60.13】</v>
      </c>
      <c r="CX6" s="34">
        <f>IF(CX7="",NA(),CX7)</f>
        <v>63.74</v>
      </c>
      <c r="CY6" s="34">
        <f t="shared" ref="CY6:DG6" si="11">IF(CY7="",NA(),CY7)</f>
        <v>66.11</v>
      </c>
      <c r="CZ6" s="34">
        <f t="shared" si="11"/>
        <v>65.36</v>
      </c>
      <c r="DA6" s="34">
        <f t="shared" si="11"/>
        <v>63</v>
      </c>
      <c r="DB6" s="34">
        <f t="shared" si="11"/>
        <v>63.36</v>
      </c>
      <c r="DC6" s="34">
        <f t="shared" si="11"/>
        <v>65.86</v>
      </c>
      <c r="DD6" s="34">
        <f t="shared" si="11"/>
        <v>66.33</v>
      </c>
      <c r="DE6" s="34">
        <f t="shared" si="11"/>
        <v>64.89</v>
      </c>
      <c r="DF6" s="34">
        <f t="shared" si="11"/>
        <v>64.97</v>
      </c>
      <c r="DG6" s="34">
        <f t="shared" si="11"/>
        <v>65.77</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0.19</v>
      </c>
      <c r="EK6" s="34">
        <f t="shared" si="14"/>
        <v>0.16</v>
      </c>
      <c r="EL6" s="34">
        <f t="shared" si="14"/>
        <v>0.33</v>
      </c>
      <c r="EM6" s="34">
        <f t="shared" si="14"/>
        <v>0.21</v>
      </c>
      <c r="EN6" s="34">
        <f t="shared" si="14"/>
        <v>0.15</v>
      </c>
      <c r="EO6" s="33" t="str">
        <f>IF(EO7="","",IF(EO7="-","【-】","【"&amp;SUBSTITUTE(TEXT(EO7,"#,##0.00"),"-","△")&amp;"】"))</f>
        <v>【0.23】</v>
      </c>
    </row>
    <row r="7" spans="1:145" s="35" customFormat="1" x14ac:dyDescent="0.15">
      <c r="A7" s="27"/>
      <c r="B7" s="36">
        <v>2017</v>
      </c>
      <c r="C7" s="36">
        <v>422142</v>
      </c>
      <c r="D7" s="36">
        <v>47</v>
      </c>
      <c r="E7" s="36">
        <v>17</v>
      </c>
      <c r="F7" s="36">
        <v>1</v>
      </c>
      <c r="G7" s="36">
        <v>0</v>
      </c>
      <c r="H7" s="36" t="s">
        <v>110</v>
      </c>
      <c r="I7" s="36" t="s">
        <v>111</v>
      </c>
      <c r="J7" s="36" t="s">
        <v>112</v>
      </c>
      <c r="K7" s="36" t="s">
        <v>113</v>
      </c>
      <c r="L7" s="36" t="s">
        <v>114</v>
      </c>
      <c r="M7" s="36" t="s">
        <v>115</v>
      </c>
      <c r="N7" s="37" t="s">
        <v>116</v>
      </c>
      <c r="O7" s="37" t="s">
        <v>117</v>
      </c>
      <c r="P7" s="37">
        <v>10.17</v>
      </c>
      <c r="Q7" s="37">
        <v>78.209999999999994</v>
      </c>
      <c r="R7" s="37">
        <v>2700</v>
      </c>
      <c r="S7" s="37">
        <v>47070</v>
      </c>
      <c r="T7" s="37">
        <v>170.11</v>
      </c>
      <c r="U7" s="37">
        <v>276.7</v>
      </c>
      <c r="V7" s="37">
        <v>4735</v>
      </c>
      <c r="W7" s="37">
        <v>1.73</v>
      </c>
      <c r="X7" s="37">
        <v>2736.99</v>
      </c>
      <c r="Y7" s="37">
        <v>79.36</v>
      </c>
      <c r="Z7" s="37">
        <v>84.5</v>
      </c>
      <c r="AA7" s="37">
        <v>82.74</v>
      </c>
      <c r="AB7" s="37">
        <v>83.51</v>
      </c>
      <c r="AC7" s="37">
        <v>102.81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1848.59</v>
      </c>
      <c r="BI7" s="37">
        <v>1301.54</v>
      </c>
      <c r="BJ7" s="37">
        <v>260.2</v>
      </c>
      <c r="BK7" s="37">
        <v>1506.51</v>
      </c>
      <c r="BL7" s="37">
        <v>1315.67</v>
      </c>
      <c r="BM7" s="37">
        <v>1240.1600000000001</v>
      </c>
      <c r="BN7" s="37">
        <v>1193.49</v>
      </c>
      <c r="BO7" s="37">
        <v>876.19</v>
      </c>
      <c r="BP7" s="37">
        <v>707.33</v>
      </c>
      <c r="BQ7" s="37">
        <v>35.78</v>
      </c>
      <c r="BR7" s="37">
        <v>37.32</v>
      </c>
      <c r="BS7" s="37">
        <v>39.81</v>
      </c>
      <c r="BT7" s="37">
        <v>50.81</v>
      </c>
      <c r="BU7" s="37">
        <v>100</v>
      </c>
      <c r="BV7" s="37">
        <v>57.33</v>
      </c>
      <c r="BW7" s="37">
        <v>60.78</v>
      </c>
      <c r="BX7" s="37">
        <v>60.17</v>
      </c>
      <c r="BY7" s="37">
        <v>65.569999999999993</v>
      </c>
      <c r="BZ7" s="37">
        <v>75.7</v>
      </c>
      <c r="CA7" s="37">
        <v>101.26</v>
      </c>
      <c r="CB7" s="37">
        <v>411.82</v>
      </c>
      <c r="CC7" s="37">
        <v>399.78</v>
      </c>
      <c r="CD7" s="37">
        <v>376.92</v>
      </c>
      <c r="CE7" s="37">
        <v>295.47000000000003</v>
      </c>
      <c r="CF7" s="37">
        <v>150.77000000000001</v>
      </c>
      <c r="CG7" s="37">
        <v>284.52999999999997</v>
      </c>
      <c r="CH7" s="37">
        <v>276.26</v>
      </c>
      <c r="CI7" s="37">
        <v>281.52999999999997</v>
      </c>
      <c r="CJ7" s="37">
        <v>263.04000000000002</v>
      </c>
      <c r="CK7" s="37">
        <v>230.04</v>
      </c>
      <c r="CL7" s="37">
        <v>136.38999999999999</v>
      </c>
      <c r="CM7" s="37">
        <v>50.5</v>
      </c>
      <c r="CN7" s="37">
        <v>52.33</v>
      </c>
      <c r="CO7" s="37">
        <v>52.67</v>
      </c>
      <c r="CP7" s="37">
        <v>52.06</v>
      </c>
      <c r="CQ7" s="37">
        <v>51.61</v>
      </c>
      <c r="CR7" s="37">
        <v>39.92</v>
      </c>
      <c r="CS7" s="37">
        <v>41.63</v>
      </c>
      <c r="CT7" s="37">
        <v>44.89</v>
      </c>
      <c r="CU7" s="37">
        <v>40.75</v>
      </c>
      <c r="CV7" s="37">
        <v>42.4</v>
      </c>
      <c r="CW7" s="37">
        <v>60.13</v>
      </c>
      <c r="CX7" s="37">
        <v>63.74</v>
      </c>
      <c r="CY7" s="37">
        <v>66.11</v>
      </c>
      <c r="CZ7" s="37">
        <v>65.36</v>
      </c>
      <c r="DA7" s="37">
        <v>63</v>
      </c>
      <c r="DB7" s="37">
        <v>63.36</v>
      </c>
      <c r="DC7" s="37">
        <v>65.86</v>
      </c>
      <c r="DD7" s="37">
        <v>66.33</v>
      </c>
      <c r="DE7" s="37">
        <v>64.89</v>
      </c>
      <c r="DF7" s="37">
        <v>64.97</v>
      </c>
      <c r="DG7" s="37">
        <v>65.77</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0.19</v>
      </c>
      <c r="EK7" s="37">
        <v>0.16</v>
      </c>
      <c r="EL7" s="37">
        <v>0.33</v>
      </c>
      <c r="EM7" s="37">
        <v>0.21</v>
      </c>
      <c r="EN7" s="37">
        <v>0.15</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2019-02-26T09:36:11Z</cp:lastPrinted>
  <dcterms:created xsi:type="dcterms:W3CDTF">2018-12-03T09:08:23Z</dcterms:created>
  <dcterms:modified xsi:type="dcterms:W3CDTF">2019-03-01T00:21:02Z</dcterms:modified>
  <cp:category/>
</cp:coreProperties>
</file>