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fPm9b9EiuvIAFcF1rfya14NqzV2W06rcSzEUQ5mwV4RnuBbwQrYaVOIhYr4wogjHy0kyqN6bVioaX8VAM65Ww==" workbookSaltValue="SggZbZx4ScCdDr6gQ73zMw==" workbookSpinCount="100000" lockStructure="1"/>
  <bookViews>
    <workbookView xWindow="0" yWindow="0" windowWidth="15360" windowHeight="7635" tabRatio="529"/>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<sst xmlns="http://schemas.openxmlformats.org/spreadsheetml/2006/main" count="240" uniqueCount="126">
  <si>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</si>
  <si>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</si>
  <si>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</si>
  <si>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</si>
  <si>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</si>
  <si>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</si>
  <si>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</si>
  <si>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</si>
  <si>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</si>
  <si>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</si>
  <si>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</si>
  <si>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</si>
  <si>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</si>
  <si>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</si>
  <si>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</si>
  <si>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</si>
  <si>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</si>
  <si>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</si>
  <si>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</si>
  <si>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</si>
  <si>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</si>
  <si>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</si>
  <si>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</si>
  <si>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</si>
  <si>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</si>
  <si>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</si>
  <si>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</si>
  <si>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</si>
  <si>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</si>
  <si>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</si>
  <si>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</si>
  <si>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</si>
  <si>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</si>
  <si>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</si>
  <si>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</si>
  <si>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</si>
  <si>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</si>
  <si>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</si>
  <si>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</si>
  <si>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</si>
  <si>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</si>
  <si>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</si>
  <si>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</si>
  <si>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</si>
  <si>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</si>
  <si>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</si>
  <si>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</si>
  <si>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</si>
  <si>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</si>
  <si>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</si>
  <si>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</si>
  <si>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</si>
  <si>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</si>
  <si>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</si>
  <si>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</si>
  <si>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</si>
  <si>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</si>
  <si>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</si>
  <si>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</si>
  <si>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</si>
  <si>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</si>
  <si>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</si>
  <si>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</si>
  <si>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</si>
  <si>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</si>
  <si>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</si>
  <si>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</si>
  <si>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</si>
  <si>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</si>
  <si>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</si>
  <si>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</si>
  <si>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</si>
  <si>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</si>
  <si>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</si>
  <si>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</si>
  <si>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</si>
  <si>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</si>
  <si>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</si>
  <si>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</si>
  <si>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</si>
  <si>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</si>
  <si>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</si>
  <si>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</si>
  <si>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</si>
  <si>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</si>
  <si>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</si>
  <si>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</si>
  <si>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</si>
  <si>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</si>
  <si>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</si>
  <si>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</si>
  <si>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</si>
  <si>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</si>
  <si>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</si>
  <si>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</si>
  <si>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</si>
  <si>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</si>
  <si>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</si>
  <si>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</si>
  <si>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</si>
  <si>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</si>
  <si>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</si>
  <si>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</si>
  <si>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</si>
  <si>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</si>
  <si>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</si>
  <si>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</si>
  <si>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</si>
  <si>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</si>
  <si>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</si>
  <si>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</si>
  <si>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</si>
  <si>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</si>
  <si>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</si>
  <si>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</si>
  <si>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</si>
  <si>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</si>
  <si>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</si>
  <si>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</si>
  <si>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</si>
  <si>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</si>
  <si>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</si>
  <si>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</si>
  <si>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平成15年度に供用開始し、供用開始後14年が経過しており、処理場や管渠等の耐用年数は経過していないが、電気設備等については、耐用年数を向かえる時期となっている。
　今後、すべての下水道施設を対象とした、ストックマネジメント計画を策定し、適切な維持管理及び計画的な改修を図っていく。</t>
    <phoneticPr fontId="4"/>
  </si>
  <si>
    <t xml:space="preserve">
　ストックマネジメント計画を策定し、施設の計画的な修繕、効率的な改築等を今後検討していく予定としている。
　また、本市が抱えている高齢化率の増加、人口減少等により、料金収入の減少が見込まれるなか、施設の適正な維持管理や、統廃合なども視野に入れた効率的な事業運営を行い、経営の継続に努めなければならない。</t>
    <phoneticPr fontId="4"/>
  </si>
  <si>
    <t xml:space="preserve">
 経営状況は「①収益的収支比率」について100％を超え、改善傾向であるものの、収益の大半を一般会計からの繰入金に依存せざるを得ないのが現状である。
　「④企業債残高対事業規模比率」について、類似団体と比較しても優位である。
 「⑤経費回収率」及び「⑥汚水処理原価」について、経年比較では、改善傾向であるものの、類似団体よりは依然劣位である。
　「⑦施設利用率」、「⑧水洗化率」について、微増加傾向であるが、Ｈ15年度で面整備を終えており、今後処理区域内人口の増加も見込めないなか、いかにして処理区域内の接続促進を図り、水洗化率を向上させるかが課題である。
　また、「①収益的収支比率」が今年度大幅に改善した要因は、資本勘定の一般会計補助金が減少し、その分収益勘定の一般会計繰入金が増加したためであり、根本的な改善が図られたものではない。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</si>
</sst>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34-42EB-89E3-179353A7C77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formatCode="#,##0.00;&quot;△&quot;#,##0.00">
                  <c:v>0</c:v>
                </c:pt>
              </c:numCache>
            </c:numRef>
          </c:val>
          <c:smooth val="0"/>
          <c:extLst>
            <c:ext xmlns:c16="http://schemas.microsoft.com/office/drawing/2014/chart" uri="{C3380CC4-5D6E-409C-BE32-E72D297353CC}">
              <c16:uniqueId val="{00000001-B834-42EB-89E3-179353A7C77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33</c:v>
                </c:pt>
                <c:pt idx="1">
                  <c:v>30.67</c:v>
                </c:pt>
                <c:pt idx="2">
                  <c:v>31.33</c:v>
                </c:pt>
                <c:pt idx="3">
                  <c:v>32</c:v>
                </c:pt>
                <c:pt idx="4">
                  <c:v>32.67</c:v>
                </c:pt>
              </c:numCache>
            </c:numRef>
          </c:val>
          <c:extLst>
            <c:ext xmlns:c16="http://schemas.microsoft.com/office/drawing/2014/chart" uri="{C3380CC4-5D6E-409C-BE32-E72D297353CC}">
              <c16:uniqueId val="{00000000-09F0-4033-A5D9-E3C9348F13E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40.93</c:v>
                </c:pt>
              </c:numCache>
            </c:numRef>
          </c:val>
          <c:smooth val="0"/>
          <c:extLst>
            <c:ext xmlns:c16="http://schemas.microsoft.com/office/drawing/2014/chart" uri="{C3380CC4-5D6E-409C-BE32-E72D297353CC}">
              <c16:uniqueId val="{00000001-09F0-4033-A5D9-E3C9348F13E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55.01</c:v>
                </c:pt>
                <c:pt idx="1">
                  <c:v>54.08</c:v>
                </c:pt>
                <c:pt idx="2">
                  <c:v>55.86</c:v>
                </c:pt>
                <c:pt idx="3">
                  <c:v>56.55</c:v>
                </c:pt>
                <c:pt idx="4">
                  <c:v>57.48</c:v>
                </c:pt>
              </c:numCache>
            </c:numRef>
          </c:val>
          <c:extLst>
            <c:ext xmlns:c16="http://schemas.microsoft.com/office/drawing/2014/chart" uri="{C3380CC4-5D6E-409C-BE32-E72D297353CC}">
              <c16:uniqueId val="{00000000-1821-4FB2-8816-1B88E612AD6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62.73</c:v>
                </c:pt>
              </c:numCache>
            </c:numRef>
          </c:val>
          <c:smooth val="0"/>
          <c:extLst>
            <c:ext xmlns:c16="http://schemas.microsoft.com/office/drawing/2014/chart" uri="{C3380CC4-5D6E-409C-BE32-E72D297353CC}">
              <c16:uniqueId val="{00000001-1821-4FB2-8816-1B88E612AD6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83.78</c:v>
                </c:pt>
                <c:pt idx="1">
                  <c:v>83.41</c:v>
                </c:pt>
                <c:pt idx="2">
                  <c:v>86.32</c:v>
                </c:pt>
                <c:pt idx="3">
                  <c:v>89.2</c:v>
                </c:pt>
                <c:pt idx="4">
                  <c:v>105.04</c:v>
                </c:pt>
              </c:numCache>
            </c:numRef>
          </c:val>
          <c:extLst>
            <c:ext xmlns:c16="http://schemas.microsoft.com/office/drawing/2014/chart" uri="{C3380CC4-5D6E-409C-BE32-E72D297353CC}">
              <c16:uniqueId val="{00000000-6758-442C-876D-9806D6F0EF5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58-442C-876D-9806D6F0EF5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07-469E-B433-761B7DD1A2E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07-469E-B433-761B7DD1A2E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78-4811-87EF-D5805CC69A9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78-4811-87EF-D5805CC69A9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34-4DEA-82DE-FF9FD70F81A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34-4DEA-82DE-FF9FD70F81A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BD-4EEE-87DC-89F25C52842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BD-4EEE-87DC-89F25C52842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2228.0300000000002</c:v>
                </c:pt>
                <c:pt idx="3">
                  <c:v>0</c:v>
                </c:pt>
                <c:pt idx="4">
                  <c:v>0</c:v>
                </c:pt>
              </c:numCache>
            </c:numRef>
          </c:val>
          <c:extLst>
            <c:ext xmlns:c16="http://schemas.microsoft.com/office/drawing/2014/chart" uri="{C3380CC4-5D6E-409C-BE32-E72D297353CC}">
              <c16:uniqueId val="{00000000-BD6A-4B56-A6D1-2A643C26376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982.29</c:v>
                </c:pt>
              </c:numCache>
            </c:numRef>
          </c:val>
          <c:smooth val="0"/>
          <c:extLst>
            <c:ext xmlns:c16="http://schemas.microsoft.com/office/drawing/2014/chart" uri="{C3380CC4-5D6E-409C-BE32-E72D297353CC}">
              <c16:uniqueId val="{00000001-BD6A-4B56-A6D1-2A643C26376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15.15</c:v>
                </c:pt>
                <c:pt idx="1">
                  <c:v>17.68</c:v>
                </c:pt>
                <c:pt idx="2">
                  <c:v>19.670000000000002</c:v>
                </c:pt>
                <c:pt idx="3">
                  <c:v>31.74</c:v>
                </c:pt>
                <c:pt idx="4">
                  <c:v>33.11</c:v>
                </c:pt>
              </c:numCache>
            </c:numRef>
          </c:val>
          <c:extLst>
            <c:ext xmlns:c16="http://schemas.microsoft.com/office/drawing/2014/chart" uri="{C3380CC4-5D6E-409C-BE32-E72D297353CC}">
              <c16:uniqueId val="{00000000-ECD2-4C23-B19D-7D45D0B3FFE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41.25</c:v>
                </c:pt>
              </c:numCache>
            </c:numRef>
          </c:val>
          <c:smooth val="0"/>
          <c:extLst>
            <c:ext xmlns:c16="http://schemas.microsoft.com/office/drawing/2014/chart" uri="{C3380CC4-5D6E-409C-BE32-E72D297353CC}">
              <c16:uniqueId val="{00000001-ECD2-4C23-B19D-7D45D0B3FFE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827.18</c:v>
                </c:pt>
                <c:pt idx="1">
                  <c:v>724.95</c:v>
                </c:pt>
                <c:pt idx="2">
                  <c:v>651.85</c:v>
                </c:pt>
                <c:pt idx="3">
                  <c:v>407.56</c:v>
                </c:pt>
                <c:pt idx="4">
                  <c:v>385.79</c:v>
                </c:pt>
              </c:numCache>
            </c:numRef>
          </c:val>
          <c:extLst>
            <c:ext xmlns:c16="http://schemas.microsoft.com/office/drawing/2014/chart" uri="{C3380CC4-5D6E-409C-BE32-E72D297353CC}">
              <c16:uniqueId val="{00000000-E1A8-4629-8815-A013F0967E7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334.48</c:v>
                </c:pt>
              </c:numCache>
            </c:numRef>
          </c:val>
          <c:smooth val="0"/>
          <c:extLst>
            <c:ext xmlns:c16="http://schemas.microsoft.com/office/drawing/2014/chart" uri="{C3380CC4-5D6E-409C-BE32-E72D297353CC}">
              <c16:uniqueId val="{00000001-E1A8-4629-8815-A013F0967E7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6" zoomScaleNormal="100" workbookViewId="0">
      <selection activeCell="CA35" sqref="CA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南島原市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F3</v>
      </c>
      <c r="X8" s="47"/>
      <c r="Y8" s="47"/>
      <c r="Z8" s="47"/>
      <c r="AA8" s="47"/>
      <c r="AB8" s="47"/>
      <c r="AC8" s="47"/>
      <c r="AD8" s="48" t="str">
        <f>データ!$M$6</f>
        <v>非設置</v>
      </c>
      <c r="AE8" s="48"/>
      <c r="AF8" s="48"/>
      <c r="AG8" s="48"/>
      <c r="AH8" s="48"/>
      <c r="AI8" s="48"/>
      <c r="AJ8" s="48"/>
      <c r="AK8" s="3"/>
      <c r="AL8" s="49">
        <f>データ!S6</f>
        <v>47070</v>
      </c>
      <c r="AM8" s="49"/>
      <c r="AN8" s="49"/>
      <c r="AO8" s="49"/>
      <c r="AP8" s="49"/>
      <c r="AQ8" s="49"/>
      <c r="AR8" s="49"/>
      <c r="AS8" s="49"/>
      <c r="AT8" s="44">
        <f>データ!T6</f>
        <v>170.11</v>
      </c>
      <c r="AU8" s="44"/>
      <c r="AV8" s="44"/>
      <c r="AW8" s="44"/>
      <c r="AX8" s="44"/>
      <c r="AY8" s="44"/>
      <c r="AZ8" s="44"/>
      <c r="BA8" s="44"/>
      <c r="BB8" s="44">
        <f>データ!U6</f>
        <v>276.7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1.54</v>
      </c>
      <c r="Q10" s="44"/>
      <c r="R10" s="44"/>
      <c r="S10" s="44"/>
      <c r="T10" s="44"/>
      <c r="U10" s="44"/>
      <c r="V10" s="44"/>
      <c r="W10" s="44">
        <f>データ!Q6</f>
        <v>100</v>
      </c>
      <c r="X10" s="44"/>
      <c r="Y10" s="44"/>
      <c r="Z10" s="44"/>
      <c r="AA10" s="44"/>
      <c r="AB10" s="44"/>
      <c r="AC10" s="44"/>
      <c r="AD10" s="49">
        <f>データ!R6</f>
        <v>2370</v>
      </c>
      <c r="AE10" s="49"/>
      <c r="AF10" s="49"/>
      <c r="AG10" s="49"/>
      <c r="AH10" s="49"/>
      <c r="AI10" s="49"/>
      <c r="AJ10" s="49"/>
      <c r="AK10" s="2"/>
      <c r="AL10" s="49">
        <f>データ!V6</f>
        <v>715</v>
      </c>
      <c r="AM10" s="49"/>
      <c r="AN10" s="49"/>
      <c r="AO10" s="49"/>
      <c r="AP10" s="49"/>
      <c r="AQ10" s="49"/>
      <c r="AR10" s="49"/>
      <c r="AS10" s="49"/>
      <c r="AT10" s="44">
        <f>データ!W6</f>
        <v>0.34</v>
      </c>
      <c r="AU10" s="44"/>
      <c r="AV10" s="44"/>
      <c r="AW10" s="44"/>
      <c r="AX10" s="44"/>
      <c r="AY10" s="44"/>
      <c r="AZ10" s="44"/>
      <c r="BA10" s="44"/>
      <c r="BB10" s="44">
        <f>データ!X6</f>
        <v>2102.94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yfRrL92xy5sWGiSZBek+UCyJsJRjcnZYYuJ1d4LAiUqs2sbSjVMRchvD8MZsWhWRN1dlRTfMcF5/tTEIdXTksg==" saltValue="clR2RboIjkY+V9cl9KyaO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422142</v>
      </c>
      <c r="D6" s="32">
        <f t="shared" si="3"/>
        <v>47</v>
      </c>
      <c r="E6" s="32">
        <f t="shared" si="3"/>
        <v>17</v>
      </c>
      <c r="F6" s="32">
        <f t="shared" si="3"/>
        <v>5</v>
      </c>
      <c r="G6" s="32">
        <f t="shared" si="3"/>
        <v>0</v>
      </c>
      <c r="H6" s="32" t="str">
        <f t="shared" si="3"/>
        <v>長崎県　南島原市</v>
      </c>
      <c r="I6" s="32" t="str">
        <f t="shared" si="3"/>
        <v>法非適用</v>
      </c>
      <c r="J6" s="32" t="str">
        <f t="shared" si="3"/>
        <v>下水道事業</v>
      </c>
      <c r="K6" s="32" t="str">
        <f t="shared" si="3"/>
        <v>農業集落排水</v>
      </c>
      <c r="L6" s="32" t="str">
        <f t="shared" si="3"/>
        <v>F3</v>
      </c>
      <c r="M6" s="32" t="str">
        <f t="shared" si="3"/>
        <v>非設置</v>
      </c>
      <c r="N6" s="33" t="str">
        <f t="shared" si="3"/>
        <v>-</v>
      </c>
      <c r="O6" s="33" t="str">
        <f t="shared" si="3"/>
        <v>該当数値なし</v>
      </c>
      <c r="P6" s="33">
        <f t="shared" si="3"/>
        <v>1.54</v>
      </c>
      <c r="Q6" s="33">
        <f t="shared" si="3"/>
        <v>100</v>
      </c>
      <c r="R6" s="33">
        <f t="shared" si="3"/>
        <v>2370</v>
      </c>
      <c r="S6" s="33">
        <f t="shared" si="3"/>
        <v>47070</v>
      </c>
      <c r="T6" s="33">
        <f t="shared" si="3"/>
        <v>170.11</v>
      </c>
      <c r="U6" s="33">
        <f t="shared" si="3"/>
        <v>276.7</v>
      </c>
      <c r="V6" s="33">
        <f t="shared" si="3"/>
        <v>715</v>
      </c>
      <c r="W6" s="33">
        <f t="shared" si="3"/>
        <v>0.34</v>
      </c>
      <c r="X6" s="33">
        <f t="shared" si="3"/>
        <v>2102.94</v>
      </c>
      <c r="Y6" s="34">
        <f>IF(Y7="",NA(),Y7)</f>
        <v>83.78</v>
      </c>
      <c r="Z6" s="34">
        <f t="shared" ref="Z6:AH6" si="4">IF(Z7="",NA(),Z7)</f>
        <v>83.41</v>
      </c>
      <c r="AA6" s="34">
        <f t="shared" si="4"/>
        <v>86.32</v>
      </c>
      <c r="AB6" s="34">
        <f t="shared" si="4"/>
        <v>89.2</v>
      </c>
      <c r="AC6" s="34">
        <f t="shared" si="4"/>
        <v>105.04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2228.0300000000002</v>
      </c>
      <c r="BI6" s="33">
        <f t="shared" si="7"/>
        <v>0</v>
      </c>
      <c r="BJ6" s="33">
        <f t="shared" si="7"/>
        <v>0</v>
      </c>
      <c r="BK6" s="34">
        <f t="shared" si="7"/>
        <v>1117.1099999999999</v>
      </c>
      <c r="BL6" s="34">
        <f t="shared" si="7"/>
        <v>1161.05</v>
      </c>
      <c r="BM6" s="34">
        <f t="shared" si="7"/>
        <v>979.89</v>
      </c>
      <c r="BN6" s="34">
        <f t="shared" si="7"/>
        <v>1051.43</v>
      </c>
      <c r="BO6" s="34">
        <f t="shared" si="7"/>
        <v>982.29</v>
      </c>
      <c r="BP6" s="33" t="str">
        <f>IF(BP7="","",IF(BP7="-","【-】","【"&amp;SUBSTITUTE(TEXT(BP7,"#,##0.00"),"-","△")&amp;"】"))</f>
        <v>【814.89】</v>
      </c>
      <c r="BQ6" s="34">
        <f>IF(BQ7="",NA(),BQ7)</f>
        <v>15.15</v>
      </c>
      <c r="BR6" s="34">
        <f t="shared" ref="BR6:BZ6" si="8">IF(BR7="",NA(),BR7)</f>
        <v>17.68</v>
      </c>
      <c r="BS6" s="34">
        <f t="shared" si="8"/>
        <v>19.670000000000002</v>
      </c>
      <c r="BT6" s="34">
        <f t="shared" si="8"/>
        <v>31.74</v>
      </c>
      <c r="BU6" s="34">
        <f t="shared" si="8"/>
        <v>33.11</v>
      </c>
      <c r="BV6" s="34">
        <f t="shared" si="8"/>
        <v>41.04</v>
      </c>
      <c r="BW6" s="34">
        <f t="shared" si="8"/>
        <v>41.08</v>
      </c>
      <c r="BX6" s="34">
        <f t="shared" si="8"/>
        <v>41.34</v>
      </c>
      <c r="BY6" s="34">
        <f t="shared" si="8"/>
        <v>40.06</v>
      </c>
      <c r="BZ6" s="34">
        <f t="shared" si="8"/>
        <v>41.25</v>
      </c>
      <c r="CA6" s="33" t="str">
        <f>IF(CA7="","",IF(CA7="-","【-】","【"&amp;SUBSTITUTE(TEXT(CA7,"#,##0.00"),"-","△")&amp;"】"))</f>
        <v>【60.64】</v>
      </c>
      <c r="CB6" s="34">
        <f>IF(CB7="",NA(),CB7)</f>
        <v>827.18</v>
      </c>
      <c r="CC6" s="34">
        <f t="shared" ref="CC6:CK6" si="9">IF(CC7="",NA(),CC7)</f>
        <v>724.95</v>
      </c>
      <c r="CD6" s="34">
        <f t="shared" si="9"/>
        <v>651.85</v>
      </c>
      <c r="CE6" s="34">
        <f t="shared" si="9"/>
        <v>407.56</v>
      </c>
      <c r="CF6" s="34">
        <f t="shared" si="9"/>
        <v>385.79</v>
      </c>
      <c r="CG6" s="34">
        <f t="shared" si="9"/>
        <v>357.08</v>
      </c>
      <c r="CH6" s="34">
        <f t="shared" si="9"/>
        <v>378.08</v>
      </c>
      <c r="CI6" s="34">
        <f t="shared" si="9"/>
        <v>357.49</v>
      </c>
      <c r="CJ6" s="34">
        <f t="shared" si="9"/>
        <v>355.22</v>
      </c>
      <c r="CK6" s="34">
        <f t="shared" si="9"/>
        <v>334.48</v>
      </c>
      <c r="CL6" s="33" t="str">
        <f>IF(CL7="","",IF(CL7="-","【-】","【"&amp;SUBSTITUTE(TEXT(CL7,"#,##0.00"),"-","△")&amp;"】"))</f>
        <v>【255.52】</v>
      </c>
      <c r="CM6" s="34">
        <f>IF(CM7="",NA(),CM7)</f>
        <v>33</v>
      </c>
      <c r="CN6" s="34">
        <f t="shared" ref="CN6:CV6" si="10">IF(CN7="",NA(),CN7)</f>
        <v>30.67</v>
      </c>
      <c r="CO6" s="34">
        <f t="shared" si="10"/>
        <v>31.33</v>
      </c>
      <c r="CP6" s="34">
        <f t="shared" si="10"/>
        <v>32</v>
      </c>
      <c r="CQ6" s="34">
        <f t="shared" si="10"/>
        <v>32.67</v>
      </c>
      <c r="CR6" s="34">
        <f t="shared" si="10"/>
        <v>45.95</v>
      </c>
      <c r="CS6" s="34">
        <f t="shared" si="10"/>
        <v>44.69</v>
      </c>
      <c r="CT6" s="34">
        <f t="shared" si="10"/>
        <v>44.69</v>
      </c>
      <c r="CU6" s="34">
        <f t="shared" si="10"/>
        <v>42.84</v>
      </c>
      <c r="CV6" s="34">
        <f t="shared" si="10"/>
        <v>40.93</v>
      </c>
      <c r="CW6" s="33" t="str">
        <f>IF(CW7="","",IF(CW7="-","【-】","【"&amp;SUBSTITUTE(TEXT(CW7,"#,##0.00"),"-","△")&amp;"】"))</f>
        <v>【52.49】</v>
      </c>
      <c r="CX6" s="34">
        <f>IF(CX7="",NA(),CX7)</f>
        <v>55.01</v>
      </c>
      <c r="CY6" s="34">
        <f t="shared" ref="CY6:DG6" si="11">IF(CY7="",NA(),CY7)</f>
        <v>54.08</v>
      </c>
      <c r="CZ6" s="34">
        <f t="shared" si="11"/>
        <v>55.86</v>
      </c>
      <c r="DA6" s="34">
        <f t="shared" si="11"/>
        <v>56.55</v>
      </c>
      <c r="DB6" s="34">
        <f t="shared" si="11"/>
        <v>57.48</v>
      </c>
      <c r="DC6" s="34">
        <f t="shared" si="11"/>
        <v>71.97</v>
      </c>
      <c r="DD6" s="34">
        <f t="shared" si="11"/>
        <v>70.59</v>
      </c>
      <c r="DE6" s="34">
        <f t="shared" si="11"/>
        <v>69.67</v>
      </c>
      <c r="DF6" s="34">
        <f t="shared" si="11"/>
        <v>66.3</v>
      </c>
      <c r="DG6" s="34">
        <f t="shared" si="11"/>
        <v>62.73</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3">
        <f t="shared" si="14"/>
        <v>0</v>
      </c>
      <c r="EO6" s="33" t="str">
        <f>IF(EO7="","",IF(EO7="-","【-】","【"&amp;SUBSTITUTE(TEXT(EO7,"#,##0.00"),"-","△")&amp;"】"))</f>
        <v>【0.11】</v>
      </c>
    </row>
    <row r="7" spans="1:145" s="35" customFormat="1" x14ac:dyDescent="0.15">
      <c r="A7" s="27"/>
      <c r="B7" s="36">
        <v>2017</v>
      </c>
      <c r="C7" s="36">
        <v>422142</v>
      </c>
      <c r="D7" s="36">
        <v>47</v>
      </c>
      <c r="E7" s="36">
        <v>17</v>
      </c>
      <c r="F7" s="36">
        <v>5</v>
      </c>
      <c r="G7" s="36">
        <v>0</v>
      </c>
      <c r="H7" s="36" t="s">
        <v>110</v>
      </c>
      <c r="I7" s="36" t="s">
        <v>111</v>
      </c>
      <c r="J7" s="36" t="s">
        <v>112</v>
      </c>
      <c r="K7" s="36" t="s">
        <v>113</v>
      </c>
      <c r="L7" s="36" t="s">
        <v>114</v>
      </c>
      <c r="M7" s="36" t="s">
        <v>115</v>
      </c>
      <c r="N7" s="37" t="s">
        <v>116</v>
      </c>
      <c r="O7" s="37" t="s">
        <v>117</v>
      </c>
      <c r="P7" s="37">
        <v>1.54</v>
      </c>
      <c r="Q7" s="37">
        <v>100</v>
      </c>
      <c r="R7" s="37">
        <v>2370</v>
      </c>
      <c r="S7" s="37">
        <v>47070</v>
      </c>
      <c r="T7" s="37">
        <v>170.11</v>
      </c>
      <c r="U7" s="37">
        <v>276.7</v>
      </c>
      <c r="V7" s="37">
        <v>715</v>
      </c>
      <c r="W7" s="37">
        <v>0.34</v>
      </c>
      <c r="X7" s="37">
        <v>2102.94</v>
      </c>
      <c r="Y7" s="37">
        <v>83.78</v>
      </c>
      <c r="Z7" s="37">
        <v>83.41</v>
      </c>
      <c r="AA7" s="37">
        <v>86.32</v>
      </c>
      <c r="AB7" s="37">
        <v>89.2</v>
      </c>
      <c r="AC7" s="37">
        <v>105.04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2228.0300000000002</v>
      </c>
      <c r="BI7" s="37">
        <v>0</v>
      </c>
      <c r="BJ7" s="37">
        <v>0</v>
      </c>
      <c r="BK7" s="37">
        <v>1117.1099999999999</v>
      </c>
      <c r="BL7" s="37">
        <v>1161.05</v>
      </c>
      <c r="BM7" s="37">
        <v>979.89</v>
      </c>
      <c r="BN7" s="37">
        <v>1051.43</v>
      </c>
      <c r="BO7" s="37">
        <v>982.29</v>
      </c>
      <c r="BP7" s="37">
        <v>814.89</v>
      </c>
      <c r="BQ7" s="37">
        <v>15.15</v>
      </c>
      <c r="BR7" s="37">
        <v>17.68</v>
      </c>
      <c r="BS7" s="37">
        <v>19.670000000000002</v>
      </c>
      <c r="BT7" s="37">
        <v>31.74</v>
      </c>
      <c r="BU7" s="37">
        <v>33.11</v>
      </c>
      <c r="BV7" s="37">
        <v>41.04</v>
      </c>
      <c r="BW7" s="37">
        <v>41.08</v>
      </c>
      <c r="BX7" s="37">
        <v>41.34</v>
      </c>
      <c r="BY7" s="37">
        <v>40.06</v>
      </c>
      <c r="BZ7" s="37">
        <v>41.25</v>
      </c>
      <c r="CA7" s="37">
        <v>60.64</v>
      </c>
      <c r="CB7" s="37">
        <v>827.18</v>
      </c>
      <c r="CC7" s="37">
        <v>724.95</v>
      </c>
      <c r="CD7" s="37">
        <v>651.85</v>
      </c>
      <c r="CE7" s="37">
        <v>407.56</v>
      </c>
      <c r="CF7" s="37">
        <v>385.79</v>
      </c>
      <c r="CG7" s="37">
        <v>357.08</v>
      </c>
      <c r="CH7" s="37">
        <v>378.08</v>
      </c>
      <c r="CI7" s="37">
        <v>357.49</v>
      </c>
      <c r="CJ7" s="37">
        <v>355.22</v>
      </c>
      <c r="CK7" s="37">
        <v>334.48</v>
      </c>
      <c r="CL7" s="37">
        <v>255.52</v>
      </c>
      <c r="CM7" s="37">
        <v>33</v>
      </c>
      <c r="CN7" s="37">
        <v>30.67</v>
      </c>
      <c r="CO7" s="37">
        <v>31.33</v>
      </c>
      <c r="CP7" s="37">
        <v>32</v>
      </c>
      <c r="CQ7" s="37">
        <v>32.67</v>
      </c>
      <c r="CR7" s="37">
        <v>45.95</v>
      </c>
      <c r="CS7" s="37">
        <v>44.69</v>
      </c>
      <c r="CT7" s="37">
        <v>44.69</v>
      </c>
      <c r="CU7" s="37">
        <v>42.84</v>
      </c>
      <c r="CV7" s="37">
        <v>40.93</v>
      </c>
      <c r="CW7" s="37">
        <v>52.49</v>
      </c>
      <c r="CX7" s="37">
        <v>55.01</v>
      </c>
      <c r="CY7" s="37">
        <v>54.08</v>
      </c>
      <c r="CZ7" s="37">
        <v>55.86</v>
      </c>
      <c r="DA7" s="37">
        <v>56.55</v>
      </c>
      <c r="DB7" s="37">
        <v>57.48</v>
      </c>
      <c r="DC7" s="37">
        <v>71.97</v>
      </c>
      <c r="DD7" s="37">
        <v>70.59</v>
      </c>
      <c r="DE7" s="37">
        <v>69.67</v>
      </c>
      <c r="DF7" s="37">
        <v>66.3</v>
      </c>
      <c r="DG7" s="37">
        <v>62.73</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2019-02-26T09:36:40Z</cp:lastPrinted>
  <dcterms:created xsi:type="dcterms:W3CDTF">2018-12-03T09:30:27Z</dcterms:created>
  <dcterms:modified xsi:type="dcterms:W3CDTF">2019-02-26T09:36:42Z</dcterms:modified>
  <cp:category/>
</cp:coreProperties>
</file>