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mDcy0gsB+J3Kf5tPBd4kDIdqMWdIcf/TrZe48qIeoyHifWx2RMt/waXkrGMR13/yBlWirz35NI/Q+TAKrFo7Xg==" workbookSaltValue="l0nLzsGBR4gZBbvthbgrfA==" workbookSpinCount="100000" lockStructure="1"/>
  <bookViews>
    <workbookView xWindow="0" yWindow="15" windowWidth="15360" windowHeight="762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<sst xmlns="http://schemas.openxmlformats.org/spreadsheetml/2006/main" count="240" uniqueCount="127">
  <si>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</si>
  <si>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</si>
  <si>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</si>
  <si>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</si>
  <si>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</si>
  <si>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</si>
  <si>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</si>
  <si>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</si>
  <si>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</si>
  <si>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</si>
  <si>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</si>
  <si>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</si>
  <si>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</si>
  <si>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</si>
  <si>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</si>
  <si>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</si>
  <si>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</si>
  <si>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</si>
  <si>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</si>
  <si>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</si>
  <si>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</si>
  <si>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</si>
  <si>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</si>
  <si>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</si>
  <si>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</si>
  <si>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</si>
  <si>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</si>
  <si>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</si>
  <si>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</si>
  <si>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</si>
  <si>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</si>
  <si>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</si>
  <si>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</si>
  <si>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</si>
  <si>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</si>
  <si>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</si>
  <si>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</si>
  <si>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</si>
  <si>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</si>
  <si>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</si>
  <si>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</si>
  <si>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</si>
  <si>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</si>
  <si>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</si>
  <si>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</si>
  <si>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</si>
  <si>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</si>
  <si>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</si>
  <si>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</si>
  <si>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</si>
  <si>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</si>
  <si>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</si>
  <si>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</si>
  <si>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</si>
  <si>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</si>
  <si>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</si>
  <si>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</si>
  <si>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</si>
  <si>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</si>
  <si>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</si>
  <si>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</si>
  <si>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</si>
  <si>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</si>
  <si>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</si>
  <si>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</si>
  <si>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</si>
  <si>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</si>
  <si>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</si>
  <si>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</si>
  <si>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</si>
  <si>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</si>
  <si>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</si>
  <si>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</si>
  <si>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</si>
  <si>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</si>
  <si>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</si>
  <si>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</si>
  <si>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</si>
  <si>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</si>
  <si>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</si>
  <si>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</si>
  <si>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</si>
  <si>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</si>
  <si>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</si>
  <si>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</si>
  <si>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</si>
  <si>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</si>
  <si>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</si>
  <si>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</si>
  <si>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</si>
  <si>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</si>
  <si>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</si>
  <si>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</si>
  <si>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</si>
  <si>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</si>
  <si>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</si>
  <si>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</si>
  <si>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</si>
  <si>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</si>
  <si>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</si>
  <si>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</si>
  <si>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</si>
  <si>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</si>
  <si>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</si>
  <si>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</si>
  <si>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</si>
  <si>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</si>
  <si>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</si>
  <si>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</si>
  <si>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</si>
  <si>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</si>
  <si>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</si>
  <si>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</si>
  <si>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</si>
  <si>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</si>
  <si>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</si>
  <si>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</si>
  <si>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</si>
  <si>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</si>
  <si>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</si>
  <si>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</si>
  <si>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</si>
  <si>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</si>
  <si>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</si>
  <si>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人口規模や地理的要因により、下水道使用料のみでの経営は困難であるが、さらなる水洗化率の向上によって使用料収入の増加を図りつつ、効率的な維持管理や計画性のある更新事業を実施していく。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4" eb="107">
      <t>スイセンカ</t>
    </rPh>
    <rPh sb="107" eb="108">
      <t>リツ</t>
    </rPh>
    <rPh sb="109" eb="111">
      <t>コウジョウ</t>
    </rPh>
    <rPh sb="115" eb="118">
      <t>シヨウリョウ</t>
    </rPh>
    <rPh sb="118" eb="120">
      <t>シュウニュウ</t>
    </rPh>
    <rPh sb="121" eb="123">
      <t>ゾウカ</t>
    </rPh>
    <rPh sb="124" eb="125">
      <t>ハカ</t>
    </rPh>
    <rPh sb="129" eb="132">
      <t>コウリツテキ</t>
    </rPh>
    <rPh sb="133" eb="135">
      <t>イジ</t>
    </rPh>
    <rPh sb="135" eb="137">
      <t>カンリ</t>
    </rPh>
    <rPh sb="144" eb="146">
      <t>コウシン</t>
    </rPh>
    <rPh sb="146" eb="148">
      <t>ジギョウ</t>
    </rPh>
    <rPh sb="149" eb="151">
      <t>ジッシ</t>
    </rPh>
    <phoneticPr fontId="4"/>
  </si>
  <si>
    <t>　大島地区については供用開始から２０年以上が経過し、斑地区については９年以上が経過している。大島地区の施設や設備は当町の処理施設の中で最も古く、老朽化が懸念される。適切な維持管理を行うことにより施設や設備の延命化を図るとともに、より効率的で計画的な更新を行う必要がある。大島地区については平成３１年度に「機能保全計画」を作成予定でありし、その計画を踏まえ施設や設備の改善を図っていく。</t>
    <rPh sb="1" eb="3">
      <t>オオシマ</t>
    </rPh>
    <rPh sb="3" eb="5">
      <t>チク</t>
    </rPh>
    <rPh sb="10" eb="12">
      <t>キョウヨウ</t>
    </rPh>
    <rPh sb="12" eb="14">
      <t>カイシ</t>
    </rPh>
    <rPh sb="18" eb="19">
      <t>ネン</t>
    </rPh>
    <rPh sb="19" eb="21">
      <t>イジョウ</t>
    </rPh>
    <rPh sb="22" eb="24">
      <t>ケイカ</t>
    </rPh>
    <rPh sb="26" eb="27">
      <t>マダラ</t>
    </rPh>
    <rPh sb="27" eb="29">
      <t>チク</t>
    </rPh>
    <rPh sb="35" eb="36">
      <t>ネン</t>
    </rPh>
    <rPh sb="36" eb="38">
      <t>イジョウ</t>
    </rPh>
    <rPh sb="39" eb="41">
      <t>ケイカ</t>
    </rPh>
    <rPh sb="46" eb="48">
      <t>オオシマ</t>
    </rPh>
    <rPh sb="48" eb="50">
      <t>チク</t>
    </rPh>
    <rPh sb="57" eb="59">
      <t>トウチョウ</t>
    </rPh>
    <rPh sb="60" eb="62">
      <t>ショリ</t>
    </rPh>
    <rPh sb="62" eb="64">
      <t>シセツ</t>
    </rPh>
    <rPh sb="65" eb="66">
      <t>ナカ</t>
    </rPh>
    <rPh sb="67" eb="68">
      <t>モット</t>
    </rPh>
    <rPh sb="69" eb="70">
      <t>フル</t>
    </rPh>
    <rPh sb="76" eb="78">
      <t>ケネン</t>
    </rPh>
    <rPh sb="90" eb="91">
      <t>オコナ</t>
    </rPh>
    <rPh sb="100" eb="102">
      <t>セツビ</t>
    </rPh>
    <rPh sb="135" eb="137">
      <t>オオシマ</t>
    </rPh>
    <rPh sb="137" eb="139">
      <t>チク</t>
    </rPh>
    <rPh sb="144" eb="146">
      <t>ヘイセイ</t>
    </rPh>
    <rPh sb="148" eb="149">
      <t>ネン</t>
    </rPh>
    <rPh sb="149" eb="150">
      <t>ド</t>
    </rPh>
    <rPh sb="160" eb="162">
      <t>サクセイ</t>
    </rPh>
    <rPh sb="162" eb="164">
      <t>ヨテイ</t>
    </rPh>
    <rPh sb="171" eb="173">
      <t>ケイカク</t>
    </rPh>
    <rPh sb="174" eb="175">
      <t>フ</t>
    </rPh>
    <rPh sb="177" eb="179">
      <t>シセツ</t>
    </rPh>
    <rPh sb="180" eb="182">
      <t>セツビ</t>
    </rPh>
    <rPh sb="183" eb="185">
      <t>カイゼン</t>
    </rPh>
    <rPh sb="186" eb="187">
      <t>ハカ</t>
    </rPh>
    <phoneticPr fontId="4"/>
  </si>
  <si>
    <t>　漁業集落排水事業は大島地区が平成１０年、斑地区が平成２１年に供給を開始している。水洗化率は、大島地区で１００％、斑地区で７７．８％となっており、順当に伸びている。
　「経費回収率」は上昇傾向であるが、「汚水処理原価」は下降傾向である。「水洗化率」は順当に上昇しているものの、人口減少が著しいため、「施設利用率」は未だに低い水準のままである。
　事業債の償還金が多額であり、経営状況としては、一般会計からの多額の繰入金により赤字分を補填している。
　平成２８年度に策定した経営戦略をもとに、さらなる水洗化率の向上を図り、経営の健全化・効率化に努める。</t>
    <rPh sb="73" eb="75">
      <t>ジュントウ</t>
    </rPh>
    <rPh sb="76" eb="77">
      <t>ノ</t>
    </rPh>
    <rPh sb="92" eb="94">
      <t>ジョウショウ</t>
    </rPh>
    <rPh sb="94" eb="96">
      <t>ケイコウ</t>
    </rPh>
    <rPh sb="110" eb="112">
      <t>カコウ</t>
    </rPh>
    <rPh sb="112" eb="114">
      <t>ケイコウ</t>
    </rPh>
    <rPh sb="119" eb="122">
      <t>スイセンカ</t>
    </rPh>
    <rPh sb="122" eb="123">
      <t>リツ</t>
    </rPh>
    <rPh sb="125" eb="127">
      <t>ジュントウ</t>
    </rPh>
    <rPh sb="128" eb="130">
      <t>ジョウショウ</t>
    </rPh>
    <rPh sb="138" eb="140">
      <t>ジンコウ</t>
    </rPh>
    <rPh sb="140" eb="142">
      <t>ゲンショウ</t>
    </rPh>
    <rPh sb="143" eb="144">
      <t>イチジル</t>
    </rPh>
    <rPh sb="150" eb="152">
      <t>シセツ</t>
    </rPh>
    <rPh sb="152" eb="155">
      <t>リヨウリツ</t>
    </rPh>
    <rPh sb="157" eb="158">
      <t>イマ</t>
    </rPh>
    <rPh sb="160" eb="161">
      <t>ヒク</t>
    </rPh>
    <rPh sb="162" eb="164">
      <t>スイジュン</t>
    </rPh>
    <rPh sb="181" eb="183">
      <t>タガク</t>
    </rPh>
    <rPh sb="232" eb="234">
      <t>サクテイ</t>
    </rPh>
    <rPh sb="249" eb="252">
      <t>スイセンカ</t>
    </rPh>
    <rPh sb="252" eb="253">
      <t>リツ</t>
    </rPh>
    <rPh sb="254" eb="256">
      <t>コウジョウ</t>
    </rPh>
    <rPh sb="257" eb="258">
      <t>ハカ</t>
    </rPh>
    <rPh sb="265" eb="266">
      <t>カ</t>
    </rPh>
    <rPh sb="269" eb="270">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</si>
</sst>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BE-4C4F-96AF-A41246C4F1EB}"/>
            </c:ext>
          </c:extLst>
        </c:ser>
        <c:dLbls>
          <c:showLegendKey val="0"/>
          <c:showVal val="0"/>
          <c:showCatName val="0"/>
          <c:showSerName val="0"/>
          <c:showPercent val="0"/>
          <c:showBubbleSize val="0"/>
        </c:dLbls>
        <c:gapWidth val="150"/>
        <c:axId val="83027840"/>
        <c:axId val="8304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c:ext xmlns:c16="http://schemas.microsoft.com/office/drawing/2014/chart" uri="{C3380CC4-5D6E-409C-BE32-E72D297353CC}">
              <c16:uniqueId val="{00000001-10BE-4C4F-96AF-A41246C4F1EB}"/>
            </c:ext>
          </c:extLst>
        </c:ser>
        <c:dLbls>
          <c:showLegendKey val="0"/>
          <c:showVal val="0"/>
          <c:showCatName val="0"/>
          <c:showSerName val="0"/>
          <c:showPercent val="0"/>
          <c:showBubbleSize val="0"/>
        </c:dLbls>
        <c:marker val="1"/>
        <c:smooth val="0"/>
        <c:axId val="83027840"/>
        <c:axId val="83046400"/>
      </c:lineChart>
      <c:dateAx>
        <c:axId val="83027840"/>
        <c:scaling>
          <c:orientation val="minMax"/>
        </c:scaling>
        <c:delete val="1"/>
        <c:axPos val="b"/>
        <c:numFmt formatCode="ge" sourceLinked="1"/>
        <c:majorTickMark val="none"/>
        <c:minorTickMark val="none"/>
        <c:tickLblPos val="none"/>
        <c:crossAx val="83046400"/>
        <c:crosses val="autoZero"/>
        <c:auto val="1"/>
        <c:lblOffset val="100"/>
        <c:baseTimeUnit val="years"/>
      </c:dateAx>
      <c:valAx>
        <c:axId val="8304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2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22.22</c:v>
                </c:pt>
                <c:pt idx="1">
                  <c:v>22.84</c:v>
                </c:pt>
                <c:pt idx="2">
                  <c:v>23.46</c:v>
                </c:pt>
                <c:pt idx="3">
                  <c:v>23.46</c:v>
                </c:pt>
                <c:pt idx="4">
                  <c:v>23.46</c:v>
                </c:pt>
              </c:numCache>
            </c:numRef>
          </c:val>
          <c:extLst>
            <c:ext xmlns:c16="http://schemas.microsoft.com/office/drawing/2014/chart" uri="{C3380CC4-5D6E-409C-BE32-E72D297353CC}">
              <c16:uniqueId val="{00000000-5A78-47D8-9EDD-811F99F4CB27}"/>
            </c:ext>
          </c:extLst>
        </c:ser>
        <c:dLbls>
          <c:showLegendKey val="0"/>
          <c:showVal val="0"/>
          <c:showCatName val="0"/>
          <c:showSerName val="0"/>
          <c:showPercent val="0"/>
          <c:showBubbleSize val="0"/>
        </c:dLbls>
        <c:gapWidth val="150"/>
        <c:axId val="100054528"/>
        <c:axId val="10005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c:ext xmlns:c16="http://schemas.microsoft.com/office/drawing/2014/chart" uri="{C3380CC4-5D6E-409C-BE32-E72D297353CC}">
              <c16:uniqueId val="{00000001-5A78-47D8-9EDD-811F99F4CB27}"/>
            </c:ext>
          </c:extLst>
        </c:ser>
        <c:dLbls>
          <c:showLegendKey val="0"/>
          <c:showVal val="0"/>
          <c:showCatName val="0"/>
          <c:showSerName val="0"/>
          <c:showPercent val="0"/>
          <c:showBubbleSize val="0"/>
        </c:dLbls>
        <c:marker val="1"/>
        <c:smooth val="0"/>
        <c:axId val="100054528"/>
        <c:axId val="100056448"/>
      </c:lineChart>
      <c:dateAx>
        <c:axId val="100054528"/>
        <c:scaling>
          <c:orientation val="minMax"/>
        </c:scaling>
        <c:delete val="1"/>
        <c:axPos val="b"/>
        <c:numFmt formatCode="ge" sourceLinked="1"/>
        <c:majorTickMark val="none"/>
        <c:minorTickMark val="none"/>
        <c:tickLblPos val="none"/>
        <c:crossAx val="100056448"/>
        <c:crosses val="autoZero"/>
        <c:auto val="1"/>
        <c:lblOffset val="100"/>
        <c:baseTimeUnit val="years"/>
      </c:dateAx>
      <c:valAx>
        <c:axId val="1000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72.319999999999993</c:v>
                </c:pt>
                <c:pt idx="1">
                  <c:v>74.06</c:v>
                </c:pt>
                <c:pt idx="2">
                  <c:v>74.900000000000006</c:v>
                </c:pt>
                <c:pt idx="3">
                  <c:v>81.48</c:v>
                </c:pt>
                <c:pt idx="4">
                  <c:v>83.62</c:v>
                </c:pt>
              </c:numCache>
            </c:numRef>
          </c:val>
          <c:extLst>
            <c:ext xmlns:c16="http://schemas.microsoft.com/office/drawing/2014/chart" uri="{C3380CC4-5D6E-409C-BE32-E72D297353CC}">
              <c16:uniqueId val="{00000000-E424-4CF8-8BDF-D76ADABE60B1}"/>
            </c:ext>
          </c:extLst>
        </c:ser>
        <c:dLbls>
          <c:showLegendKey val="0"/>
          <c:showVal val="0"/>
          <c:showCatName val="0"/>
          <c:showSerName val="0"/>
          <c:showPercent val="0"/>
          <c:showBubbleSize val="0"/>
        </c:dLbls>
        <c:gapWidth val="150"/>
        <c:axId val="99772288"/>
        <c:axId val="9978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c:ext xmlns:c16="http://schemas.microsoft.com/office/drawing/2014/chart" uri="{C3380CC4-5D6E-409C-BE32-E72D297353CC}">
              <c16:uniqueId val="{00000001-E424-4CF8-8BDF-D76ADABE60B1}"/>
            </c:ext>
          </c:extLst>
        </c:ser>
        <c:dLbls>
          <c:showLegendKey val="0"/>
          <c:showVal val="0"/>
          <c:showCatName val="0"/>
          <c:showSerName val="0"/>
          <c:showPercent val="0"/>
          <c:showBubbleSize val="0"/>
        </c:dLbls>
        <c:marker val="1"/>
        <c:smooth val="0"/>
        <c:axId val="99772288"/>
        <c:axId val="99786752"/>
      </c:lineChart>
      <c:dateAx>
        <c:axId val="99772288"/>
        <c:scaling>
          <c:orientation val="minMax"/>
        </c:scaling>
        <c:delete val="1"/>
        <c:axPos val="b"/>
        <c:numFmt formatCode="ge" sourceLinked="1"/>
        <c:majorTickMark val="none"/>
        <c:minorTickMark val="none"/>
        <c:tickLblPos val="none"/>
        <c:crossAx val="99786752"/>
        <c:crosses val="autoZero"/>
        <c:auto val="1"/>
        <c:lblOffset val="100"/>
        <c:baseTimeUnit val="years"/>
      </c:dateAx>
      <c:valAx>
        <c:axId val="9978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7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26.85</c:v>
                </c:pt>
                <c:pt idx="1">
                  <c:v>41.25</c:v>
                </c:pt>
                <c:pt idx="2">
                  <c:v>42.62</c:v>
                </c:pt>
                <c:pt idx="3">
                  <c:v>86.89</c:v>
                </c:pt>
                <c:pt idx="4">
                  <c:v>80.2</c:v>
                </c:pt>
              </c:numCache>
            </c:numRef>
          </c:val>
          <c:extLst>
            <c:ext xmlns:c16="http://schemas.microsoft.com/office/drawing/2014/chart" uri="{C3380CC4-5D6E-409C-BE32-E72D297353CC}">
              <c16:uniqueId val="{00000000-56A0-4469-A40C-9190D63D1722}"/>
            </c:ext>
          </c:extLst>
        </c:ser>
        <c:dLbls>
          <c:showLegendKey val="0"/>
          <c:showVal val="0"/>
          <c:showCatName val="0"/>
          <c:showSerName val="0"/>
          <c:showPercent val="0"/>
          <c:showBubbleSize val="0"/>
        </c:dLbls>
        <c:gapWidth val="150"/>
        <c:axId val="83077376"/>
        <c:axId val="8308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A0-4469-A40C-9190D63D1722}"/>
            </c:ext>
          </c:extLst>
        </c:ser>
        <c:dLbls>
          <c:showLegendKey val="0"/>
          <c:showVal val="0"/>
          <c:showCatName val="0"/>
          <c:showSerName val="0"/>
          <c:showPercent val="0"/>
          <c:showBubbleSize val="0"/>
        </c:dLbls>
        <c:marker val="1"/>
        <c:smooth val="0"/>
        <c:axId val="83077376"/>
        <c:axId val="83087744"/>
      </c:lineChart>
      <c:dateAx>
        <c:axId val="83077376"/>
        <c:scaling>
          <c:orientation val="minMax"/>
        </c:scaling>
        <c:delete val="1"/>
        <c:axPos val="b"/>
        <c:numFmt formatCode="ge" sourceLinked="1"/>
        <c:majorTickMark val="none"/>
        <c:minorTickMark val="none"/>
        <c:tickLblPos val="none"/>
        <c:crossAx val="83087744"/>
        <c:crosses val="autoZero"/>
        <c:auto val="1"/>
        <c:lblOffset val="100"/>
        <c:baseTimeUnit val="years"/>
      </c:dateAx>
      <c:valAx>
        <c:axId val="830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A4-4D5B-8C2D-29A4858CD1BF}"/>
            </c:ext>
          </c:extLst>
        </c:ser>
        <c:dLbls>
          <c:showLegendKey val="0"/>
          <c:showVal val="0"/>
          <c:showCatName val="0"/>
          <c:showSerName val="0"/>
          <c:showPercent val="0"/>
          <c:showBubbleSize val="0"/>
        </c:dLbls>
        <c:gapWidth val="150"/>
        <c:axId val="84167296"/>
        <c:axId val="8417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A4-4D5B-8C2D-29A4858CD1BF}"/>
            </c:ext>
          </c:extLst>
        </c:ser>
        <c:dLbls>
          <c:showLegendKey val="0"/>
          <c:showVal val="0"/>
          <c:showCatName val="0"/>
          <c:showSerName val="0"/>
          <c:showPercent val="0"/>
          <c:showBubbleSize val="0"/>
        </c:dLbls>
        <c:marker val="1"/>
        <c:smooth val="0"/>
        <c:axId val="84167296"/>
        <c:axId val="84177664"/>
      </c:lineChart>
      <c:dateAx>
        <c:axId val="84167296"/>
        <c:scaling>
          <c:orientation val="minMax"/>
        </c:scaling>
        <c:delete val="1"/>
        <c:axPos val="b"/>
        <c:numFmt formatCode="ge" sourceLinked="1"/>
        <c:majorTickMark val="none"/>
        <c:minorTickMark val="none"/>
        <c:tickLblPos val="none"/>
        <c:crossAx val="84177664"/>
        <c:crosses val="autoZero"/>
        <c:auto val="1"/>
        <c:lblOffset val="100"/>
        <c:baseTimeUnit val="years"/>
      </c:dateAx>
      <c:valAx>
        <c:axId val="8417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9B-41E1-A950-1E2BC44818C0}"/>
            </c:ext>
          </c:extLst>
        </c:ser>
        <c:dLbls>
          <c:showLegendKey val="0"/>
          <c:showVal val="0"/>
          <c:showCatName val="0"/>
          <c:showSerName val="0"/>
          <c:showPercent val="0"/>
          <c:showBubbleSize val="0"/>
        </c:dLbls>
        <c:gapWidth val="150"/>
        <c:axId val="84204544"/>
        <c:axId val="994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9B-41E1-A950-1E2BC44818C0}"/>
            </c:ext>
          </c:extLst>
        </c:ser>
        <c:dLbls>
          <c:showLegendKey val="0"/>
          <c:showVal val="0"/>
          <c:showCatName val="0"/>
          <c:showSerName val="0"/>
          <c:showPercent val="0"/>
          <c:showBubbleSize val="0"/>
        </c:dLbls>
        <c:marker val="1"/>
        <c:smooth val="0"/>
        <c:axId val="84204544"/>
        <c:axId val="99492992"/>
      </c:lineChart>
      <c:dateAx>
        <c:axId val="84204544"/>
        <c:scaling>
          <c:orientation val="minMax"/>
        </c:scaling>
        <c:delete val="1"/>
        <c:axPos val="b"/>
        <c:numFmt formatCode="ge" sourceLinked="1"/>
        <c:majorTickMark val="none"/>
        <c:minorTickMark val="none"/>
        <c:tickLblPos val="none"/>
        <c:crossAx val="99492992"/>
        <c:crosses val="autoZero"/>
        <c:auto val="1"/>
        <c:lblOffset val="100"/>
        <c:baseTimeUnit val="years"/>
      </c:dateAx>
      <c:valAx>
        <c:axId val="9949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3E-4026-A3CA-99C90B490395}"/>
            </c:ext>
          </c:extLst>
        </c:ser>
        <c:dLbls>
          <c:showLegendKey val="0"/>
          <c:showVal val="0"/>
          <c:showCatName val="0"/>
          <c:showSerName val="0"/>
          <c:showPercent val="0"/>
          <c:showBubbleSize val="0"/>
        </c:dLbls>
        <c:gapWidth val="150"/>
        <c:axId val="99528704"/>
        <c:axId val="9953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3E-4026-A3CA-99C90B490395}"/>
            </c:ext>
          </c:extLst>
        </c:ser>
        <c:dLbls>
          <c:showLegendKey val="0"/>
          <c:showVal val="0"/>
          <c:showCatName val="0"/>
          <c:showSerName val="0"/>
          <c:showPercent val="0"/>
          <c:showBubbleSize val="0"/>
        </c:dLbls>
        <c:marker val="1"/>
        <c:smooth val="0"/>
        <c:axId val="99528704"/>
        <c:axId val="99530624"/>
      </c:lineChart>
      <c:dateAx>
        <c:axId val="99528704"/>
        <c:scaling>
          <c:orientation val="minMax"/>
        </c:scaling>
        <c:delete val="1"/>
        <c:axPos val="b"/>
        <c:numFmt formatCode="ge" sourceLinked="1"/>
        <c:majorTickMark val="none"/>
        <c:minorTickMark val="none"/>
        <c:tickLblPos val="none"/>
        <c:crossAx val="99530624"/>
        <c:crosses val="autoZero"/>
        <c:auto val="1"/>
        <c:lblOffset val="100"/>
        <c:baseTimeUnit val="years"/>
      </c:dateAx>
      <c:valAx>
        <c:axId val="9953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2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9D-4AB9-BF1F-E4F93B0C0179}"/>
            </c:ext>
          </c:extLst>
        </c:ser>
        <c:dLbls>
          <c:showLegendKey val="0"/>
          <c:showVal val="0"/>
          <c:showCatName val="0"/>
          <c:showSerName val="0"/>
          <c:showPercent val="0"/>
          <c:showBubbleSize val="0"/>
        </c:dLbls>
        <c:gapWidth val="150"/>
        <c:axId val="99582336"/>
        <c:axId val="995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9D-4AB9-BF1F-E4F93B0C0179}"/>
            </c:ext>
          </c:extLst>
        </c:ser>
        <c:dLbls>
          <c:showLegendKey val="0"/>
          <c:showVal val="0"/>
          <c:showCatName val="0"/>
          <c:showSerName val="0"/>
          <c:showPercent val="0"/>
          <c:showBubbleSize val="0"/>
        </c:dLbls>
        <c:marker val="1"/>
        <c:smooth val="0"/>
        <c:axId val="99582336"/>
        <c:axId val="99584256"/>
      </c:lineChart>
      <c:dateAx>
        <c:axId val="99582336"/>
        <c:scaling>
          <c:orientation val="minMax"/>
        </c:scaling>
        <c:delete val="1"/>
        <c:axPos val="b"/>
        <c:numFmt formatCode="ge" sourceLinked="1"/>
        <c:majorTickMark val="none"/>
        <c:minorTickMark val="none"/>
        <c:tickLblPos val="none"/>
        <c:crossAx val="99584256"/>
        <c:crosses val="autoZero"/>
        <c:auto val="1"/>
        <c:lblOffset val="100"/>
        <c:baseTimeUnit val="years"/>
      </c:dateAx>
      <c:valAx>
        <c:axId val="995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3938.19</c:v>
                </c:pt>
                <c:pt idx="4" formatCode="#,##0.00;&quot;△&quot;#,##0.00;&quot;-&quot;">
                  <c:v>4300.78</c:v>
                </c:pt>
              </c:numCache>
            </c:numRef>
          </c:val>
          <c:extLst>
            <c:ext xmlns:c16="http://schemas.microsoft.com/office/drawing/2014/chart" uri="{C3380CC4-5D6E-409C-BE32-E72D297353CC}">
              <c16:uniqueId val="{00000000-39B3-4D12-9A4B-2D40CF3E932D}"/>
            </c:ext>
          </c:extLst>
        </c:ser>
        <c:dLbls>
          <c:showLegendKey val="0"/>
          <c:showVal val="0"/>
          <c:showCatName val="0"/>
          <c:showSerName val="0"/>
          <c:showPercent val="0"/>
          <c:showBubbleSize val="0"/>
        </c:dLbls>
        <c:gapWidth val="150"/>
        <c:axId val="99619584"/>
        <c:axId val="9962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c:ext xmlns:c16="http://schemas.microsoft.com/office/drawing/2014/chart" uri="{C3380CC4-5D6E-409C-BE32-E72D297353CC}">
              <c16:uniqueId val="{00000001-39B3-4D12-9A4B-2D40CF3E932D}"/>
            </c:ext>
          </c:extLst>
        </c:ser>
        <c:dLbls>
          <c:showLegendKey val="0"/>
          <c:showVal val="0"/>
          <c:showCatName val="0"/>
          <c:showSerName val="0"/>
          <c:showPercent val="0"/>
          <c:showBubbleSize val="0"/>
        </c:dLbls>
        <c:marker val="1"/>
        <c:smooth val="0"/>
        <c:axId val="99619584"/>
        <c:axId val="99621504"/>
      </c:lineChart>
      <c:dateAx>
        <c:axId val="99619584"/>
        <c:scaling>
          <c:orientation val="minMax"/>
        </c:scaling>
        <c:delete val="1"/>
        <c:axPos val="b"/>
        <c:numFmt formatCode="ge" sourceLinked="1"/>
        <c:majorTickMark val="none"/>
        <c:minorTickMark val="none"/>
        <c:tickLblPos val="none"/>
        <c:crossAx val="99621504"/>
        <c:crosses val="autoZero"/>
        <c:auto val="1"/>
        <c:lblOffset val="100"/>
        <c:baseTimeUnit val="years"/>
      </c:dateAx>
      <c:valAx>
        <c:axId val="996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1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61.2</c:v>
                </c:pt>
                <c:pt idx="1">
                  <c:v>30.22</c:v>
                </c:pt>
                <c:pt idx="2">
                  <c:v>26.94</c:v>
                </c:pt>
                <c:pt idx="3">
                  <c:v>50.28</c:v>
                </c:pt>
                <c:pt idx="4">
                  <c:v>58.02</c:v>
                </c:pt>
              </c:numCache>
            </c:numRef>
          </c:val>
          <c:extLst>
            <c:ext xmlns:c16="http://schemas.microsoft.com/office/drawing/2014/chart" uri="{C3380CC4-5D6E-409C-BE32-E72D297353CC}">
              <c16:uniqueId val="{00000000-1755-4B76-A6F4-F7C27350A6BE}"/>
            </c:ext>
          </c:extLst>
        </c:ser>
        <c:dLbls>
          <c:showLegendKey val="0"/>
          <c:showVal val="0"/>
          <c:showCatName val="0"/>
          <c:showSerName val="0"/>
          <c:showPercent val="0"/>
          <c:showBubbleSize val="0"/>
        </c:dLbls>
        <c:gapWidth val="150"/>
        <c:axId val="99648640"/>
        <c:axId val="9965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c:ext xmlns:c16="http://schemas.microsoft.com/office/drawing/2014/chart" uri="{C3380CC4-5D6E-409C-BE32-E72D297353CC}">
              <c16:uniqueId val="{00000001-1755-4B76-A6F4-F7C27350A6BE}"/>
            </c:ext>
          </c:extLst>
        </c:ser>
        <c:dLbls>
          <c:showLegendKey val="0"/>
          <c:showVal val="0"/>
          <c:showCatName val="0"/>
          <c:showSerName val="0"/>
          <c:showPercent val="0"/>
          <c:showBubbleSize val="0"/>
        </c:dLbls>
        <c:marker val="1"/>
        <c:smooth val="0"/>
        <c:axId val="99648640"/>
        <c:axId val="99650560"/>
      </c:lineChart>
      <c:dateAx>
        <c:axId val="99648640"/>
        <c:scaling>
          <c:orientation val="minMax"/>
        </c:scaling>
        <c:delete val="1"/>
        <c:axPos val="b"/>
        <c:numFmt formatCode="ge" sourceLinked="1"/>
        <c:majorTickMark val="none"/>
        <c:minorTickMark val="none"/>
        <c:tickLblPos val="none"/>
        <c:crossAx val="99650560"/>
        <c:crosses val="autoZero"/>
        <c:auto val="1"/>
        <c:lblOffset val="100"/>
        <c:baseTimeUnit val="years"/>
      </c:dateAx>
      <c:valAx>
        <c:axId val="9965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4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283.68</c:v>
                </c:pt>
                <c:pt idx="1">
                  <c:v>587.57000000000005</c:v>
                </c:pt>
                <c:pt idx="2">
                  <c:v>663.5</c:v>
                </c:pt>
                <c:pt idx="3">
                  <c:v>349.38</c:v>
                </c:pt>
                <c:pt idx="4">
                  <c:v>302.89999999999998</c:v>
                </c:pt>
              </c:numCache>
            </c:numRef>
          </c:val>
          <c:extLst>
            <c:ext xmlns:c16="http://schemas.microsoft.com/office/drawing/2014/chart" uri="{C3380CC4-5D6E-409C-BE32-E72D297353CC}">
              <c16:uniqueId val="{00000000-2C7D-40C7-9DD8-8BE50C9601AD}"/>
            </c:ext>
          </c:extLst>
        </c:ser>
        <c:dLbls>
          <c:showLegendKey val="0"/>
          <c:showVal val="0"/>
          <c:showCatName val="0"/>
          <c:showSerName val="0"/>
          <c:showPercent val="0"/>
          <c:showBubbleSize val="0"/>
        </c:dLbls>
        <c:gapWidth val="150"/>
        <c:axId val="100013184"/>
        <c:axId val="10001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c:ext xmlns:c16="http://schemas.microsoft.com/office/drawing/2014/chart" uri="{C3380CC4-5D6E-409C-BE32-E72D297353CC}">
              <c16:uniqueId val="{00000001-2C7D-40C7-9DD8-8BE50C9601AD}"/>
            </c:ext>
          </c:extLst>
        </c:ser>
        <c:dLbls>
          <c:showLegendKey val="0"/>
          <c:showVal val="0"/>
          <c:showCatName val="0"/>
          <c:showSerName val="0"/>
          <c:showPercent val="0"/>
          <c:showBubbleSize val="0"/>
        </c:dLbls>
        <c:marker val="1"/>
        <c:smooth val="0"/>
        <c:axId val="100013184"/>
        <c:axId val="100015104"/>
      </c:lineChart>
      <c:dateAx>
        <c:axId val="100013184"/>
        <c:scaling>
          <c:orientation val="minMax"/>
        </c:scaling>
        <c:delete val="1"/>
        <c:axPos val="b"/>
        <c:numFmt formatCode="ge" sourceLinked="1"/>
        <c:majorTickMark val="none"/>
        <c:minorTickMark val="none"/>
        <c:tickLblPos val="none"/>
        <c:crossAx val="100015104"/>
        <c:crosses val="autoZero"/>
        <c:auto val="1"/>
        <c:lblOffset val="100"/>
        <c:baseTimeUnit val="years"/>
      </c:dateAx>
      <c:valAx>
        <c:axId val="10001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0" zoomScale="80" zoomScaleNormal="80" workbookViewId="0">
      <selection activeCell="CG33" sqref="CG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小値賀町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漁業集落排水</v>
      </c>
      <c r="Q8" s="47"/>
      <c r="R8" s="47"/>
      <c r="S8" s="47"/>
      <c r="T8" s="47"/>
      <c r="U8" s="47"/>
      <c r="V8" s="47"/>
      <c r="W8" s="47" t="str">
        <f>データ!L6</f>
        <v>H2</v>
      </c>
      <c r="X8" s="47"/>
      <c r="Y8" s="47"/>
      <c r="Z8" s="47"/>
      <c r="AA8" s="47"/>
      <c r="AB8" s="47"/>
      <c r="AC8" s="47"/>
      <c r="AD8" s="48" t="str">
        <f>データ!$M$6</f>
        <v>非設置</v>
      </c>
      <c r="AE8" s="48"/>
      <c r="AF8" s="48"/>
      <c r="AG8" s="48"/>
      <c r="AH8" s="48"/>
      <c r="AI8" s="48"/>
      <c r="AJ8" s="48"/>
      <c r="AK8" s="3"/>
      <c r="AL8" s="49">
        <f>データ!S6</f>
        <v>2503</v>
      </c>
      <c r="AM8" s="49"/>
      <c r="AN8" s="49"/>
      <c r="AO8" s="49"/>
      <c r="AP8" s="49"/>
      <c r="AQ8" s="49"/>
      <c r="AR8" s="49"/>
      <c r="AS8" s="49"/>
      <c r="AT8" s="44">
        <f>データ!T6</f>
        <v>25.52</v>
      </c>
      <c r="AU8" s="44"/>
      <c r="AV8" s="44"/>
      <c r="AW8" s="44"/>
      <c r="AX8" s="44"/>
      <c r="AY8" s="44"/>
      <c r="AZ8" s="44"/>
      <c r="BA8" s="44"/>
      <c r="BB8" s="44">
        <f>データ!U6</f>
        <v>98.08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9.4</v>
      </c>
      <c r="Q10" s="44"/>
      <c r="R10" s="44"/>
      <c r="S10" s="44"/>
      <c r="T10" s="44"/>
      <c r="U10" s="44"/>
      <c r="V10" s="44"/>
      <c r="W10" s="44">
        <f>データ!Q6</f>
        <v>100</v>
      </c>
      <c r="X10" s="44"/>
      <c r="Y10" s="44"/>
      <c r="Z10" s="44"/>
      <c r="AA10" s="44"/>
      <c r="AB10" s="44"/>
      <c r="AC10" s="44"/>
      <c r="AD10" s="49">
        <f>データ!R6</f>
        <v>3130</v>
      </c>
      <c r="AE10" s="49"/>
      <c r="AF10" s="49"/>
      <c r="AG10" s="49"/>
      <c r="AH10" s="49"/>
      <c r="AI10" s="49"/>
      <c r="AJ10" s="49"/>
      <c r="AK10" s="2"/>
      <c r="AL10" s="49">
        <f>データ!V6</f>
        <v>232</v>
      </c>
      <c r="AM10" s="49"/>
      <c r="AN10" s="49"/>
      <c r="AO10" s="49"/>
      <c r="AP10" s="49"/>
      <c r="AQ10" s="49"/>
      <c r="AR10" s="49"/>
      <c r="AS10" s="49"/>
      <c r="AT10" s="44">
        <f>データ!W6</f>
        <v>0.13</v>
      </c>
      <c r="AU10" s="44"/>
      <c r="AV10" s="44"/>
      <c r="AW10" s="44"/>
      <c r="AX10" s="44"/>
      <c r="AY10" s="44"/>
      <c r="AZ10" s="44"/>
      <c r="BA10" s="44"/>
      <c r="BB10" s="44">
        <f>データ!X6</f>
        <v>1784.62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57</v>
      </c>
      <c r="O86" s="25" t="str">
        <f>データ!EO6</f>
        <v>【0.01】</v>
      </c>
    </row>
  </sheetData>
  <sheetProtection algorithmName="SHA-512" hashValue="X/pmlIl33gFx7WgK6dfOQRno+ae2f/8lzHyyXTohmbtSb4F5SoKY8VkDEBSeeyhIYJozEiwFpF74nYEosKvMtA==" saltValue="VaQoNjy7faziJ8Opfvp0K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423831</v>
      </c>
      <c r="D6" s="32">
        <f t="shared" si="3"/>
        <v>47</v>
      </c>
      <c r="E6" s="32">
        <f t="shared" si="3"/>
        <v>17</v>
      </c>
      <c r="F6" s="32">
        <f t="shared" si="3"/>
        <v>6</v>
      </c>
      <c r="G6" s="32">
        <f t="shared" si="3"/>
        <v>0</v>
      </c>
      <c r="H6" s="32" t="str">
        <f t="shared" si="3"/>
        <v>長崎県　小値賀町</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9.4</v>
      </c>
      <c r="Q6" s="33">
        <f t="shared" si="3"/>
        <v>100</v>
      </c>
      <c r="R6" s="33">
        <f t="shared" si="3"/>
        <v>3130</v>
      </c>
      <c r="S6" s="33">
        <f t="shared" si="3"/>
        <v>2503</v>
      </c>
      <c r="T6" s="33">
        <f t="shared" si="3"/>
        <v>25.52</v>
      </c>
      <c r="U6" s="33">
        <f t="shared" si="3"/>
        <v>98.08</v>
      </c>
      <c r="V6" s="33">
        <f t="shared" si="3"/>
        <v>232</v>
      </c>
      <c r="W6" s="33">
        <f t="shared" si="3"/>
        <v>0.13</v>
      </c>
      <c r="X6" s="33">
        <f t="shared" si="3"/>
        <v>1784.62</v>
      </c>
      <c r="Y6" s="34">
        <f>IF(Y7="",NA(),Y7)</f>
        <v>26.85</v>
      </c>
      <c r="Z6" s="34">
        <f t="shared" ref="Z6:AH6" si="4">IF(Z7="",NA(),Z7)</f>
        <v>41.25</v>
      </c>
      <c r="AA6" s="34">
        <f t="shared" si="4"/>
        <v>42.62</v>
      </c>
      <c r="AB6" s="34">
        <f t="shared" si="4"/>
        <v>86.89</v>
      </c>
      <c r="AC6" s="34">
        <f t="shared" si="4"/>
        <v>80.2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3938.19</v>
      </c>
      <c r="BJ6" s="34">
        <f t="shared" si="7"/>
        <v>4300.78</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61.2</v>
      </c>
      <c r="BR6" s="34">
        <f t="shared" ref="BR6:BZ6" si="8">IF(BR7="",NA(),BR7)</f>
        <v>30.22</v>
      </c>
      <c r="BS6" s="34">
        <f t="shared" si="8"/>
        <v>26.94</v>
      </c>
      <c r="BT6" s="34">
        <f t="shared" si="8"/>
        <v>50.28</v>
      </c>
      <c r="BU6" s="34">
        <f t="shared" si="8"/>
        <v>58.02</v>
      </c>
      <c r="BV6" s="34">
        <f t="shared" si="8"/>
        <v>46.31</v>
      </c>
      <c r="BW6" s="34">
        <f t="shared" si="8"/>
        <v>43.66</v>
      </c>
      <c r="BX6" s="34">
        <f t="shared" si="8"/>
        <v>43.13</v>
      </c>
      <c r="BY6" s="34">
        <f t="shared" si="8"/>
        <v>46.26</v>
      </c>
      <c r="BZ6" s="34">
        <f t="shared" si="8"/>
        <v>45.81</v>
      </c>
      <c r="CA6" s="33" t="str">
        <f>IF(CA7="","",IF(CA7="-","【-】","【"&amp;SUBSTITUTE(TEXT(CA7,"#,##0.00"),"-","△")&amp;"】"))</f>
        <v>【47.34】</v>
      </c>
      <c r="CB6" s="34">
        <f>IF(CB7="",NA(),CB7)</f>
        <v>283.68</v>
      </c>
      <c r="CC6" s="34">
        <f t="shared" ref="CC6:CK6" si="9">IF(CC7="",NA(),CC7)</f>
        <v>587.57000000000005</v>
      </c>
      <c r="CD6" s="34">
        <f t="shared" si="9"/>
        <v>663.5</v>
      </c>
      <c r="CE6" s="34">
        <f t="shared" si="9"/>
        <v>349.38</v>
      </c>
      <c r="CF6" s="34">
        <f t="shared" si="9"/>
        <v>302.89999999999998</v>
      </c>
      <c r="CG6" s="34">
        <f t="shared" si="9"/>
        <v>349.08</v>
      </c>
      <c r="CH6" s="34">
        <f t="shared" si="9"/>
        <v>382.09</v>
      </c>
      <c r="CI6" s="34">
        <f t="shared" si="9"/>
        <v>392.03</v>
      </c>
      <c r="CJ6" s="34">
        <f t="shared" si="9"/>
        <v>376.4</v>
      </c>
      <c r="CK6" s="34">
        <f t="shared" si="9"/>
        <v>383.92</v>
      </c>
      <c r="CL6" s="33" t="str">
        <f>IF(CL7="","",IF(CL7="-","【-】","【"&amp;SUBSTITUTE(TEXT(CL7,"#,##0.00"),"-","△")&amp;"】"))</f>
        <v>【360.30】</v>
      </c>
      <c r="CM6" s="34">
        <f>IF(CM7="",NA(),CM7)</f>
        <v>22.22</v>
      </c>
      <c r="CN6" s="34">
        <f t="shared" ref="CN6:CV6" si="10">IF(CN7="",NA(),CN7)</f>
        <v>22.84</v>
      </c>
      <c r="CO6" s="34">
        <f t="shared" si="10"/>
        <v>23.46</v>
      </c>
      <c r="CP6" s="34">
        <f t="shared" si="10"/>
        <v>23.46</v>
      </c>
      <c r="CQ6" s="34">
        <f t="shared" si="10"/>
        <v>23.46</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72.319999999999993</v>
      </c>
      <c r="CY6" s="34">
        <f t="shared" ref="CY6:DG6" si="11">IF(CY7="",NA(),CY7)</f>
        <v>74.06</v>
      </c>
      <c r="CZ6" s="34">
        <f t="shared" si="11"/>
        <v>74.900000000000006</v>
      </c>
      <c r="DA6" s="34">
        <f t="shared" si="11"/>
        <v>81.48</v>
      </c>
      <c r="DB6" s="34">
        <f t="shared" si="11"/>
        <v>83.62</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423831</v>
      </c>
      <c r="D7" s="36">
        <v>47</v>
      </c>
      <c r="E7" s="36">
        <v>17</v>
      </c>
      <c r="F7" s="36">
        <v>6</v>
      </c>
      <c r="G7" s="36">
        <v>0</v>
      </c>
      <c r="H7" s="36" t="s">
        <v>111</v>
      </c>
      <c r="I7" s="36" t="s">
        <v>112</v>
      </c>
      <c r="J7" s="36" t="s">
        <v>113</v>
      </c>
      <c r="K7" s="36" t="s">
        <v>114</v>
      </c>
      <c r="L7" s="36" t="s">
        <v>115</v>
      </c>
      <c r="M7" s="36" t="s">
        <v>116</v>
      </c>
      <c r="N7" s="37" t="s">
        <v>117</v>
      </c>
      <c r="O7" s="37" t="s">
        <v>118</v>
      </c>
      <c r="P7" s="37">
        <v>9.4</v>
      </c>
      <c r="Q7" s="37">
        <v>100</v>
      </c>
      <c r="R7" s="37">
        <v>3130</v>
      </c>
      <c r="S7" s="37">
        <v>2503</v>
      </c>
      <c r="T7" s="37">
        <v>25.52</v>
      </c>
      <c r="U7" s="37">
        <v>98.08</v>
      </c>
      <c r="V7" s="37">
        <v>232</v>
      </c>
      <c r="W7" s="37">
        <v>0.13</v>
      </c>
      <c r="X7" s="37">
        <v>1784.62</v>
      </c>
      <c r="Y7" s="37">
        <v>26.85</v>
      </c>
      <c r="Z7" s="37">
        <v>41.25</v>
      </c>
      <c r="AA7" s="37">
        <v>42.62</v>
      </c>
      <c r="AB7" s="37">
        <v>86.89</v>
      </c>
      <c r="AC7" s="37">
        <v>80.2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3938.19</v>
      </c>
      <c r="BJ7" s="37">
        <v>4300.78</v>
      </c>
      <c r="BK7" s="37">
        <v>817.63</v>
      </c>
      <c r="BL7" s="37">
        <v>830.5</v>
      </c>
      <c r="BM7" s="37">
        <v>1029.24</v>
      </c>
      <c r="BN7" s="37">
        <v>1063.93</v>
      </c>
      <c r="BO7" s="37">
        <v>1060.8599999999999</v>
      </c>
      <c r="BP7" s="37">
        <v>920.42</v>
      </c>
      <c r="BQ7" s="37">
        <v>61.2</v>
      </c>
      <c r="BR7" s="37">
        <v>30.22</v>
      </c>
      <c r="BS7" s="37">
        <v>26.94</v>
      </c>
      <c r="BT7" s="37">
        <v>50.28</v>
      </c>
      <c r="BU7" s="37">
        <v>58.02</v>
      </c>
      <c r="BV7" s="37">
        <v>46.31</v>
      </c>
      <c r="BW7" s="37">
        <v>43.66</v>
      </c>
      <c r="BX7" s="37">
        <v>43.13</v>
      </c>
      <c r="BY7" s="37">
        <v>46.26</v>
      </c>
      <c r="BZ7" s="37">
        <v>45.81</v>
      </c>
      <c r="CA7" s="37">
        <v>47.34</v>
      </c>
      <c r="CB7" s="37">
        <v>283.68</v>
      </c>
      <c r="CC7" s="37">
        <v>587.57000000000005</v>
      </c>
      <c r="CD7" s="37">
        <v>663.5</v>
      </c>
      <c r="CE7" s="37">
        <v>349.38</v>
      </c>
      <c r="CF7" s="37">
        <v>302.89999999999998</v>
      </c>
      <c r="CG7" s="37">
        <v>349.08</v>
      </c>
      <c r="CH7" s="37">
        <v>382.09</v>
      </c>
      <c r="CI7" s="37">
        <v>392.03</v>
      </c>
      <c r="CJ7" s="37">
        <v>376.4</v>
      </c>
      <c r="CK7" s="37">
        <v>383.92</v>
      </c>
      <c r="CL7" s="37">
        <v>360.3</v>
      </c>
      <c r="CM7" s="37">
        <v>22.22</v>
      </c>
      <c r="CN7" s="37">
        <v>22.84</v>
      </c>
      <c r="CO7" s="37">
        <v>23.46</v>
      </c>
      <c r="CP7" s="37">
        <v>23.46</v>
      </c>
      <c r="CQ7" s="37">
        <v>23.46</v>
      </c>
      <c r="CR7" s="37">
        <v>39.42</v>
      </c>
      <c r="CS7" s="37">
        <v>39.68</v>
      </c>
      <c r="CT7" s="37">
        <v>35.64</v>
      </c>
      <c r="CU7" s="37">
        <v>33.729999999999997</v>
      </c>
      <c r="CV7" s="37">
        <v>33.21</v>
      </c>
      <c r="CW7" s="37">
        <v>34.06</v>
      </c>
      <c r="CX7" s="37">
        <v>72.319999999999993</v>
      </c>
      <c r="CY7" s="37">
        <v>74.06</v>
      </c>
      <c r="CZ7" s="37">
        <v>74.900000000000006</v>
      </c>
      <c r="DA7" s="37">
        <v>81.48</v>
      </c>
      <c r="DB7" s="37">
        <v>83.62</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北島 熙斗</cp:lastModifiedBy>
  <cp:lastPrinted>2019-02-26T09:41:36Z</cp:lastPrinted>
  <dcterms:created xsi:type="dcterms:W3CDTF">2018-12-03T09:34:39Z</dcterms:created>
  <dcterms:modified xsi:type="dcterms:W3CDTF">2019-02-26T09:41:39Z</dcterms:modified>
</cp:coreProperties>
</file>