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FjUj19pVShYQ0B5fmNFyaq7lm042XSZFbwFn1Mp1sX8qMQEN7p94QyPrn+Y+c5CoCviKcdxCk80sbdl0QcJeOA==" workbookSaltValue="FcEJxN4NCTxuhJyCfKRC5Q==" workbookSpinCount="100000" lockStructure="1"/>
  <bookViews>
    <workbookView xWindow="0" yWindow="0" windowWidth="15360" windowHeight="76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AL8" i="4"/>
  <c r="W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<sst xmlns="http://schemas.openxmlformats.org/spreadsheetml/2006/main" count="240" uniqueCount="126">
  <si>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</si>
  <si>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</si>
  <si>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</si>
  <si>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</si>
  <si>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</si>
  <si>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</si>
  <si>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</si>
  <si>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</si>
  <si>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</si>
  <si>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</si>
  <si>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</si>
  <si>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</si>
  <si>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</si>
  <si>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</si>
  <si>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</si>
  <si>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</si>
  <si>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</si>
  <si>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</si>
  <si>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</si>
  <si>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</si>
  <si>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</si>
  <si>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</si>
  <si>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</si>
  <si>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</si>
  <si>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</si>
  <si>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</si>
  <si>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</si>
  <si>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</si>
  <si>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</si>
  <si>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</si>
  <si>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</si>
  <si>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</si>
  <si>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</si>
  <si>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</si>
  <si>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</si>
  <si>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</si>
  <si>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</si>
  <si>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</si>
  <si>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</si>
  <si>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</si>
  <si>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</si>
  <si>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</si>
  <si>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</si>
  <si>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</si>
  <si>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</si>
  <si>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</si>
  <si>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</si>
  <si>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</si>
  <si>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</si>
  <si>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</si>
  <si>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</si>
  <si>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</si>
  <si>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</si>
  <si>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</si>
  <si>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</si>
  <si>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</si>
  <si>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</si>
  <si>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</si>
  <si>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</si>
  <si>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</si>
  <si>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</si>
  <si>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</si>
  <si>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</si>
  <si>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</si>
  <si>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</si>
  <si>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</si>
  <si>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</si>
  <si>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</si>
  <si>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</si>
  <si>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</si>
  <si>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</si>
  <si>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</si>
  <si>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</si>
  <si>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</si>
  <si>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</si>
  <si>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</si>
  <si>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</si>
  <si>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</si>
  <si>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</si>
  <si>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</si>
  <si>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</si>
  <si>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</si>
  <si>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</si>
  <si>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</si>
  <si>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</si>
  <si>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</si>
  <si>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</si>
  <si>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</si>
  <si>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</si>
  <si>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</si>
  <si>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</si>
  <si>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</si>
  <si>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</si>
  <si>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</si>
  <si>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</si>
  <si>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</si>
  <si>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</si>
  <si>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</si>
  <si>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</si>
  <si>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</si>
  <si>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</si>
  <si>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</si>
  <si>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</si>
  <si>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</si>
  <si>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</si>
  <si>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</si>
  <si>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</si>
  <si>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</si>
  <si>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</si>
  <si>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</si>
  <si>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</si>
  <si>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</si>
  <si>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</si>
  <si>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</si>
  <si>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</si>
  <si>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</si>
  <si>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</si>
  <si>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</si>
  <si>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</si>
  <si>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</si>
  <si>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</si>
  <si>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</si>
  <si>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</si>
  <si>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費回収率が100%を下回り、使用料収入で回収すべき汚水処理経費を賄えていない状態であり、また、収益的収支比率も100%を下回っており、今後増加すると見込まれる改築更新費用が蓄えられていない状況である。
　今後、人口減少により使用料収入が減少することが見込まれ厳しい経営状況が予想されるため、下水道事業の安定的な経営を行うためにも、経費の削減および事業の効率化を実施し、下水道への加入促進を行い有収水量の増加を図る取り組みが必要である。</t>
    <rPh sb="1" eb="3">
      <t>ケイヒ</t>
    </rPh>
    <rPh sb="3" eb="6">
      <t>カイシュウリツ</t>
    </rPh>
    <rPh sb="12" eb="14">
      <t>シタマワ</t>
    </rPh>
    <rPh sb="16" eb="19">
      <t>シヨウリョウ</t>
    </rPh>
    <rPh sb="19" eb="21">
      <t>シュウニュウ</t>
    </rPh>
    <rPh sb="22" eb="24">
      <t>カイシュウ</t>
    </rPh>
    <rPh sb="27" eb="29">
      <t>オスイ</t>
    </rPh>
    <rPh sb="29" eb="31">
      <t>ショリ</t>
    </rPh>
    <rPh sb="31" eb="33">
      <t>ケイヒ</t>
    </rPh>
    <rPh sb="34" eb="35">
      <t>マカナ</t>
    </rPh>
    <rPh sb="40" eb="42">
      <t>ジョウタイ</t>
    </rPh>
    <rPh sb="49" eb="52">
      <t>シュウエキテキ</t>
    </rPh>
    <rPh sb="52" eb="54">
      <t>シュウシ</t>
    </rPh>
    <rPh sb="54" eb="56">
      <t>ヒリツ</t>
    </rPh>
    <rPh sb="62" eb="64">
      <t>シタマワ</t>
    </rPh>
    <rPh sb="69" eb="71">
      <t>コンゴ</t>
    </rPh>
    <rPh sb="71" eb="73">
      <t>ゾウカ</t>
    </rPh>
    <rPh sb="76" eb="78">
      <t>ミコ</t>
    </rPh>
    <rPh sb="81" eb="83">
      <t>カイチク</t>
    </rPh>
    <rPh sb="83" eb="85">
      <t>コウシン</t>
    </rPh>
    <rPh sb="85" eb="87">
      <t>ヒヨウ</t>
    </rPh>
    <rPh sb="88" eb="89">
      <t>タクワ</t>
    </rPh>
    <rPh sb="96" eb="98">
      <t>ジョウキョウ</t>
    </rPh>
    <rPh sb="104" eb="106">
      <t>コンゴ</t>
    </rPh>
    <rPh sb="107" eb="109">
      <t>ジンコウ</t>
    </rPh>
    <rPh sb="109" eb="111">
      <t>ゲンショウ</t>
    </rPh>
    <rPh sb="114" eb="117">
      <t>シヨウリョウ</t>
    </rPh>
    <rPh sb="117" eb="119">
      <t>シュウニュウ</t>
    </rPh>
    <rPh sb="120" eb="122">
      <t>ゲンショウ</t>
    </rPh>
    <rPh sb="127" eb="129">
      <t>ミコ</t>
    </rPh>
    <rPh sb="131" eb="132">
      <t>キビ</t>
    </rPh>
    <rPh sb="134" eb="136">
      <t>ケイエイ</t>
    </rPh>
    <rPh sb="136" eb="138">
      <t>ジョウキョウ</t>
    </rPh>
    <rPh sb="139" eb="141">
      <t>ヨソウ</t>
    </rPh>
    <rPh sb="147" eb="150">
      <t>ゲスイドウ</t>
    </rPh>
    <rPh sb="150" eb="152">
      <t>ジギョウ</t>
    </rPh>
    <rPh sb="153" eb="156">
      <t>アンテイテキ</t>
    </rPh>
    <rPh sb="157" eb="159">
      <t>ケイエイ</t>
    </rPh>
    <rPh sb="160" eb="161">
      <t>オコナ</t>
    </rPh>
    <rPh sb="167" eb="169">
      <t>ケイヒ</t>
    </rPh>
    <rPh sb="170" eb="172">
      <t>サクゲン</t>
    </rPh>
    <rPh sb="175" eb="177">
      <t>ジギョウ</t>
    </rPh>
    <rPh sb="178" eb="181">
      <t>コウリツカ</t>
    </rPh>
    <rPh sb="182" eb="184">
      <t>ジッシ</t>
    </rPh>
    <rPh sb="186" eb="189">
      <t>ゲスイドウ</t>
    </rPh>
    <rPh sb="191" eb="193">
      <t>カニュウ</t>
    </rPh>
    <rPh sb="193" eb="195">
      <t>ソクシン</t>
    </rPh>
    <rPh sb="196" eb="197">
      <t>オコナ</t>
    </rPh>
    <rPh sb="198" eb="202">
      <t>ユウシュウスイリョウ</t>
    </rPh>
    <rPh sb="203" eb="205">
      <t>ゾウカ</t>
    </rPh>
    <rPh sb="206" eb="207">
      <t>ハカ</t>
    </rPh>
    <rPh sb="208" eb="209">
      <t>ト</t>
    </rPh>
    <rPh sb="210" eb="211">
      <t>ク</t>
    </rPh>
    <rPh sb="213" eb="215">
      <t>ヒツヨウ</t>
    </rPh>
    <phoneticPr fontId="4"/>
  </si>
  <si>
    <t>　平成9年の供用開始から20年が経過しており、機械設備等に老朽化が見られる。この改築更新費用は多額であり、安定的な経営を行うためにも計画的な改築更新が必要となる。そこで、下水道施設に係るストックマネジメント計画を策定中であり、老朽化した施設に対してはストックマネジメント計画に合致した計画的な更新を行っていく。
（平成30年度計画策定予定）</t>
    <rPh sb="1" eb="3">
      <t>ヘイセイ</t>
    </rPh>
    <rPh sb="4" eb="5">
      <t>ネン</t>
    </rPh>
    <rPh sb="6" eb="8">
      <t>キョウヨウ</t>
    </rPh>
    <rPh sb="8" eb="10">
      <t>カイシ</t>
    </rPh>
    <rPh sb="14" eb="15">
      <t>ネン</t>
    </rPh>
    <rPh sb="16" eb="18">
      <t>ケイカ</t>
    </rPh>
    <rPh sb="23" eb="25">
      <t>キカイ</t>
    </rPh>
    <rPh sb="25" eb="27">
      <t>セツビ</t>
    </rPh>
    <rPh sb="27" eb="28">
      <t>トウ</t>
    </rPh>
    <rPh sb="29" eb="32">
      <t>ロウキュウカ</t>
    </rPh>
    <rPh sb="33" eb="34">
      <t>ミ</t>
    </rPh>
    <rPh sb="40" eb="42">
      <t>カイチク</t>
    </rPh>
    <rPh sb="42" eb="44">
      <t>コウシン</t>
    </rPh>
    <rPh sb="44" eb="46">
      <t>ヒヨウ</t>
    </rPh>
    <rPh sb="47" eb="49">
      <t>タガク</t>
    </rPh>
    <rPh sb="53" eb="56">
      <t>アンテイテキ</t>
    </rPh>
    <rPh sb="57" eb="59">
      <t>ケイエイ</t>
    </rPh>
    <rPh sb="60" eb="61">
      <t>オコナ</t>
    </rPh>
    <rPh sb="66" eb="69">
      <t>ケイカクテキ</t>
    </rPh>
    <rPh sb="70" eb="72">
      <t>カイチク</t>
    </rPh>
    <rPh sb="72" eb="74">
      <t>コウシン</t>
    </rPh>
    <rPh sb="75" eb="77">
      <t>ヒツヨウ</t>
    </rPh>
    <rPh sb="85" eb="88">
      <t>ゲスイドウ</t>
    </rPh>
    <rPh sb="88" eb="90">
      <t>シセツ</t>
    </rPh>
    <rPh sb="91" eb="92">
      <t>カカ</t>
    </rPh>
    <rPh sb="103" eb="105">
      <t>ケイカク</t>
    </rPh>
    <rPh sb="106" eb="109">
      <t>サクテイチュウ</t>
    </rPh>
    <rPh sb="113" eb="116">
      <t>ロウキュウカ</t>
    </rPh>
    <rPh sb="118" eb="120">
      <t>シセツ</t>
    </rPh>
    <rPh sb="121" eb="122">
      <t>タイ</t>
    </rPh>
    <rPh sb="135" eb="137">
      <t>ケイカク</t>
    </rPh>
    <rPh sb="138" eb="140">
      <t>ガッチ</t>
    </rPh>
    <rPh sb="142" eb="144">
      <t>ケイカク</t>
    </rPh>
    <rPh sb="144" eb="145">
      <t>テキ</t>
    </rPh>
    <rPh sb="146" eb="148">
      <t>コウシン</t>
    </rPh>
    <rPh sb="149" eb="150">
      <t>オコナ</t>
    </rPh>
    <rPh sb="157" eb="159">
      <t>ヘイセイ</t>
    </rPh>
    <rPh sb="161" eb="163">
      <t>ネンド</t>
    </rPh>
    <rPh sb="163" eb="165">
      <t>ケイカク</t>
    </rPh>
    <rPh sb="165" eb="167">
      <t>サクテイ</t>
    </rPh>
    <rPh sb="167" eb="169">
      <t>ヨテイ</t>
    </rPh>
    <phoneticPr fontId="4"/>
  </si>
  <si>
    <t>　下水道使用料収入のみでは経営が成り立たず、一般会計からの繰入金を要している。また、現在は法非適用の会計であり、資産の状況や適正な使用料を把握するためにも企業会計への移行を進めていく。
　また、安定した経営を行うためには使用料収入の増加は不可欠であり、下水道への加入促進および有収水量の増加に向けた取り組みが必要である。
　なお、老朽化する施設に対しても計画的な改築更新を行い、持続可能で安定的な経営を図る。</t>
    <rPh sb="1" eb="4">
      <t>ゲスイドウ</t>
    </rPh>
    <rPh sb="4" eb="7">
      <t>シヨウリョウ</t>
    </rPh>
    <rPh sb="7" eb="9">
      <t>シュウニュウ</t>
    </rPh>
    <rPh sb="13" eb="15">
      <t>ケイエイ</t>
    </rPh>
    <rPh sb="16" eb="17">
      <t>ナ</t>
    </rPh>
    <rPh sb="18" eb="19">
      <t>タ</t>
    </rPh>
    <rPh sb="22" eb="24">
      <t>イッパン</t>
    </rPh>
    <rPh sb="24" eb="26">
      <t>カイケイ</t>
    </rPh>
    <rPh sb="29" eb="32">
      <t>クリイレキン</t>
    </rPh>
    <rPh sb="33" eb="34">
      <t>ヨウ</t>
    </rPh>
    <rPh sb="42" eb="44">
      <t>ゲンザイ</t>
    </rPh>
    <rPh sb="45" eb="47">
      <t>ホウヒ</t>
    </rPh>
    <rPh sb="47" eb="49">
      <t>テキヨウ</t>
    </rPh>
    <rPh sb="50" eb="52">
      <t>カイケイ</t>
    </rPh>
    <rPh sb="56" eb="58">
      <t>シサン</t>
    </rPh>
    <rPh sb="59" eb="61">
      <t>ジョウキョウ</t>
    </rPh>
    <rPh sb="62" eb="64">
      <t>テキセイ</t>
    </rPh>
    <rPh sb="65" eb="68">
      <t>シヨウリョウ</t>
    </rPh>
    <rPh sb="69" eb="71">
      <t>ハアク</t>
    </rPh>
    <rPh sb="77" eb="79">
      <t>キギョウ</t>
    </rPh>
    <rPh sb="79" eb="81">
      <t>カイケイ</t>
    </rPh>
    <rPh sb="83" eb="85">
      <t>イコウ</t>
    </rPh>
    <rPh sb="86" eb="87">
      <t>スス</t>
    </rPh>
    <rPh sb="97" eb="99">
      <t>アンテイ</t>
    </rPh>
    <rPh sb="101" eb="103">
      <t>ケイエイ</t>
    </rPh>
    <rPh sb="104" eb="105">
      <t>オコナ</t>
    </rPh>
    <rPh sb="110" eb="113">
      <t>シヨウリョウ</t>
    </rPh>
    <rPh sb="113" eb="115">
      <t>シュウニュウ</t>
    </rPh>
    <rPh sb="116" eb="118">
      <t>ゾウカ</t>
    </rPh>
    <rPh sb="119" eb="122">
      <t>フカケツ</t>
    </rPh>
    <rPh sb="126" eb="129">
      <t>ゲスイドウ</t>
    </rPh>
    <rPh sb="131" eb="133">
      <t>カニュウ</t>
    </rPh>
    <rPh sb="133" eb="135">
      <t>ソクシン</t>
    </rPh>
    <rPh sb="138" eb="142">
      <t>ユウシュウスイリョウ</t>
    </rPh>
    <rPh sb="143" eb="145">
      <t>ゾウカ</t>
    </rPh>
    <rPh sb="146" eb="147">
      <t>ム</t>
    </rPh>
    <rPh sb="149" eb="150">
      <t>ト</t>
    </rPh>
    <rPh sb="151" eb="152">
      <t>ク</t>
    </rPh>
    <rPh sb="154" eb="156">
      <t>ヒツヨウ</t>
    </rPh>
    <rPh sb="165" eb="168">
      <t>ロウキュウカ</t>
    </rPh>
    <rPh sb="170" eb="172">
      <t>シセツ</t>
    </rPh>
    <rPh sb="173" eb="174">
      <t>タイ</t>
    </rPh>
    <rPh sb="177" eb="180">
      <t>ケイカクテキ</t>
    </rPh>
    <rPh sb="181" eb="183">
      <t>カイチク</t>
    </rPh>
    <rPh sb="183" eb="185">
      <t>コウシン</t>
    </rPh>
    <rPh sb="186" eb="187">
      <t>オコナ</t>
    </rPh>
    <rPh sb="189" eb="191">
      <t>ジゾク</t>
    </rPh>
    <rPh sb="191" eb="193">
      <t>カノウ</t>
    </rPh>
    <rPh sb="194" eb="197">
      <t>アンテイテキ</t>
    </rPh>
    <rPh sb="198" eb="200">
      <t>ケイエイ</t>
    </rPh>
    <rPh sb="201" eb="20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</si>
</sst>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B8-44E2-BABB-8BE9B99AA6F0}"/>
            </c:ext>
          </c:extLst>
        </c:ser>
        <c:dLbls>
          <c:showLegendKey val="0"/>
          <c:showVal val="0"/>
          <c:showCatName val="0"/>
          <c:showSerName val="0"/>
          <c:showPercent val="0"/>
          <c:showBubbleSize val="0"/>
        </c:dLbls>
        <c:gapWidth val="150"/>
        <c:axId val="163388800"/>
        <c:axId val="16339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c:ext xmlns:c16="http://schemas.microsoft.com/office/drawing/2014/chart" uri="{C3380CC4-5D6E-409C-BE32-E72D297353CC}">
              <c16:uniqueId val="{00000001-0DB8-44E2-BABB-8BE9B99AA6F0}"/>
            </c:ext>
          </c:extLst>
        </c:ser>
        <c:dLbls>
          <c:showLegendKey val="0"/>
          <c:showVal val="0"/>
          <c:showCatName val="0"/>
          <c:showSerName val="0"/>
          <c:showPercent val="0"/>
          <c:showBubbleSize val="0"/>
        </c:dLbls>
        <c:marker val="1"/>
        <c:smooth val="0"/>
        <c:axId val="163388800"/>
        <c:axId val="163390976"/>
      </c:lineChart>
      <c:dateAx>
        <c:axId val="163388800"/>
        <c:scaling>
          <c:orientation val="minMax"/>
        </c:scaling>
        <c:delete val="1"/>
        <c:axPos val="b"/>
        <c:numFmt formatCode="ge" sourceLinked="1"/>
        <c:majorTickMark val="none"/>
        <c:minorTickMark val="none"/>
        <c:tickLblPos val="none"/>
        <c:crossAx val="163390976"/>
        <c:crosses val="autoZero"/>
        <c:auto val="1"/>
        <c:lblOffset val="100"/>
        <c:baseTimeUnit val="years"/>
      </c:dateAx>
      <c:valAx>
        <c:axId val="16339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3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53.55</c:v>
                </c:pt>
                <c:pt idx="1">
                  <c:v>55.28</c:v>
                </c:pt>
                <c:pt idx="2">
                  <c:v>58.74</c:v>
                </c:pt>
                <c:pt idx="3">
                  <c:v>61.03</c:v>
                </c:pt>
                <c:pt idx="4">
                  <c:v>62.88</c:v>
                </c:pt>
              </c:numCache>
            </c:numRef>
          </c:val>
          <c:extLst>
            <c:ext xmlns:c16="http://schemas.microsoft.com/office/drawing/2014/chart" uri="{C3380CC4-5D6E-409C-BE32-E72D297353CC}">
              <c16:uniqueId val="{00000000-D2C8-41B3-BF11-26EF2E192E6B}"/>
            </c:ext>
          </c:extLst>
        </c:ser>
        <c:dLbls>
          <c:showLegendKey val="0"/>
          <c:showVal val="0"/>
          <c:showCatName val="0"/>
          <c:showSerName val="0"/>
          <c:showPercent val="0"/>
          <c:showBubbleSize val="0"/>
        </c:dLbls>
        <c:gapWidth val="150"/>
        <c:axId val="168090624"/>
        <c:axId val="16809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c:ext xmlns:c16="http://schemas.microsoft.com/office/drawing/2014/chart" uri="{C3380CC4-5D6E-409C-BE32-E72D297353CC}">
              <c16:uniqueId val="{00000001-D2C8-41B3-BF11-26EF2E192E6B}"/>
            </c:ext>
          </c:extLst>
        </c:ser>
        <c:dLbls>
          <c:showLegendKey val="0"/>
          <c:showVal val="0"/>
          <c:showCatName val="0"/>
          <c:showSerName val="0"/>
          <c:showPercent val="0"/>
          <c:showBubbleSize val="0"/>
        </c:dLbls>
        <c:marker val="1"/>
        <c:smooth val="0"/>
        <c:axId val="168090624"/>
        <c:axId val="168092800"/>
      </c:lineChart>
      <c:dateAx>
        <c:axId val="168090624"/>
        <c:scaling>
          <c:orientation val="minMax"/>
        </c:scaling>
        <c:delete val="1"/>
        <c:axPos val="b"/>
        <c:numFmt formatCode="ge" sourceLinked="1"/>
        <c:majorTickMark val="none"/>
        <c:minorTickMark val="none"/>
        <c:tickLblPos val="none"/>
        <c:crossAx val="168092800"/>
        <c:crosses val="autoZero"/>
        <c:auto val="1"/>
        <c:lblOffset val="100"/>
        <c:baseTimeUnit val="years"/>
      </c:dateAx>
      <c:valAx>
        <c:axId val="16809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9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79.33</c:v>
                </c:pt>
                <c:pt idx="1">
                  <c:v>80.19</c:v>
                </c:pt>
                <c:pt idx="2">
                  <c:v>81.540000000000006</c:v>
                </c:pt>
                <c:pt idx="3">
                  <c:v>82.73</c:v>
                </c:pt>
                <c:pt idx="4">
                  <c:v>84.05</c:v>
                </c:pt>
              </c:numCache>
            </c:numRef>
          </c:val>
          <c:extLst>
            <c:ext xmlns:c16="http://schemas.microsoft.com/office/drawing/2014/chart" uri="{C3380CC4-5D6E-409C-BE32-E72D297353CC}">
              <c16:uniqueId val="{00000000-2943-4413-BCE5-3C58CF05CD9A}"/>
            </c:ext>
          </c:extLst>
        </c:ser>
        <c:dLbls>
          <c:showLegendKey val="0"/>
          <c:showVal val="0"/>
          <c:showCatName val="0"/>
          <c:showSerName val="0"/>
          <c:showPercent val="0"/>
          <c:showBubbleSize val="0"/>
        </c:dLbls>
        <c:gapWidth val="150"/>
        <c:axId val="168202624"/>
        <c:axId val="16820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c:ext xmlns:c16="http://schemas.microsoft.com/office/drawing/2014/chart" uri="{C3380CC4-5D6E-409C-BE32-E72D297353CC}">
              <c16:uniqueId val="{00000001-2943-4413-BCE5-3C58CF05CD9A}"/>
            </c:ext>
          </c:extLst>
        </c:ser>
        <c:dLbls>
          <c:showLegendKey val="0"/>
          <c:showVal val="0"/>
          <c:showCatName val="0"/>
          <c:showSerName val="0"/>
          <c:showPercent val="0"/>
          <c:showBubbleSize val="0"/>
        </c:dLbls>
        <c:marker val="1"/>
        <c:smooth val="0"/>
        <c:axId val="168202624"/>
        <c:axId val="168204544"/>
      </c:lineChart>
      <c:dateAx>
        <c:axId val="168202624"/>
        <c:scaling>
          <c:orientation val="minMax"/>
        </c:scaling>
        <c:delete val="1"/>
        <c:axPos val="b"/>
        <c:numFmt formatCode="ge" sourceLinked="1"/>
        <c:majorTickMark val="none"/>
        <c:minorTickMark val="none"/>
        <c:tickLblPos val="none"/>
        <c:crossAx val="168204544"/>
        <c:crosses val="autoZero"/>
        <c:auto val="1"/>
        <c:lblOffset val="100"/>
        <c:baseTimeUnit val="years"/>
      </c:dateAx>
      <c:valAx>
        <c:axId val="16820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0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103.7</c:v>
                </c:pt>
                <c:pt idx="1">
                  <c:v>106.08</c:v>
                </c:pt>
                <c:pt idx="2">
                  <c:v>105.37</c:v>
                </c:pt>
                <c:pt idx="3">
                  <c:v>96.5</c:v>
                </c:pt>
                <c:pt idx="4">
                  <c:v>92.69</c:v>
                </c:pt>
              </c:numCache>
            </c:numRef>
          </c:val>
          <c:extLst>
            <c:ext xmlns:c16="http://schemas.microsoft.com/office/drawing/2014/chart" uri="{C3380CC4-5D6E-409C-BE32-E72D297353CC}">
              <c16:uniqueId val="{00000000-FD7D-4D9B-84D1-99A2D778D505}"/>
            </c:ext>
          </c:extLst>
        </c:ser>
        <c:dLbls>
          <c:showLegendKey val="0"/>
          <c:showVal val="0"/>
          <c:showCatName val="0"/>
          <c:showSerName val="0"/>
          <c:showPercent val="0"/>
          <c:showBubbleSize val="0"/>
        </c:dLbls>
        <c:gapWidth val="150"/>
        <c:axId val="163438592"/>
        <c:axId val="16344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7D-4D9B-84D1-99A2D778D505}"/>
            </c:ext>
          </c:extLst>
        </c:ser>
        <c:dLbls>
          <c:showLegendKey val="0"/>
          <c:showVal val="0"/>
          <c:showCatName val="0"/>
          <c:showSerName val="0"/>
          <c:showPercent val="0"/>
          <c:showBubbleSize val="0"/>
        </c:dLbls>
        <c:marker val="1"/>
        <c:smooth val="0"/>
        <c:axId val="163438592"/>
        <c:axId val="163440512"/>
      </c:lineChart>
      <c:dateAx>
        <c:axId val="163438592"/>
        <c:scaling>
          <c:orientation val="minMax"/>
        </c:scaling>
        <c:delete val="1"/>
        <c:axPos val="b"/>
        <c:numFmt formatCode="ge" sourceLinked="1"/>
        <c:majorTickMark val="none"/>
        <c:minorTickMark val="none"/>
        <c:tickLblPos val="none"/>
        <c:crossAx val="163440512"/>
        <c:crosses val="autoZero"/>
        <c:auto val="1"/>
        <c:lblOffset val="100"/>
        <c:baseTimeUnit val="years"/>
      </c:dateAx>
      <c:valAx>
        <c:axId val="1634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C8-45D0-A16E-6FA1E32407CC}"/>
            </c:ext>
          </c:extLst>
        </c:ser>
        <c:dLbls>
          <c:showLegendKey val="0"/>
          <c:showVal val="0"/>
          <c:showCatName val="0"/>
          <c:showSerName val="0"/>
          <c:showPercent val="0"/>
          <c:showBubbleSize val="0"/>
        </c:dLbls>
        <c:gapWidth val="150"/>
        <c:axId val="167739776"/>
        <c:axId val="16774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C8-45D0-A16E-6FA1E32407CC}"/>
            </c:ext>
          </c:extLst>
        </c:ser>
        <c:dLbls>
          <c:showLegendKey val="0"/>
          <c:showVal val="0"/>
          <c:showCatName val="0"/>
          <c:showSerName val="0"/>
          <c:showPercent val="0"/>
          <c:showBubbleSize val="0"/>
        </c:dLbls>
        <c:marker val="1"/>
        <c:smooth val="0"/>
        <c:axId val="167739776"/>
        <c:axId val="167741696"/>
      </c:lineChart>
      <c:dateAx>
        <c:axId val="167739776"/>
        <c:scaling>
          <c:orientation val="minMax"/>
        </c:scaling>
        <c:delete val="1"/>
        <c:axPos val="b"/>
        <c:numFmt formatCode="ge" sourceLinked="1"/>
        <c:majorTickMark val="none"/>
        <c:minorTickMark val="none"/>
        <c:tickLblPos val="none"/>
        <c:crossAx val="167741696"/>
        <c:crosses val="autoZero"/>
        <c:auto val="1"/>
        <c:lblOffset val="100"/>
        <c:baseTimeUnit val="years"/>
      </c:dateAx>
      <c:valAx>
        <c:axId val="16774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73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9C-4D69-948F-A33435B2CBCE}"/>
            </c:ext>
          </c:extLst>
        </c:ser>
        <c:dLbls>
          <c:showLegendKey val="0"/>
          <c:showVal val="0"/>
          <c:showCatName val="0"/>
          <c:showSerName val="0"/>
          <c:showPercent val="0"/>
          <c:showBubbleSize val="0"/>
        </c:dLbls>
        <c:gapWidth val="150"/>
        <c:axId val="168116992"/>
        <c:axId val="16811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9C-4D69-948F-A33435B2CBCE}"/>
            </c:ext>
          </c:extLst>
        </c:ser>
        <c:dLbls>
          <c:showLegendKey val="0"/>
          <c:showVal val="0"/>
          <c:showCatName val="0"/>
          <c:showSerName val="0"/>
          <c:showPercent val="0"/>
          <c:showBubbleSize val="0"/>
        </c:dLbls>
        <c:marker val="1"/>
        <c:smooth val="0"/>
        <c:axId val="168116992"/>
        <c:axId val="168118912"/>
      </c:lineChart>
      <c:dateAx>
        <c:axId val="168116992"/>
        <c:scaling>
          <c:orientation val="minMax"/>
        </c:scaling>
        <c:delete val="1"/>
        <c:axPos val="b"/>
        <c:numFmt formatCode="ge" sourceLinked="1"/>
        <c:majorTickMark val="none"/>
        <c:minorTickMark val="none"/>
        <c:tickLblPos val="none"/>
        <c:crossAx val="168118912"/>
        <c:crosses val="autoZero"/>
        <c:auto val="1"/>
        <c:lblOffset val="100"/>
        <c:baseTimeUnit val="years"/>
      </c:dateAx>
      <c:valAx>
        <c:axId val="16811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1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C5-4097-8677-2B96658F9810}"/>
            </c:ext>
          </c:extLst>
        </c:ser>
        <c:dLbls>
          <c:showLegendKey val="0"/>
          <c:showVal val="0"/>
          <c:showCatName val="0"/>
          <c:showSerName val="0"/>
          <c:showPercent val="0"/>
          <c:showBubbleSize val="0"/>
        </c:dLbls>
        <c:gapWidth val="150"/>
        <c:axId val="168151296"/>
        <c:axId val="1678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C5-4097-8677-2B96658F9810}"/>
            </c:ext>
          </c:extLst>
        </c:ser>
        <c:dLbls>
          <c:showLegendKey val="0"/>
          <c:showVal val="0"/>
          <c:showCatName val="0"/>
          <c:showSerName val="0"/>
          <c:showPercent val="0"/>
          <c:showBubbleSize val="0"/>
        </c:dLbls>
        <c:marker val="1"/>
        <c:smooth val="0"/>
        <c:axId val="168151296"/>
        <c:axId val="167841792"/>
      </c:lineChart>
      <c:dateAx>
        <c:axId val="168151296"/>
        <c:scaling>
          <c:orientation val="minMax"/>
        </c:scaling>
        <c:delete val="1"/>
        <c:axPos val="b"/>
        <c:numFmt formatCode="ge" sourceLinked="1"/>
        <c:majorTickMark val="none"/>
        <c:minorTickMark val="none"/>
        <c:tickLblPos val="none"/>
        <c:crossAx val="167841792"/>
        <c:crosses val="autoZero"/>
        <c:auto val="1"/>
        <c:lblOffset val="100"/>
        <c:baseTimeUnit val="years"/>
      </c:dateAx>
      <c:valAx>
        <c:axId val="1678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5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0D-470E-8A5E-1D6169B7A297}"/>
            </c:ext>
          </c:extLst>
        </c:ser>
        <c:dLbls>
          <c:showLegendKey val="0"/>
          <c:showVal val="0"/>
          <c:showCatName val="0"/>
          <c:showSerName val="0"/>
          <c:showPercent val="0"/>
          <c:showBubbleSize val="0"/>
        </c:dLbls>
        <c:gapWidth val="150"/>
        <c:axId val="167868672"/>
        <c:axId val="16787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0D-470E-8A5E-1D6169B7A297}"/>
            </c:ext>
          </c:extLst>
        </c:ser>
        <c:dLbls>
          <c:showLegendKey val="0"/>
          <c:showVal val="0"/>
          <c:showCatName val="0"/>
          <c:showSerName val="0"/>
          <c:showPercent val="0"/>
          <c:showBubbleSize val="0"/>
        </c:dLbls>
        <c:marker val="1"/>
        <c:smooth val="0"/>
        <c:axId val="167868672"/>
        <c:axId val="167874944"/>
      </c:lineChart>
      <c:dateAx>
        <c:axId val="167868672"/>
        <c:scaling>
          <c:orientation val="minMax"/>
        </c:scaling>
        <c:delete val="1"/>
        <c:axPos val="b"/>
        <c:numFmt formatCode="ge" sourceLinked="1"/>
        <c:majorTickMark val="none"/>
        <c:minorTickMark val="none"/>
        <c:tickLblPos val="none"/>
        <c:crossAx val="167874944"/>
        <c:crosses val="autoZero"/>
        <c:auto val="1"/>
        <c:lblOffset val="100"/>
        <c:baseTimeUnit val="years"/>
      </c:dateAx>
      <c:valAx>
        <c:axId val="16787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6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1217.28</c:v>
                </c:pt>
                <c:pt idx="1">
                  <c:v>1091.22</c:v>
                </c:pt>
                <c:pt idx="2">
                  <c:v>968.14</c:v>
                </c:pt>
                <c:pt idx="3">
                  <c:v>1206.17</c:v>
                </c:pt>
                <c:pt idx="4">
                  <c:v>1118.78</c:v>
                </c:pt>
              </c:numCache>
            </c:numRef>
          </c:val>
          <c:extLst>
            <c:ext xmlns:c16="http://schemas.microsoft.com/office/drawing/2014/chart" uri="{C3380CC4-5D6E-409C-BE32-E72D297353CC}">
              <c16:uniqueId val="{00000000-0F48-479B-A6DC-6EE9E7A425C0}"/>
            </c:ext>
          </c:extLst>
        </c:ser>
        <c:dLbls>
          <c:showLegendKey val="0"/>
          <c:showVal val="0"/>
          <c:showCatName val="0"/>
          <c:showSerName val="0"/>
          <c:showPercent val="0"/>
          <c:showBubbleSize val="0"/>
        </c:dLbls>
        <c:gapWidth val="150"/>
        <c:axId val="167914112"/>
        <c:axId val="16792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c:ext xmlns:c16="http://schemas.microsoft.com/office/drawing/2014/chart" uri="{C3380CC4-5D6E-409C-BE32-E72D297353CC}">
              <c16:uniqueId val="{00000001-0F48-479B-A6DC-6EE9E7A425C0}"/>
            </c:ext>
          </c:extLst>
        </c:ser>
        <c:dLbls>
          <c:showLegendKey val="0"/>
          <c:showVal val="0"/>
          <c:showCatName val="0"/>
          <c:showSerName val="0"/>
          <c:showPercent val="0"/>
          <c:showBubbleSize val="0"/>
        </c:dLbls>
        <c:marker val="1"/>
        <c:smooth val="0"/>
        <c:axId val="167914112"/>
        <c:axId val="167924480"/>
      </c:lineChart>
      <c:dateAx>
        <c:axId val="167914112"/>
        <c:scaling>
          <c:orientation val="minMax"/>
        </c:scaling>
        <c:delete val="1"/>
        <c:axPos val="b"/>
        <c:numFmt formatCode="ge" sourceLinked="1"/>
        <c:majorTickMark val="none"/>
        <c:minorTickMark val="none"/>
        <c:tickLblPos val="none"/>
        <c:crossAx val="167924480"/>
        <c:crosses val="autoZero"/>
        <c:auto val="1"/>
        <c:lblOffset val="100"/>
        <c:baseTimeUnit val="years"/>
      </c:dateAx>
      <c:valAx>
        <c:axId val="16792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109.24</c:v>
                </c:pt>
                <c:pt idx="1">
                  <c:v>112.33</c:v>
                </c:pt>
                <c:pt idx="2">
                  <c:v>114.8</c:v>
                </c:pt>
                <c:pt idx="3">
                  <c:v>100.29</c:v>
                </c:pt>
                <c:pt idx="4">
                  <c:v>95.97</c:v>
                </c:pt>
              </c:numCache>
            </c:numRef>
          </c:val>
          <c:extLst>
            <c:ext xmlns:c16="http://schemas.microsoft.com/office/drawing/2014/chart" uri="{C3380CC4-5D6E-409C-BE32-E72D297353CC}">
              <c16:uniqueId val="{00000000-B661-4D67-B23F-DCA002345921}"/>
            </c:ext>
          </c:extLst>
        </c:ser>
        <c:dLbls>
          <c:showLegendKey val="0"/>
          <c:showVal val="0"/>
          <c:showCatName val="0"/>
          <c:showSerName val="0"/>
          <c:showPercent val="0"/>
          <c:showBubbleSize val="0"/>
        </c:dLbls>
        <c:gapWidth val="150"/>
        <c:axId val="167934976"/>
        <c:axId val="16794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c:ext xmlns:c16="http://schemas.microsoft.com/office/drawing/2014/chart" uri="{C3380CC4-5D6E-409C-BE32-E72D297353CC}">
              <c16:uniqueId val="{00000001-B661-4D67-B23F-DCA002345921}"/>
            </c:ext>
          </c:extLst>
        </c:ser>
        <c:dLbls>
          <c:showLegendKey val="0"/>
          <c:showVal val="0"/>
          <c:showCatName val="0"/>
          <c:showSerName val="0"/>
          <c:showPercent val="0"/>
          <c:showBubbleSize val="0"/>
        </c:dLbls>
        <c:marker val="1"/>
        <c:smooth val="0"/>
        <c:axId val="167934976"/>
        <c:axId val="167949440"/>
      </c:lineChart>
      <c:dateAx>
        <c:axId val="167934976"/>
        <c:scaling>
          <c:orientation val="minMax"/>
        </c:scaling>
        <c:delete val="1"/>
        <c:axPos val="b"/>
        <c:numFmt formatCode="ge" sourceLinked="1"/>
        <c:majorTickMark val="none"/>
        <c:minorTickMark val="none"/>
        <c:tickLblPos val="none"/>
        <c:crossAx val="167949440"/>
        <c:crosses val="autoZero"/>
        <c:auto val="1"/>
        <c:lblOffset val="100"/>
        <c:baseTimeUnit val="years"/>
      </c:dateAx>
      <c:valAx>
        <c:axId val="16794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149.57</c:v>
                </c:pt>
                <c:pt idx="1">
                  <c:v>149.46</c:v>
                </c:pt>
                <c:pt idx="2">
                  <c:v>146.85</c:v>
                </c:pt>
                <c:pt idx="3">
                  <c:v>168.03</c:v>
                </c:pt>
                <c:pt idx="4">
                  <c:v>175.79</c:v>
                </c:pt>
              </c:numCache>
            </c:numRef>
          </c:val>
          <c:extLst>
            <c:ext xmlns:c16="http://schemas.microsoft.com/office/drawing/2014/chart" uri="{C3380CC4-5D6E-409C-BE32-E72D297353CC}">
              <c16:uniqueId val="{00000000-1312-482A-9E76-B148C7715C07}"/>
            </c:ext>
          </c:extLst>
        </c:ser>
        <c:dLbls>
          <c:showLegendKey val="0"/>
          <c:showVal val="0"/>
          <c:showCatName val="0"/>
          <c:showSerName val="0"/>
          <c:showPercent val="0"/>
          <c:showBubbleSize val="0"/>
        </c:dLbls>
        <c:gapWidth val="150"/>
        <c:axId val="168053376"/>
        <c:axId val="16805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c:ext xmlns:c16="http://schemas.microsoft.com/office/drawing/2014/chart" uri="{C3380CC4-5D6E-409C-BE32-E72D297353CC}">
              <c16:uniqueId val="{00000001-1312-482A-9E76-B148C7715C07}"/>
            </c:ext>
          </c:extLst>
        </c:ser>
        <c:dLbls>
          <c:showLegendKey val="0"/>
          <c:showVal val="0"/>
          <c:showCatName val="0"/>
          <c:showSerName val="0"/>
          <c:showPercent val="0"/>
          <c:showBubbleSize val="0"/>
        </c:dLbls>
        <c:marker val="1"/>
        <c:smooth val="0"/>
        <c:axId val="168053376"/>
        <c:axId val="168055552"/>
      </c:lineChart>
      <c:dateAx>
        <c:axId val="168053376"/>
        <c:scaling>
          <c:orientation val="minMax"/>
        </c:scaling>
        <c:delete val="1"/>
        <c:axPos val="b"/>
        <c:numFmt formatCode="ge" sourceLinked="1"/>
        <c:majorTickMark val="none"/>
        <c:minorTickMark val="none"/>
        <c:tickLblPos val="none"/>
        <c:crossAx val="168055552"/>
        <c:crosses val="autoZero"/>
        <c:auto val="1"/>
        <c:lblOffset val="100"/>
        <c:baseTimeUnit val="years"/>
      </c:dateAx>
      <c:valAx>
        <c:axId val="1680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5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長崎県　佐々町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13863</v>
      </c>
      <c r="AM8" s="49"/>
      <c r="AN8" s="49"/>
      <c r="AO8" s="49"/>
      <c r="AP8" s="49"/>
      <c r="AQ8" s="49"/>
      <c r="AR8" s="49"/>
      <c r="AS8" s="49"/>
      <c r="AT8" s="44">
        <f>データ!T6</f>
        <v>32.270000000000003</v>
      </c>
      <c r="AU8" s="44"/>
      <c r="AV8" s="44"/>
      <c r="AW8" s="44"/>
      <c r="AX8" s="44"/>
      <c r="AY8" s="44"/>
      <c r="AZ8" s="44"/>
      <c r="BA8" s="44"/>
      <c r="BB8" s="44">
        <f>データ!U6</f>
        <v>429.59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91.14</v>
      </c>
      <c r="Q10" s="44"/>
      <c r="R10" s="44"/>
      <c r="S10" s="44"/>
      <c r="T10" s="44"/>
      <c r="U10" s="44"/>
      <c r="V10" s="44"/>
      <c r="W10" s="44">
        <f>データ!Q6</f>
        <v>91.9</v>
      </c>
      <c r="X10" s="44"/>
      <c r="Y10" s="44"/>
      <c r="Z10" s="44"/>
      <c r="AA10" s="44"/>
      <c r="AB10" s="44"/>
      <c r="AC10" s="44"/>
      <c r="AD10" s="49">
        <f>データ!R6</f>
        <v>3130</v>
      </c>
      <c r="AE10" s="49"/>
      <c r="AF10" s="49"/>
      <c r="AG10" s="49"/>
      <c r="AH10" s="49"/>
      <c r="AI10" s="49"/>
      <c r="AJ10" s="49"/>
      <c r="AK10" s="2"/>
      <c r="AL10" s="49">
        <f>データ!V6</f>
        <v>12616</v>
      </c>
      <c r="AM10" s="49"/>
      <c r="AN10" s="49"/>
      <c r="AO10" s="49"/>
      <c r="AP10" s="49"/>
      <c r="AQ10" s="49"/>
      <c r="AR10" s="49"/>
      <c r="AS10" s="49"/>
      <c r="AT10" s="44">
        <f>データ!W6</f>
        <v>3.55</v>
      </c>
      <c r="AU10" s="44"/>
      <c r="AV10" s="44"/>
      <c r="AW10" s="44"/>
      <c r="AX10" s="44"/>
      <c r="AY10" s="44"/>
      <c r="AZ10" s="44"/>
      <c r="BA10" s="44"/>
      <c r="BB10" s="44">
        <f>データ!X6</f>
        <v>3553.8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w15rCPtKmdhQyGzHdaE+gxlxBXBZBiET6rYqOlQmMu/b9g3xXHRNJKNJ34OBpMvOP7jloAV5vYmGRtZx+hAlfg==" saltValue="fQYGATz196KQ6uzp9EZXo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423912</v>
      </c>
      <c r="D6" s="32">
        <f t="shared" si="3"/>
        <v>47</v>
      </c>
      <c r="E6" s="32">
        <f t="shared" si="3"/>
        <v>17</v>
      </c>
      <c r="F6" s="32">
        <f t="shared" si="3"/>
        <v>1</v>
      </c>
      <c r="G6" s="32">
        <f t="shared" si="3"/>
        <v>0</v>
      </c>
      <c r="H6" s="32" t="str">
        <f t="shared" si="3"/>
        <v>長崎県　佐々町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91.14</v>
      </c>
      <c r="Q6" s="33">
        <f t="shared" si="3"/>
        <v>91.9</v>
      </c>
      <c r="R6" s="33">
        <f t="shared" si="3"/>
        <v>3130</v>
      </c>
      <c r="S6" s="33">
        <f t="shared" si="3"/>
        <v>13863</v>
      </c>
      <c r="T6" s="33">
        <f t="shared" si="3"/>
        <v>32.270000000000003</v>
      </c>
      <c r="U6" s="33">
        <f t="shared" si="3"/>
        <v>429.59</v>
      </c>
      <c r="V6" s="33">
        <f t="shared" si="3"/>
        <v>12616</v>
      </c>
      <c r="W6" s="33">
        <f t="shared" si="3"/>
        <v>3.55</v>
      </c>
      <c r="X6" s="33">
        <f t="shared" si="3"/>
        <v>3553.8</v>
      </c>
      <c r="Y6" s="34">
        <f>IF(Y7="",NA(),Y7)</f>
        <v>103.7</v>
      </c>
      <c r="Z6" s="34">
        <f t="shared" ref="Z6:AH6" si="4">IF(Z7="",NA(),Z7)</f>
        <v>106.08</v>
      </c>
      <c r="AA6" s="34">
        <f t="shared" si="4"/>
        <v>105.37</v>
      </c>
      <c r="AB6" s="34">
        <f t="shared" si="4"/>
        <v>96.5</v>
      </c>
      <c r="AC6" s="34">
        <f t="shared" si="4"/>
        <v>92.69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1217.28</v>
      </c>
      <c r="BG6" s="34">
        <f t="shared" ref="BG6:BO6" si="7">IF(BG7="",NA(),BG7)</f>
        <v>1091.22</v>
      </c>
      <c r="BH6" s="34">
        <f t="shared" si="7"/>
        <v>968.14</v>
      </c>
      <c r="BI6" s="34">
        <f t="shared" si="7"/>
        <v>1206.17</v>
      </c>
      <c r="BJ6" s="34">
        <f t="shared" si="7"/>
        <v>1118.78</v>
      </c>
      <c r="BK6" s="34">
        <f t="shared" si="7"/>
        <v>1209.95</v>
      </c>
      <c r="BL6" s="34">
        <f t="shared" si="7"/>
        <v>1136.5</v>
      </c>
      <c r="BM6" s="34">
        <f t="shared" si="7"/>
        <v>1118.56</v>
      </c>
      <c r="BN6" s="34">
        <f t="shared" si="7"/>
        <v>1111.31</v>
      </c>
      <c r="BO6" s="34">
        <f t="shared" si="7"/>
        <v>966.33</v>
      </c>
      <c r="BP6" s="33" t="str">
        <f>IF(BP7="","",IF(BP7="-","【-】","【"&amp;SUBSTITUTE(TEXT(BP7,"#,##0.00"),"-","△")&amp;"】"))</f>
        <v>【707.33】</v>
      </c>
      <c r="BQ6" s="34">
        <f>IF(BQ7="",NA(),BQ7)</f>
        <v>109.24</v>
      </c>
      <c r="BR6" s="34">
        <f t="shared" ref="BR6:BZ6" si="8">IF(BR7="",NA(),BR7)</f>
        <v>112.33</v>
      </c>
      <c r="BS6" s="34">
        <f t="shared" si="8"/>
        <v>114.8</v>
      </c>
      <c r="BT6" s="34">
        <f t="shared" si="8"/>
        <v>100.29</v>
      </c>
      <c r="BU6" s="34">
        <f t="shared" si="8"/>
        <v>95.97</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149.57</v>
      </c>
      <c r="CC6" s="34">
        <f t="shared" ref="CC6:CK6" si="9">IF(CC7="",NA(),CC7)</f>
        <v>149.46</v>
      </c>
      <c r="CD6" s="34">
        <f t="shared" si="9"/>
        <v>146.85</v>
      </c>
      <c r="CE6" s="34">
        <f t="shared" si="9"/>
        <v>168.03</v>
      </c>
      <c r="CF6" s="34">
        <f t="shared" si="9"/>
        <v>175.79</v>
      </c>
      <c r="CG6" s="34">
        <f t="shared" si="9"/>
        <v>220.67</v>
      </c>
      <c r="CH6" s="34">
        <f t="shared" si="9"/>
        <v>217.82</v>
      </c>
      <c r="CI6" s="34">
        <f t="shared" si="9"/>
        <v>215.28</v>
      </c>
      <c r="CJ6" s="34">
        <f t="shared" si="9"/>
        <v>207.96</v>
      </c>
      <c r="CK6" s="34">
        <f t="shared" si="9"/>
        <v>194.31</v>
      </c>
      <c r="CL6" s="33" t="str">
        <f>IF(CL7="","",IF(CL7="-","【-】","【"&amp;SUBSTITUTE(TEXT(CL7,"#,##0.00"),"-","△")&amp;"】"))</f>
        <v>【136.39】</v>
      </c>
      <c r="CM6" s="34">
        <f>IF(CM7="",NA(),CM7)</f>
        <v>53.55</v>
      </c>
      <c r="CN6" s="34">
        <f t="shared" ref="CN6:CV6" si="10">IF(CN7="",NA(),CN7)</f>
        <v>55.28</v>
      </c>
      <c r="CO6" s="34">
        <f t="shared" si="10"/>
        <v>58.74</v>
      </c>
      <c r="CP6" s="34">
        <f t="shared" si="10"/>
        <v>61.03</v>
      </c>
      <c r="CQ6" s="34">
        <f t="shared" si="10"/>
        <v>62.88</v>
      </c>
      <c r="CR6" s="34">
        <f t="shared" si="10"/>
        <v>55.81</v>
      </c>
      <c r="CS6" s="34">
        <f t="shared" si="10"/>
        <v>54.44</v>
      </c>
      <c r="CT6" s="34">
        <f t="shared" si="10"/>
        <v>54.67</v>
      </c>
      <c r="CU6" s="34">
        <f t="shared" si="10"/>
        <v>53.51</v>
      </c>
      <c r="CV6" s="34">
        <f t="shared" si="10"/>
        <v>53.5</v>
      </c>
      <c r="CW6" s="33" t="str">
        <f>IF(CW7="","",IF(CW7="-","【-】","【"&amp;SUBSTITUTE(TEXT(CW7,"#,##0.00"),"-","△")&amp;"】"))</f>
        <v>【60.13】</v>
      </c>
      <c r="CX6" s="34">
        <f>IF(CX7="",NA(),CX7)</f>
        <v>79.33</v>
      </c>
      <c r="CY6" s="34">
        <f t="shared" ref="CY6:DG6" si="11">IF(CY7="",NA(),CY7)</f>
        <v>80.19</v>
      </c>
      <c r="CZ6" s="34">
        <f t="shared" si="11"/>
        <v>81.540000000000006</v>
      </c>
      <c r="DA6" s="34">
        <f t="shared" si="11"/>
        <v>82.73</v>
      </c>
      <c r="DB6" s="34">
        <f t="shared" si="11"/>
        <v>84.05</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423912</v>
      </c>
      <c r="D7" s="36">
        <v>47</v>
      </c>
      <c r="E7" s="36">
        <v>17</v>
      </c>
      <c r="F7" s="36">
        <v>1</v>
      </c>
      <c r="G7" s="36">
        <v>0</v>
      </c>
      <c r="H7" s="36" t="s">
        <v>110</v>
      </c>
      <c r="I7" s="36" t="s">
        <v>111</v>
      </c>
      <c r="J7" s="36" t="s">
        <v>112</v>
      </c>
      <c r="K7" s="36" t="s">
        <v>113</v>
      </c>
      <c r="L7" s="36" t="s">
        <v>114</v>
      </c>
      <c r="M7" s="36" t="s">
        <v>115</v>
      </c>
      <c r="N7" s="37" t="s">
        <v>116</v>
      </c>
      <c r="O7" s="37" t="s">
        <v>117</v>
      </c>
      <c r="P7" s="37">
        <v>91.14</v>
      </c>
      <c r="Q7" s="37">
        <v>91.9</v>
      </c>
      <c r="R7" s="37">
        <v>3130</v>
      </c>
      <c r="S7" s="37">
        <v>13863</v>
      </c>
      <c r="T7" s="37">
        <v>32.270000000000003</v>
      </c>
      <c r="U7" s="37">
        <v>429.59</v>
      </c>
      <c r="V7" s="37">
        <v>12616</v>
      </c>
      <c r="W7" s="37">
        <v>3.55</v>
      </c>
      <c r="X7" s="37">
        <v>3553.8</v>
      </c>
      <c r="Y7" s="37">
        <v>103.7</v>
      </c>
      <c r="Z7" s="37">
        <v>106.08</v>
      </c>
      <c r="AA7" s="37">
        <v>105.37</v>
      </c>
      <c r="AB7" s="37">
        <v>96.5</v>
      </c>
      <c r="AC7" s="37">
        <v>92.69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1217.28</v>
      </c>
      <c r="BG7" s="37">
        <v>1091.22</v>
      </c>
      <c r="BH7" s="37">
        <v>968.14</v>
      </c>
      <c r="BI7" s="37">
        <v>1206.17</v>
      </c>
      <c r="BJ7" s="37">
        <v>1118.78</v>
      </c>
      <c r="BK7" s="37">
        <v>1209.95</v>
      </c>
      <c r="BL7" s="37">
        <v>1136.5</v>
      </c>
      <c r="BM7" s="37">
        <v>1118.56</v>
      </c>
      <c r="BN7" s="37">
        <v>1111.31</v>
      </c>
      <c r="BO7" s="37">
        <v>966.33</v>
      </c>
      <c r="BP7" s="37">
        <v>707.33</v>
      </c>
      <c r="BQ7" s="37">
        <v>109.24</v>
      </c>
      <c r="BR7" s="37">
        <v>112.33</v>
      </c>
      <c r="BS7" s="37">
        <v>114.8</v>
      </c>
      <c r="BT7" s="37">
        <v>100.29</v>
      </c>
      <c r="BU7" s="37">
        <v>95.97</v>
      </c>
      <c r="BV7" s="37">
        <v>69.48</v>
      </c>
      <c r="BW7" s="37">
        <v>71.650000000000006</v>
      </c>
      <c r="BX7" s="37">
        <v>72.33</v>
      </c>
      <c r="BY7" s="37">
        <v>75.540000000000006</v>
      </c>
      <c r="BZ7" s="37">
        <v>81.739999999999995</v>
      </c>
      <c r="CA7" s="37">
        <v>101.26</v>
      </c>
      <c r="CB7" s="37">
        <v>149.57</v>
      </c>
      <c r="CC7" s="37">
        <v>149.46</v>
      </c>
      <c r="CD7" s="37">
        <v>146.85</v>
      </c>
      <c r="CE7" s="37">
        <v>168.03</v>
      </c>
      <c r="CF7" s="37">
        <v>175.79</v>
      </c>
      <c r="CG7" s="37">
        <v>220.67</v>
      </c>
      <c r="CH7" s="37">
        <v>217.82</v>
      </c>
      <c r="CI7" s="37">
        <v>215.28</v>
      </c>
      <c r="CJ7" s="37">
        <v>207.96</v>
      </c>
      <c r="CK7" s="37">
        <v>194.31</v>
      </c>
      <c r="CL7" s="37">
        <v>136.38999999999999</v>
      </c>
      <c r="CM7" s="37">
        <v>53.55</v>
      </c>
      <c r="CN7" s="37">
        <v>55.28</v>
      </c>
      <c r="CO7" s="37">
        <v>58.74</v>
      </c>
      <c r="CP7" s="37">
        <v>61.03</v>
      </c>
      <c r="CQ7" s="37">
        <v>62.88</v>
      </c>
      <c r="CR7" s="37">
        <v>55.81</v>
      </c>
      <c r="CS7" s="37">
        <v>54.44</v>
      </c>
      <c r="CT7" s="37">
        <v>54.67</v>
      </c>
      <c r="CU7" s="37">
        <v>53.51</v>
      </c>
      <c r="CV7" s="37">
        <v>53.5</v>
      </c>
      <c r="CW7" s="37">
        <v>60.13</v>
      </c>
      <c r="CX7" s="37">
        <v>79.33</v>
      </c>
      <c r="CY7" s="37">
        <v>80.19</v>
      </c>
      <c r="CZ7" s="37">
        <v>81.540000000000006</v>
      </c>
      <c r="DA7" s="37">
        <v>82.73</v>
      </c>
      <c r="DB7" s="37">
        <v>84.05</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2019-02-26T09:42:12Z</cp:lastPrinted>
  <dcterms:created xsi:type="dcterms:W3CDTF">2018-12-03T09:08:27Z</dcterms:created>
  <dcterms:modified xsi:type="dcterms:W3CDTF">2019-02-26T09:42:13Z</dcterms:modified>
  <cp:category/>
</cp:coreProperties>
</file>