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31499085-53C2-49CD-BF0C-673490CEED41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２】" sheetId="2" r:id="rId1"/>
  </sheets>
  <definedNames>
    <definedName name="_xlnm.Print_Area" localSheetId="0">【資料２】!$A$1:$Q$35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2" i="2" l="1"/>
  <c r="Q31" i="2"/>
  <c r="Q25" i="2"/>
  <c r="Q26" i="2"/>
  <c r="Q27" i="2"/>
  <c r="Q28" i="2"/>
  <c r="Q29" i="2"/>
  <c r="Q12" i="2"/>
  <c r="Q13" i="2"/>
  <c r="Q14" i="2"/>
  <c r="Q15" i="2"/>
  <c r="Q16" i="2"/>
  <c r="Q17" i="2"/>
  <c r="Q18" i="2"/>
  <c r="P32" i="2" l="1"/>
  <c r="M32" i="2"/>
  <c r="L32" i="2"/>
  <c r="I32" i="2"/>
  <c r="H32" i="2"/>
  <c r="E32" i="2"/>
  <c r="D32" i="2"/>
  <c r="P31" i="2"/>
  <c r="M31" i="2"/>
  <c r="L31" i="2"/>
  <c r="I31" i="2"/>
  <c r="H31" i="2"/>
  <c r="E31" i="2"/>
  <c r="D31" i="2"/>
  <c r="M30" i="2"/>
  <c r="L30" i="2"/>
  <c r="I30" i="2"/>
  <c r="H30" i="2"/>
  <c r="E30" i="2"/>
  <c r="D30" i="2"/>
  <c r="P29" i="2"/>
  <c r="M29" i="2"/>
  <c r="L29" i="2"/>
  <c r="I29" i="2"/>
  <c r="H29" i="2"/>
  <c r="E29" i="2"/>
  <c r="D29" i="2"/>
  <c r="P28" i="2"/>
  <c r="M28" i="2"/>
  <c r="L28" i="2"/>
  <c r="I28" i="2"/>
  <c r="H28" i="2"/>
  <c r="E28" i="2"/>
  <c r="D28" i="2"/>
  <c r="P27" i="2"/>
  <c r="M27" i="2"/>
  <c r="L27" i="2"/>
  <c r="I27" i="2"/>
  <c r="H27" i="2"/>
  <c r="E27" i="2"/>
  <c r="D27" i="2"/>
  <c r="P26" i="2"/>
  <c r="M26" i="2"/>
  <c r="L26" i="2"/>
  <c r="I26" i="2"/>
  <c r="H26" i="2"/>
  <c r="E26" i="2"/>
  <c r="D26" i="2"/>
  <c r="P25" i="2"/>
  <c r="M25" i="2"/>
  <c r="L25" i="2"/>
  <c r="I25" i="2"/>
  <c r="H25" i="2"/>
  <c r="E25" i="2"/>
  <c r="D25" i="2"/>
  <c r="Q24" i="2"/>
  <c r="P24" i="2"/>
  <c r="M24" i="2"/>
  <c r="L24" i="2"/>
  <c r="I24" i="2"/>
  <c r="H24" i="2"/>
  <c r="E24" i="2"/>
  <c r="D24" i="2"/>
  <c r="I23" i="2"/>
  <c r="H23" i="2"/>
  <c r="E23" i="2"/>
  <c r="D23" i="2"/>
  <c r="Q22" i="2"/>
  <c r="P22" i="2"/>
  <c r="M22" i="2"/>
  <c r="L22" i="2"/>
  <c r="I22" i="2"/>
  <c r="H22" i="2"/>
  <c r="E22" i="2"/>
  <c r="D22" i="2"/>
  <c r="Q21" i="2"/>
  <c r="P21" i="2"/>
  <c r="M21" i="2"/>
  <c r="L21" i="2"/>
  <c r="I21" i="2"/>
  <c r="H21" i="2"/>
  <c r="E21" i="2"/>
  <c r="D21" i="2"/>
  <c r="I20" i="2"/>
  <c r="H20" i="2"/>
  <c r="E20" i="2"/>
  <c r="D20" i="2"/>
  <c r="I19" i="2"/>
  <c r="H19" i="2"/>
  <c r="E19" i="2"/>
  <c r="D19" i="2"/>
  <c r="P18" i="2"/>
  <c r="M18" i="2"/>
  <c r="L18" i="2"/>
  <c r="I18" i="2"/>
  <c r="H18" i="2"/>
  <c r="E18" i="2"/>
  <c r="D18" i="2"/>
  <c r="P17" i="2"/>
  <c r="M17" i="2"/>
  <c r="L17" i="2"/>
  <c r="I17" i="2"/>
  <c r="H17" i="2"/>
  <c r="E17" i="2"/>
  <c r="D17" i="2"/>
  <c r="P16" i="2"/>
  <c r="M16" i="2"/>
  <c r="L16" i="2"/>
  <c r="I16" i="2"/>
  <c r="H16" i="2"/>
  <c r="E16" i="2"/>
  <c r="D16" i="2"/>
  <c r="P15" i="2"/>
  <c r="M15" i="2"/>
  <c r="L15" i="2"/>
  <c r="I15" i="2"/>
  <c r="H15" i="2"/>
  <c r="E15" i="2"/>
  <c r="D15" i="2"/>
  <c r="P14" i="2"/>
  <c r="M14" i="2"/>
  <c r="L14" i="2"/>
  <c r="I14" i="2"/>
  <c r="H14" i="2"/>
  <c r="E14" i="2"/>
  <c r="D14" i="2"/>
  <c r="P13" i="2"/>
  <c r="M13" i="2"/>
  <c r="L13" i="2"/>
  <c r="I13" i="2"/>
  <c r="H13" i="2"/>
  <c r="E13" i="2"/>
  <c r="D13" i="2"/>
  <c r="P12" i="2"/>
  <c r="M12" i="2"/>
  <c r="L12" i="2"/>
  <c r="I12" i="2"/>
  <c r="H12" i="2"/>
  <c r="E12" i="2"/>
  <c r="D12" i="2"/>
  <c r="Q11" i="2"/>
  <c r="P11" i="2"/>
  <c r="M11" i="2"/>
  <c r="L11" i="2"/>
  <c r="I11" i="2"/>
  <c r="H11" i="2"/>
  <c r="E11" i="2"/>
  <c r="D11" i="2"/>
  <c r="Q10" i="2"/>
  <c r="P10" i="2"/>
  <c r="M10" i="2"/>
  <c r="L10" i="2"/>
  <c r="I10" i="2"/>
  <c r="H10" i="2"/>
  <c r="E10" i="2"/>
  <c r="D10" i="2"/>
  <c r="Q9" i="2"/>
  <c r="P9" i="2"/>
  <c r="M9" i="2"/>
  <c r="L9" i="2"/>
  <c r="I9" i="2"/>
  <c r="H9" i="2"/>
  <c r="E9" i="2"/>
  <c r="D9" i="2"/>
  <c r="Q8" i="2"/>
  <c r="P8" i="2"/>
  <c r="M8" i="2"/>
  <c r="L8" i="2"/>
  <c r="I8" i="2"/>
  <c r="H8" i="2"/>
  <c r="E8" i="2"/>
  <c r="D8" i="2"/>
</calcChain>
</file>

<file path=xl/sharedStrings.xml><?xml version="1.0" encoding="utf-8"?>
<sst xmlns="http://schemas.openxmlformats.org/spreadsheetml/2006/main" count="102" uniqueCount="48">
  <si>
    <t>【資料２】　産業中分類別事業所数、従業者数、製造品出荷額等、付加価値額</t>
    <rPh sb="1" eb="3">
      <t>シリョウ</t>
    </rPh>
    <phoneticPr fontId="3"/>
  </si>
  <si>
    <t>産　　　　　業</t>
    <phoneticPr fontId="5"/>
  </si>
  <si>
    <t>事業所数</t>
  </si>
  <si>
    <t>従　　業　　者　　数</t>
  </si>
  <si>
    <t>製造品出荷額等</t>
  </si>
  <si>
    <t>付加価値額</t>
  </si>
  <si>
    <t>（従業者4人以上の事業所）</t>
  </si>
  <si>
    <t>（従業者４人以上の事業所）</t>
    <phoneticPr fontId="3"/>
  </si>
  <si>
    <t>28年</t>
    <phoneticPr fontId="5"/>
  </si>
  <si>
    <t>29年</t>
    <phoneticPr fontId="5"/>
  </si>
  <si>
    <t>構成比</t>
  </si>
  <si>
    <t>前年比</t>
  </si>
  <si>
    <t>従業者数</t>
  </si>
  <si>
    <t>出荷額等</t>
  </si>
  <si>
    <t>%</t>
  </si>
  <si>
    <t>人</t>
  </si>
  <si>
    <t>百万円</t>
  </si>
  <si>
    <t>　百万円</t>
  </si>
  <si>
    <t>合    計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</si>
  <si>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</si>
  <si>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</si>
  <si>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</si>
  <si>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</si>
  <si>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</si>
  <si>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</si>
  <si>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</si>
  <si>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</si>
  <si>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</si>
  <si>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</si>
  <si>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</si>
  <si>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X</t>
    <phoneticPr fontId="5"/>
  </si>
  <si>
    <t>なめし革・同製品・毛皮製造業</t>
  </si>
  <si>
    <t>X</t>
  </si>
  <si>
    <t>窯業・土石製品製造業</t>
  </si>
  <si>
    <t>鉄鋼業</t>
  </si>
  <si>
    <t>非鉄金属製造業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</si>
  <si>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</si>
  <si>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</si>
  <si>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</si>
  <si>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</si>
  <si>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電子部品・デバイス・電子回路製造業</t>
    <rPh sb="10" eb="12">
      <t>デンシ</t>
    </rPh>
    <rPh sb="12" eb="14">
      <t>カイロ</t>
    </rPh>
    <phoneticPr fontId="5"/>
  </si>
  <si>
    <t>電気機械器具製造業</t>
  </si>
  <si>
    <t>情報通信機械器具製造業</t>
  </si>
  <si>
    <t>輸送用機械器具製造業</t>
  </si>
  <si>
    <t>その他の製造業</t>
  </si>
  <si>
    <t>(注)　１　事業所数、従業者数はそれぞれの年の6月1日現在、製造品出荷額等、付加価値額は、それぞれの年の1年間の数値である。</t>
    <rPh sb="1" eb="2">
      <t>チュウ</t>
    </rPh>
    <rPh sb="6" eb="9">
      <t>ジギョウショ</t>
    </rPh>
    <rPh sb="9" eb="10">
      <t>スウ</t>
    </rPh>
    <rPh sb="11" eb="12">
      <t>ジュウ</t>
    </rPh>
    <rPh sb="12" eb="14">
      <t>ギョウシャ</t>
    </rPh>
    <rPh sb="14" eb="15">
      <t>スウ</t>
    </rPh>
    <rPh sb="21" eb="22">
      <t>ネン</t>
    </rPh>
    <rPh sb="24" eb="25">
      <t>ガツ</t>
    </rPh>
    <rPh sb="26" eb="29">
      <t>ニチゲンザイ</t>
    </rPh>
    <rPh sb="30" eb="33">
      <t>セイゾウヒン</t>
    </rPh>
    <rPh sb="33" eb="35">
      <t>シュッカ</t>
    </rPh>
    <rPh sb="35" eb="37">
      <t>ガクトウ</t>
    </rPh>
    <rPh sb="38" eb="40">
      <t>フカ</t>
    </rPh>
    <rPh sb="40" eb="42">
      <t>カチ</t>
    </rPh>
    <rPh sb="42" eb="43">
      <t>ガク</t>
    </rPh>
    <rPh sb="50" eb="51">
      <t>トシ</t>
    </rPh>
    <rPh sb="53" eb="55">
      <t>ネンカン</t>
    </rPh>
    <rPh sb="56" eb="58">
      <t>スウチ</t>
    </rPh>
    <phoneticPr fontId="7"/>
  </si>
  <si>
    <t>　　　２　付加価値額について、従業者4～29人の事業所は粗付加価値額である</t>
    <rPh sb="5" eb="7">
      <t>フカ</t>
    </rPh>
    <rPh sb="7" eb="9">
      <t>カチ</t>
    </rPh>
    <rPh sb="9" eb="10">
      <t>ガク</t>
    </rPh>
    <rPh sb="15" eb="18">
      <t>ジュウギョウシャ</t>
    </rPh>
    <rPh sb="22" eb="23">
      <t>ニン</t>
    </rPh>
    <rPh sb="24" eb="27">
      <t>ジギョウショ</t>
    </rPh>
    <rPh sb="28" eb="29">
      <t>アラ</t>
    </rPh>
    <rPh sb="29" eb="31">
      <t>フカ</t>
    </rPh>
    <rPh sb="31" eb="33">
      <t>カチ</t>
    </rPh>
    <rPh sb="33" eb="34">
      <t>ガク</t>
    </rPh>
    <phoneticPr fontId="3"/>
  </si>
  <si>
    <t>30年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</si>
</sst>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"/>
    <numFmt numFmtId="179" formatCode="#,##0_);[Red]\(#,##0\)"/>
  </numFmts>
  <fonts count="1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</cellStyleXfs>
  <cellXfs count="69">
    <xf numFmtId="0" fontId="0" fillId="0" borderId="0" xfId="0"/>
    <xf numFmtId="0" fontId="2" fillId="0" borderId="0" xfId="3" applyFont="1">
      <alignment vertical="center"/>
    </xf>
    <xf numFmtId="0" fontId="4" fillId="0" borderId="0" xfId="3" applyFont="1">
      <alignment vertical="center"/>
    </xf>
    <xf numFmtId="0" fontId="4" fillId="0" borderId="0" xfId="0" applyFont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9" xfId="3" applyFont="1" applyBorder="1">
      <alignment vertical="center"/>
    </xf>
    <xf numFmtId="3" fontId="9" fillId="0" borderId="20" xfId="1" applyFont="1" applyFill="1" applyBorder="1" applyAlignment="1">
      <alignment vertical="center"/>
    </xf>
    <xf numFmtId="3" fontId="9" fillId="0" borderId="21" xfId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7" fontId="4" fillId="0" borderId="23" xfId="2" applyNumberFormat="1" applyFont="1" applyFill="1" applyBorder="1" applyAlignment="1">
      <alignment horizontal="right" vertical="center"/>
    </xf>
    <xf numFmtId="3" fontId="4" fillId="0" borderId="21" xfId="1" applyFont="1" applyFill="1" applyBorder="1" applyAlignment="1">
      <alignment horizontal="right" vertical="center"/>
    </xf>
    <xf numFmtId="0" fontId="8" fillId="0" borderId="24" xfId="3" applyFont="1" applyBorder="1">
      <alignment vertical="center"/>
    </xf>
    <xf numFmtId="38" fontId="9" fillId="0" borderId="20" xfId="4" applyFont="1" applyBorder="1">
      <alignment vertical="center"/>
    </xf>
    <xf numFmtId="3" fontId="4" fillId="0" borderId="21" xfId="1" applyFont="1" applyFill="1" applyBorder="1" applyAlignment="1">
      <alignment vertical="center"/>
    </xf>
    <xf numFmtId="3" fontId="9" fillId="0" borderId="21" xfId="1" applyFont="1" applyFill="1" applyBorder="1" applyAlignment="1">
      <alignment horizontal="right" vertical="center"/>
    </xf>
    <xf numFmtId="3" fontId="9" fillId="0" borderId="22" xfId="1" applyFont="1" applyFill="1" applyBorder="1" applyAlignment="1">
      <alignment horizontal="right" vertical="center"/>
    </xf>
    <xf numFmtId="3" fontId="9" fillId="0" borderId="23" xfId="1" applyFont="1" applyFill="1" applyBorder="1" applyAlignment="1">
      <alignment horizontal="right" vertical="center"/>
    </xf>
    <xf numFmtId="3" fontId="9" fillId="0" borderId="20" xfId="1" applyFont="1" applyFill="1" applyBorder="1" applyAlignment="1">
      <alignment horizontal="right" vertical="center"/>
    </xf>
    <xf numFmtId="38" fontId="9" fillId="0" borderId="20" xfId="4" applyFont="1" applyFill="1" applyBorder="1" applyAlignment="1">
      <alignment horizontal="right" vertical="center"/>
    </xf>
    <xf numFmtId="0" fontId="8" fillId="0" borderId="25" xfId="3" applyFont="1" applyBorder="1">
      <alignment vertical="center"/>
    </xf>
    <xf numFmtId="3" fontId="9" fillId="0" borderId="26" xfId="1" applyFont="1" applyBorder="1" applyAlignment="1">
      <alignment vertical="center"/>
    </xf>
    <xf numFmtId="3" fontId="9" fillId="0" borderId="27" xfId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horizontal="right" vertical="center"/>
    </xf>
    <xf numFmtId="3" fontId="9" fillId="0" borderId="26" xfId="1" applyFont="1" applyFill="1" applyBorder="1" applyAlignment="1">
      <alignment vertical="center"/>
    </xf>
    <xf numFmtId="38" fontId="9" fillId="0" borderId="26" xfId="4" applyFont="1" applyBorder="1">
      <alignment vertical="center"/>
    </xf>
    <xf numFmtId="3" fontId="4" fillId="0" borderId="27" xfId="1" applyFont="1" applyFill="1" applyBorder="1" applyAlignment="1">
      <alignment horizontal="right" vertical="center"/>
    </xf>
    <xf numFmtId="0" fontId="4" fillId="0" borderId="0" xfId="3" applyFont="1" applyBorder="1">
      <alignment vertical="center"/>
    </xf>
    <xf numFmtId="178" fontId="4" fillId="0" borderId="0" xfId="3" applyNumberFormat="1" applyFont="1">
      <alignment vertical="center"/>
    </xf>
    <xf numFmtId="0" fontId="9" fillId="0" borderId="0" xfId="0" applyFont="1" applyAlignment="1">
      <alignment vertical="center"/>
    </xf>
    <xf numFmtId="179" fontId="4" fillId="0" borderId="0" xfId="3" applyNumberFormat="1" applyFont="1">
      <alignment vertical="center"/>
    </xf>
    <xf numFmtId="3" fontId="9" fillId="0" borderId="30" xfId="1" applyFont="1" applyFill="1" applyBorder="1" applyAlignment="1">
      <alignment vertical="center"/>
    </xf>
    <xf numFmtId="3" fontId="9" fillId="0" borderId="17" xfId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horizontal="right" vertical="center"/>
    </xf>
    <xf numFmtId="3" fontId="4" fillId="0" borderId="7" xfId="1" applyFont="1" applyFill="1" applyBorder="1" applyAlignment="1">
      <alignment vertical="center"/>
    </xf>
    <xf numFmtId="3" fontId="4" fillId="0" borderId="17" xfId="1" applyFont="1" applyFill="1" applyBorder="1" applyAlignment="1">
      <alignment horizontal="right" vertical="center"/>
    </xf>
    <xf numFmtId="38" fontId="9" fillId="0" borderId="30" xfId="4" applyFont="1" applyFill="1" applyBorder="1">
      <alignment vertical="center"/>
    </xf>
    <xf numFmtId="0" fontId="4" fillId="0" borderId="31" xfId="3" applyFont="1" applyBorder="1" applyAlignment="1">
      <alignment horizontal="right" vertical="center"/>
    </xf>
    <xf numFmtId="0" fontId="4" fillId="0" borderId="32" xfId="3" applyFont="1" applyBorder="1" applyAlignment="1">
      <alignment horizontal="right" vertical="center"/>
    </xf>
    <xf numFmtId="0" fontId="4" fillId="0" borderId="33" xfId="3" applyFont="1" applyBorder="1" applyAlignment="1">
      <alignment horizontal="right" vertical="center"/>
    </xf>
    <xf numFmtId="0" fontId="4" fillId="0" borderId="34" xfId="3" applyFont="1" applyBorder="1" applyAlignment="1">
      <alignment horizontal="right" vertical="center"/>
    </xf>
    <xf numFmtId="0" fontId="4" fillId="0" borderId="32" xfId="3" applyFont="1" applyFill="1" applyBorder="1" applyAlignment="1">
      <alignment horizontal="right" vertical="center"/>
    </xf>
    <xf numFmtId="0" fontId="4" fillId="0" borderId="33" xfId="3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right" vertical="center"/>
    </xf>
    <xf numFmtId="0" fontId="4" fillId="0" borderId="31" xfId="3" applyFont="1" applyFill="1" applyBorder="1" applyAlignment="1">
      <alignment horizontal="right" vertical="center"/>
    </xf>
    <xf numFmtId="0" fontId="4" fillId="0" borderId="13" xfId="3" applyFont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38" fontId="9" fillId="0" borderId="20" xfId="4" applyFont="1" applyBorder="1" applyAlignment="1">
      <alignment horizontal="right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5" xfId="4" xr:uid="{00000000-0005-0000-0000-000002000000}"/>
    <cellStyle name="標準" xfId="0" builtinId="0"/>
    <cellStyle name="標準 2" xfId="3" xr:uid="{00000000-0005-0000-0000-000004000000}"/>
    <cellStyle name="標準 2 3" xfId="5" xr:uid="{5DB83883-403D-42F0-AB4A-8C8EC127B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6E97-34C9-4BAD-836C-A5988DB62C64}">
  <sheetPr>
    <pageSetUpPr fitToPage="1"/>
  </sheetPr>
  <dimension ref="A1:AM36"/>
  <sheetViews>
    <sheetView tabSelected="1" view="pageBreakPreview" zoomScale="82" zoomScaleNormal="100" zoomScaleSheetLayoutView="82" workbookViewId="0"/>
  </sheetViews>
  <sheetFormatPr defaultColWidth="9" defaultRowHeight="13.2"/>
  <cols>
    <col min="1" max="1" width="32.59765625" style="2" customWidth="1"/>
    <col min="2" max="3" width="9.8984375" style="2" customWidth="1"/>
    <col min="4" max="5" width="8.3984375" style="2" customWidth="1"/>
    <col min="6" max="7" width="9.8984375" style="2" customWidth="1"/>
    <col min="8" max="9" width="8.3984375" style="2" customWidth="1"/>
    <col min="10" max="11" width="11" style="2" customWidth="1"/>
    <col min="12" max="13" width="9.5" style="2" customWidth="1"/>
    <col min="14" max="15" width="11" style="2" customWidth="1"/>
    <col min="16" max="17" width="8.3984375" style="2" customWidth="1"/>
    <col min="18" max="16384" width="9" style="2"/>
  </cols>
  <sheetData>
    <row r="1" spans="1:17" ht="16.2">
      <c r="A1" s="1" t="s">
        <v>0</v>
      </c>
    </row>
    <row r="2" spans="1:17" ht="13.8" thickBot="1"/>
    <row r="3" spans="1:17">
      <c r="A3" s="60" t="s">
        <v>1</v>
      </c>
      <c r="B3" s="63" t="s">
        <v>2</v>
      </c>
      <c r="C3" s="64"/>
      <c r="D3" s="64"/>
      <c r="E3" s="65"/>
      <c r="F3" s="63" t="s">
        <v>3</v>
      </c>
      <c r="G3" s="64"/>
      <c r="H3" s="64"/>
      <c r="I3" s="65"/>
      <c r="J3" s="63" t="s">
        <v>4</v>
      </c>
      <c r="K3" s="64"/>
      <c r="L3" s="64"/>
      <c r="M3" s="65"/>
      <c r="N3" s="63" t="s">
        <v>5</v>
      </c>
      <c r="O3" s="64"/>
      <c r="P3" s="64"/>
      <c r="Q3" s="65"/>
    </row>
    <row r="4" spans="1:17">
      <c r="A4" s="61"/>
      <c r="B4" s="66" t="s">
        <v>6</v>
      </c>
      <c r="C4" s="67"/>
      <c r="D4" s="67"/>
      <c r="E4" s="68"/>
      <c r="F4" s="66" t="s">
        <v>6</v>
      </c>
      <c r="G4" s="67"/>
      <c r="H4" s="67"/>
      <c r="I4" s="68"/>
      <c r="J4" s="66" t="s">
        <v>6</v>
      </c>
      <c r="K4" s="67"/>
      <c r="L4" s="67"/>
      <c r="M4" s="68"/>
      <c r="N4" s="66" t="s">
        <v>7</v>
      </c>
      <c r="O4" s="67"/>
      <c r="P4" s="67"/>
      <c r="Q4" s="68"/>
    </row>
    <row r="5" spans="1:17">
      <c r="A5" s="61"/>
      <c r="B5" s="4" t="s">
        <v>9</v>
      </c>
      <c r="C5" s="58" t="s">
        <v>47</v>
      </c>
      <c r="D5" s="58"/>
      <c r="E5" s="59"/>
      <c r="F5" s="4" t="s">
        <v>9</v>
      </c>
      <c r="G5" s="58" t="s">
        <v>47</v>
      </c>
      <c r="H5" s="58"/>
      <c r="I5" s="59"/>
      <c r="J5" s="4" t="s">
        <v>8</v>
      </c>
      <c r="K5" s="58" t="s">
        <v>9</v>
      </c>
      <c r="L5" s="58"/>
      <c r="M5" s="59"/>
      <c r="N5" s="4" t="s">
        <v>8</v>
      </c>
      <c r="O5" s="58" t="s">
        <v>9</v>
      </c>
      <c r="P5" s="58"/>
      <c r="Q5" s="59"/>
    </row>
    <row r="6" spans="1:17" s="56" customFormat="1" ht="13.8" thickBot="1">
      <c r="A6" s="62"/>
      <c r="B6" s="48" t="s">
        <v>2</v>
      </c>
      <c r="C6" s="49" t="s">
        <v>2</v>
      </c>
      <c r="D6" s="50" t="s">
        <v>10</v>
      </c>
      <c r="E6" s="51" t="s">
        <v>11</v>
      </c>
      <c r="F6" s="52" t="s">
        <v>12</v>
      </c>
      <c r="G6" s="49" t="s">
        <v>12</v>
      </c>
      <c r="H6" s="50" t="s">
        <v>10</v>
      </c>
      <c r="I6" s="51" t="s">
        <v>11</v>
      </c>
      <c r="J6" s="52" t="s">
        <v>13</v>
      </c>
      <c r="K6" s="49" t="s">
        <v>13</v>
      </c>
      <c r="L6" s="53" t="s">
        <v>10</v>
      </c>
      <c r="M6" s="54" t="s">
        <v>11</v>
      </c>
      <c r="N6" s="48" t="s">
        <v>5</v>
      </c>
      <c r="O6" s="55" t="s">
        <v>5</v>
      </c>
      <c r="P6" s="53" t="s">
        <v>10</v>
      </c>
      <c r="Q6" s="54" t="s">
        <v>11</v>
      </c>
    </row>
    <row r="7" spans="1:17" s="6" customFormat="1" ht="13.8" thickTop="1">
      <c r="A7" s="5"/>
      <c r="B7" s="40"/>
      <c r="C7" s="44"/>
      <c r="D7" s="45" t="s">
        <v>14</v>
      </c>
      <c r="E7" s="46" t="s">
        <v>14</v>
      </c>
      <c r="F7" s="47" t="s">
        <v>15</v>
      </c>
      <c r="G7" s="44" t="s">
        <v>15</v>
      </c>
      <c r="H7" s="45" t="s">
        <v>14</v>
      </c>
      <c r="I7" s="46" t="s">
        <v>14</v>
      </c>
      <c r="J7" s="47" t="s">
        <v>16</v>
      </c>
      <c r="K7" s="44" t="s">
        <v>16</v>
      </c>
      <c r="L7" s="42" t="s">
        <v>14</v>
      </c>
      <c r="M7" s="43" t="s">
        <v>14</v>
      </c>
      <c r="N7" s="40" t="s">
        <v>17</v>
      </c>
      <c r="O7" s="41" t="s">
        <v>16</v>
      </c>
      <c r="P7" s="42" t="s">
        <v>14</v>
      </c>
      <c r="Q7" s="43" t="s">
        <v>14</v>
      </c>
    </row>
    <row r="8" spans="1:17" ht="18" customHeight="1">
      <c r="A8" s="7" t="s">
        <v>18</v>
      </c>
      <c r="B8" s="33">
        <v>1676</v>
      </c>
      <c r="C8" s="34">
        <v>1638</v>
      </c>
      <c r="D8" s="35">
        <f>+C8/$C$8*100</f>
        <v>100</v>
      </c>
      <c r="E8" s="36">
        <f t="shared" ref="E8:E32" si="0">C8/B8*100</f>
        <v>97.732696897374709</v>
      </c>
      <c r="F8" s="33">
        <v>58643</v>
      </c>
      <c r="G8" s="37">
        <v>57358</v>
      </c>
      <c r="H8" s="35">
        <f t="shared" ref="H8:H32" si="1">+G8/$G$8*100</f>
        <v>100</v>
      </c>
      <c r="I8" s="36">
        <f t="shared" ref="I8:I32" si="2">G8/F8*100</f>
        <v>97.808775130876654</v>
      </c>
      <c r="J8" s="33">
        <v>1739733</v>
      </c>
      <c r="K8" s="38">
        <v>1829520</v>
      </c>
      <c r="L8" s="35">
        <f t="shared" ref="L8:L18" si="3">+K8/$K$8*100</f>
        <v>100</v>
      </c>
      <c r="M8" s="36">
        <f t="shared" ref="M8:M18" si="4">K8/J8*100</f>
        <v>105.16096435487515</v>
      </c>
      <c r="N8" s="39">
        <v>665163</v>
      </c>
      <c r="O8" s="38">
        <v>617818</v>
      </c>
      <c r="P8" s="35">
        <f>+O8/$O$8*100</f>
        <v>100</v>
      </c>
      <c r="Q8" s="36">
        <f t="shared" ref="Q8:Q29" si="5">O8/N8*100</f>
        <v>92.882195792610233</v>
      </c>
    </row>
    <row r="9" spans="1:17" ht="18" customHeight="1">
      <c r="A9" s="13" t="s">
        <v>19</v>
      </c>
      <c r="B9" s="8">
        <v>625</v>
      </c>
      <c r="C9" s="9">
        <v>600</v>
      </c>
      <c r="D9" s="10">
        <f>+C9/$C$8*100</f>
        <v>36.630036630036628</v>
      </c>
      <c r="E9" s="11">
        <f t="shared" si="0"/>
        <v>96</v>
      </c>
      <c r="F9" s="8">
        <v>15536</v>
      </c>
      <c r="G9" s="9">
        <v>15376</v>
      </c>
      <c r="H9" s="10">
        <f t="shared" si="1"/>
        <v>26.80707137626835</v>
      </c>
      <c r="I9" s="11">
        <f t="shared" si="2"/>
        <v>98.970133882595263</v>
      </c>
      <c r="J9" s="8">
        <v>277427</v>
      </c>
      <c r="K9" s="9">
        <v>282582</v>
      </c>
      <c r="L9" s="10">
        <f t="shared" si="3"/>
        <v>15.4456906729634</v>
      </c>
      <c r="M9" s="11">
        <f t="shared" si="4"/>
        <v>101.85814646735898</v>
      </c>
      <c r="N9" s="14">
        <v>97878</v>
      </c>
      <c r="O9" s="12">
        <v>98382</v>
      </c>
      <c r="P9" s="10">
        <f>+O9/$O$8*100</f>
        <v>15.924107099501795</v>
      </c>
      <c r="Q9" s="11">
        <f t="shared" si="5"/>
        <v>100.51492674554036</v>
      </c>
    </row>
    <row r="10" spans="1:17" ht="18" customHeight="1">
      <c r="A10" s="13" t="s">
        <v>20</v>
      </c>
      <c r="B10" s="8">
        <v>46</v>
      </c>
      <c r="C10" s="15">
        <v>47</v>
      </c>
      <c r="D10" s="10">
        <f>+C10/$C$8*100</f>
        <v>2.8693528693528694</v>
      </c>
      <c r="E10" s="11">
        <f t="shared" si="0"/>
        <v>102.17391304347827</v>
      </c>
      <c r="F10" s="8">
        <v>792</v>
      </c>
      <c r="G10" s="9">
        <v>776</v>
      </c>
      <c r="H10" s="10">
        <f t="shared" si="1"/>
        <v>1.3529063077513164</v>
      </c>
      <c r="I10" s="11">
        <f t="shared" si="2"/>
        <v>97.979797979797979</v>
      </c>
      <c r="J10" s="8">
        <v>31175</v>
      </c>
      <c r="K10" s="12">
        <v>41390</v>
      </c>
      <c r="L10" s="10">
        <f t="shared" si="3"/>
        <v>2.2623420350693078</v>
      </c>
      <c r="M10" s="11">
        <f t="shared" si="4"/>
        <v>132.76663993584603</v>
      </c>
      <c r="N10" s="14">
        <v>6413</v>
      </c>
      <c r="O10" s="12">
        <v>17599</v>
      </c>
      <c r="P10" s="10">
        <f t="shared" ref="P10:P32" si="6">+O10/$O$8*100</f>
        <v>2.8485735281264062</v>
      </c>
      <c r="Q10" s="11">
        <f t="shared" si="5"/>
        <v>274.42694526742554</v>
      </c>
    </row>
    <row r="11" spans="1:17" ht="18" customHeight="1">
      <c r="A11" s="13" t="s">
        <v>21</v>
      </c>
      <c r="B11" s="8">
        <v>106</v>
      </c>
      <c r="C11" s="15">
        <v>99</v>
      </c>
      <c r="D11" s="10">
        <f>+C11/$C$8*100</f>
        <v>6.0439560439560438</v>
      </c>
      <c r="E11" s="11">
        <f t="shared" si="0"/>
        <v>93.396226415094347</v>
      </c>
      <c r="F11" s="8">
        <v>3874</v>
      </c>
      <c r="G11" s="9">
        <v>3735</v>
      </c>
      <c r="H11" s="10">
        <f t="shared" si="1"/>
        <v>6.511733324035009</v>
      </c>
      <c r="I11" s="11">
        <f t="shared" si="2"/>
        <v>96.411977284460505</v>
      </c>
      <c r="J11" s="8">
        <v>26307</v>
      </c>
      <c r="K11" s="9">
        <v>27819</v>
      </c>
      <c r="L11" s="10">
        <f t="shared" si="3"/>
        <v>1.5205627705627704</v>
      </c>
      <c r="M11" s="11">
        <f t="shared" si="4"/>
        <v>105.7475196715703</v>
      </c>
      <c r="N11" s="14">
        <v>12467</v>
      </c>
      <c r="O11" s="12">
        <v>13311</v>
      </c>
      <c r="P11" s="10">
        <f t="shared" si="6"/>
        <v>2.1545179972095343</v>
      </c>
      <c r="Q11" s="11">
        <f t="shared" si="5"/>
        <v>106.76987246330312</v>
      </c>
    </row>
    <row r="12" spans="1:17" ht="18" customHeight="1">
      <c r="A12" s="13" t="s">
        <v>22</v>
      </c>
      <c r="B12" s="8">
        <v>26</v>
      </c>
      <c r="C12" s="15">
        <v>26</v>
      </c>
      <c r="D12" s="10">
        <f>+C12/$C$8*100</f>
        <v>1.5873015873015872</v>
      </c>
      <c r="E12" s="11">
        <f t="shared" si="0"/>
        <v>100</v>
      </c>
      <c r="F12" s="8">
        <v>325</v>
      </c>
      <c r="G12" s="9">
        <v>336</v>
      </c>
      <c r="H12" s="10">
        <f t="shared" si="1"/>
        <v>0.58579448376861121</v>
      </c>
      <c r="I12" s="11">
        <f t="shared" si="2"/>
        <v>103.38461538461539</v>
      </c>
      <c r="J12" s="8">
        <v>6167</v>
      </c>
      <c r="K12" s="9">
        <v>7287</v>
      </c>
      <c r="L12" s="10">
        <f t="shared" si="3"/>
        <v>0.39830119375573919</v>
      </c>
      <c r="M12" s="11">
        <f t="shared" si="4"/>
        <v>118.16118047673099</v>
      </c>
      <c r="N12" s="14">
        <v>2288</v>
      </c>
      <c r="O12" s="12">
        <v>2496</v>
      </c>
      <c r="P12" s="10">
        <f t="shared" si="6"/>
        <v>0.40400247322026878</v>
      </c>
      <c r="Q12" s="11">
        <f t="shared" si="5"/>
        <v>109.09090909090908</v>
      </c>
    </row>
    <row r="13" spans="1:17" ht="18" customHeight="1">
      <c r="A13" s="13" t="s">
        <v>23</v>
      </c>
      <c r="B13" s="8">
        <v>36</v>
      </c>
      <c r="C13" s="15">
        <v>33</v>
      </c>
      <c r="D13" s="10">
        <f>+C13/$C$8 *100</f>
        <v>2.0146520146520146</v>
      </c>
      <c r="E13" s="11">
        <f t="shared" si="0"/>
        <v>91.666666666666657</v>
      </c>
      <c r="F13" s="8">
        <v>329</v>
      </c>
      <c r="G13" s="9">
        <v>326</v>
      </c>
      <c r="H13" s="10">
        <f t="shared" si="1"/>
        <v>0.56836012413264059</v>
      </c>
      <c r="I13" s="11">
        <f t="shared" si="2"/>
        <v>99.088145896656528</v>
      </c>
      <c r="J13" s="8">
        <v>4688</v>
      </c>
      <c r="K13" s="9">
        <v>4729</v>
      </c>
      <c r="L13" s="10">
        <f t="shared" si="3"/>
        <v>0.25848309939219027</v>
      </c>
      <c r="M13" s="11">
        <f t="shared" si="4"/>
        <v>100.87457337883959</v>
      </c>
      <c r="N13" s="14">
        <v>1925</v>
      </c>
      <c r="O13" s="16">
        <v>1892</v>
      </c>
      <c r="P13" s="10">
        <f t="shared" si="6"/>
        <v>0.30623905421985115</v>
      </c>
      <c r="Q13" s="11">
        <f t="shared" si="5"/>
        <v>98.285714285714292</v>
      </c>
    </row>
    <row r="14" spans="1:17" ht="18" customHeight="1">
      <c r="A14" s="13" t="s">
        <v>24</v>
      </c>
      <c r="B14" s="8">
        <v>14</v>
      </c>
      <c r="C14" s="15">
        <v>12</v>
      </c>
      <c r="D14" s="10">
        <f>+C14/$C$8*100</f>
        <v>0.73260073260073255</v>
      </c>
      <c r="E14" s="11">
        <f t="shared" si="0"/>
        <v>85.714285714285708</v>
      </c>
      <c r="F14" s="8">
        <v>473</v>
      </c>
      <c r="G14" s="9">
        <v>384</v>
      </c>
      <c r="H14" s="10">
        <f t="shared" si="1"/>
        <v>0.66947941002126987</v>
      </c>
      <c r="I14" s="11">
        <f t="shared" si="2"/>
        <v>81.18393234672304</v>
      </c>
      <c r="J14" s="8">
        <v>6748</v>
      </c>
      <c r="K14" s="9">
        <v>4496</v>
      </c>
      <c r="L14" s="10">
        <f t="shared" si="3"/>
        <v>0.2457475184747912</v>
      </c>
      <c r="M14" s="11">
        <f t="shared" si="4"/>
        <v>66.627148784825124</v>
      </c>
      <c r="N14" s="14">
        <v>2498</v>
      </c>
      <c r="O14" s="12">
        <v>1975</v>
      </c>
      <c r="P14" s="10">
        <f t="shared" si="6"/>
        <v>0.31967343133414694</v>
      </c>
      <c r="Q14" s="11">
        <f t="shared" si="5"/>
        <v>79.063250600480387</v>
      </c>
    </row>
    <row r="15" spans="1:17" ht="18" customHeight="1">
      <c r="A15" s="13" t="s">
        <v>25</v>
      </c>
      <c r="B15" s="8">
        <v>68</v>
      </c>
      <c r="C15" s="15">
        <v>63</v>
      </c>
      <c r="D15" s="10">
        <f>+C15/$C$8*100</f>
        <v>3.8461538461538463</v>
      </c>
      <c r="E15" s="11">
        <f t="shared" si="0"/>
        <v>92.64705882352942</v>
      </c>
      <c r="F15" s="8">
        <v>1112</v>
      </c>
      <c r="G15" s="9">
        <v>1053</v>
      </c>
      <c r="H15" s="10">
        <f t="shared" si="1"/>
        <v>1.8358380696677012</v>
      </c>
      <c r="I15" s="11">
        <f t="shared" si="2"/>
        <v>94.694244604316552</v>
      </c>
      <c r="J15" s="8">
        <v>11817</v>
      </c>
      <c r="K15" s="9">
        <v>11212</v>
      </c>
      <c r="L15" s="10">
        <f t="shared" si="3"/>
        <v>0.6128383401110673</v>
      </c>
      <c r="M15" s="11">
        <f t="shared" si="4"/>
        <v>94.880257256494886</v>
      </c>
      <c r="N15" s="14">
        <v>6277</v>
      </c>
      <c r="O15" s="12">
        <v>6193</v>
      </c>
      <c r="P15" s="10">
        <f t="shared" si="6"/>
        <v>1.0023987646847454</v>
      </c>
      <c r="Q15" s="11">
        <f t="shared" si="5"/>
        <v>98.661781105623703</v>
      </c>
    </row>
    <row r="16" spans="1:17" ht="18" customHeight="1">
      <c r="A16" s="13" t="s">
        <v>26</v>
      </c>
      <c r="B16" s="8">
        <v>12</v>
      </c>
      <c r="C16" s="15">
        <v>13</v>
      </c>
      <c r="D16" s="10">
        <f>+C16/$C$8*100</f>
        <v>0.79365079365079361</v>
      </c>
      <c r="E16" s="11">
        <f t="shared" si="0"/>
        <v>108.33333333333333</v>
      </c>
      <c r="F16" s="8">
        <v>375</v>
      </c>
      <c r="G16" s="9">
        <v>387</v>
      </c>
      <c r="H16" s="10">
        <f t="shared" si="1"/>
        <v>0.67470971791206114</v>
      </c>
      <c r="I16" s="11">
        <f t="shared" si="2"/>
        <v>103.2</v>
      </c>
      <c r="J16" s="8">
        <v>12602</v>
      </c>
      <c r="K16" s="9">
        <v>12500</v>
      </c>
      <c r="L16" s="10">
        <f t="shared" si="3"/>
        <v>0.68323931960295603</v>
      </c>
      <c r="M16" s="11">
        <f t="shared" si="4"/>
        <v>99.190604665926045</v>
      </c>
      <c r="N16" s="14">
        <v>6429</v>
      </c>
      <c r="O16" s="12">
        <v>5132</v>
      </c>
      <c r="P16" s="10">
        <f t="shared" si="6"/>
        <v>0.83066534157308458</v>
      </c>
      <c r="Q16" s="11">
        <f t="shared" si="5"/>
        <v>79.825789391818319</v>
      </c>
    </row>
    <row r="17" spans="1:17" ht="18" customHeight="1">
      <c r="A17" s="13" t="s">
        <v>27</v>
      </c>
      <c r="B17" s="8">
        <v>5</v>
      </c>
      <c r="C17" s="15">
        <v>5</v>
      </c>
      <c r="D17" s="10">
        <f>+C17/$C$8 *100</f>
        <v>0.30525030525030528</v>
      </c>
      <c r="E17" s="11">
        <f t="shared" si="0"/>
        <v>100</v>
      </c>
      <c r="F17" s="8">
        <v>55</v>
      </c>
      <c r="G17" s="9">
        <v>54</v>
      </c>
      <c r="H17" s="10">
        <f t="shared" si="1"/>
        <v>9.4145542034241081E-2</v>
      </c>
      <c r="I17" s="11">
        <f t="shared" si="2"/>
        <v>98.181818181818187</v>
      </c>
      <c r="J17" s="8">
        <v>1155</v>
      </c>
      <c r="K17" s="9">
        <v>1278</v>
      </c>
      <c r="L17" s="10">
        <f t="shared" si="3"/>
        <v>6.9854388036206222E-2</v>
      </c>
      <c r="M17" s="11">
        <f t="shared" si="4"/>
        <v>110.64935064935064</v>
      </c>
      <c r="N17" s="14">
        <v>483</v>
      </c>
      <c r="O17" s="12">
        <v>584</v>
      </c>
      <c r="P17" s="10">
        <f t="shared" si="6"/>
        <v>9.4526219695768007E-2</v>
      </c>
      <c r="Q17" s="11">
        <f t="shared" si="5"/>
        <v>120.91097308488612</v>
      </c>
    </row>
    <row r="18" spans="1:17" ht="18" customHeight="1">
      <c r="A18" s="13" t="s">
        <v>28</v>
      </c>
      <c r="B18" s="8">
        <v>26</v>
      </c>
      <c r="C18" s="15">
        <v>26</v>
      </c>
      <c r="D18" s="10">
        <f t="shared" ref="D18:D32" si="7">+C18/$C$8*100</f>
        <v>1.5873015873015872</v>
      </c>
      <c r="E18" s="11">
        <f t="shared" si="0"/>
        <v>100</v>
      </c>
      <c r="F18" s="8">
        <v>845</v>
      </c>
      <c r="G18" s="9">
        <v>870</v>
      </c>
      <c r="H18" s="10">
        <f t="shared" si="1"/>
        <v>1.5167892883294396</v>
      </c>
      <c r="I18" s="11">
        <f t="shared" si="2"/>
        <v>102.9585798816568</v>
      </c>
      <c r="J18" s="8">
        <v>18388</v>
      </c>
      <c r="K18" s="16">
        <v>22430</v>
      </c>
      <c r="L18" s="10">
        <f t="shared" si="3"/>
        <v>1.2260046350955442</v>
      </c>
      <c r="M18" s="11">
        <f t="shared" si="4"/>
        <v>121.98172721340003</v>
      </c>
      <c r="N18" s="14">
        <v>6342</v>
      </c>
      <c r="O18" s="12">
        <v>7209</v>
      </c>
      <c r="P18" s="10">
        <f t="shared" si="6"/>
        <v>1.1668484893609445</v>
      </c>
      <c r="Q18" s="11">
        <f t="shared" si="5"/>
        <v>113.67076631977294</v>
      </c>
    </row>
    <row r="19" spans="1:17" ht="18" customHeight="1">
      <c r="A19" s="13" t="s">
        <v>29</v>
      </c>
      <c r="B19" s="8">
        <v>5</v>
      </c>
      <c r="C19" s="15">
        <v>5</v>
      </c>
      <c r="D19" s="10">
        <f t="shared" si="7"/>
        <v>0.30525030525030528</v>
      </c>
      <c r="E19" s="11">
        <f t="shared" si="0"/>
        <v>100</v>
      </c>
      <c r="F19" s="8">
        <v>62</v>
      </c>
      <c r="G19" s="9">
        <v>65</v>
      </c>
      <c r="H19" s="10">
        <f t="shared" si="1"/>
        <v>0.11332333763380872</v>
      </c>
      <c r="I19" s="11">
        <f t="shared" si="2"/>
        <v>104.83870967741935</v>
      </c>
      <c r="J19" s="19" t="s">
        <v>32</v>
      </c>
      <c r="K19" s="16" t="s">
        <v>32</v>
      </c>
      <c r="L19" s="17" t="s">
        <v>30</v>
      </c>
      <c r="M19" s="18" t="s">
        <v>30</v>
      </c>
      <c r="N19" s="57" t="s">
        <v>32</v>
      </c>
      <c r="O19" s="16" t="s">
        <v>32</v>
      </c>
      <c r="P19" s="17" t="s">
        <v>30</v>
      </c>
      <c r="Q19" s="18" t="s">
        <v>30</v>
      </c>
    </row>
    <row r="20" spans="1:17" ht="18" customHeight="1">
      <c r="A20" s="13" t="s">
        <v>31</v>
      </c>
      <c r="B20" s="8">
        <v>1</v>
      </c>
      <c r="C20" s="15">
        <v>2</v>
      </c>
      <c r="D20" s="10">
        <f t="shared" si="7"/>
        <v>0.1221001221001221</v>
      </c>
      <c r="E20" s="11">
        <f t="shared" si="0"/>
        <v>200</v>
      </c>
      <c r="F20" s="8">
        <v>7</v>
      </c>
      <c r="G20" s="9">
        <v>22</v>
      </c>
      <c r="H20" s="10">
        <f t="shared" si="1"/>
        <v>3.8355591199135258E-2</v>
      </c>
      <c r="I20" s="11">
        <f t="shared" si="2"/>
        <v>314.28571428571428</v>
      </c>
      <c r="J20" s="19" t="s">
        <v>32</v>
      </c>
      <c r="K20" s="16" t="s">
        <v>32</v>
      </c>
      <c r="L20" s="17" t="s">
        <v>30</v>
      </c>
      <c r="M20" s="18" t="s">
        <v>30</v>
      </c>
      <c r="N20" s="20" t="s">
        <v>32</v>
      </c>
      <c r="O20" s="16" t="s">
        <v>32</v>
      </c>
      <c r="P20" s="17" t="s">
        <v>30</v>
      </c>
      <c r="Q20" s="18" t="s">
        <v>30</v>
      </c>
    </row>
    <row r="21" spans="1:17" ht="18" customHeight="1">
      <c r="A21" s="13" t="s">
        <v>33</v>
      </c>
      <c r="B21" s="8">
        <v>173</v>
      </c>
      <c r="C21" s="15">
        <v>175</v>
      </c>
      <c r="D21" s="10">
        <f t="shared" si="7"/>
        <v>10.683760683760683</v>
      </c>
      <c r="E21" s="11">
        <f t="shared" si="0"/>
        <v>101.15606936416187</v>
      </c>
      <c r="F21" s="8">
        <v>2858</v>
      </c>
      <c r="G21" s="9">
        <v>2845</v>
      </c>
      <c r="H21" s="10">
        <f t="shared" si="1"/>
        <v>4.9600753164336275</v>
      </c>
      <c r="I21" s="11">
        <f t="shared" si="2"/>
        <v>99.545136459062277</v>
      </c>
      <c r="J21" s="8">
        <v>43169</v>
      </c>
      <c r="K21" s="9">
        <v>45388</v>
      </c>
      <c r="L21" s="10">
        <f>+K21/$K$8*100</f>
        <v>2.4808692990511174</v>
      </c>
      <c r="M21" s="11">
        <f>K21/J21*100</f>
        <v>105.14026268850331</v>
      </c>
      <c r="N21" s="14">
        <v>19741</v>
      </c>
      <c r="O21" s="12">
        <v>20820</v>
      </c>
      <c r="P21" s="10">
        <f t="shared" si="6"/>
        <v>3.3699244761402221</v>
      </c>
      <c r="Q21" s="11">
        <f t="shared" si="5"/>
        <v>105.46578187528495</v>
      </c>
    </row>
    <row r="22" spans="1:17" ht="18" customHeight="1">
      <c r="A22" s="13" t="s">
        <v>34</v>
      </c>
      <c r="B22" s="8">
        <v>28</v>
      </c>
      <c r="C22" s="15">
        <v>31</v>
      </c>
      <c r="D22" s="10">
        <f t="shared" si="7"/>
        <v>1.8925518925518925</v>
      </c>
      <c r="E22" s="11">
        <f t="shared" si="0"/>
        <v>110.71428571428572</v>
      </c>
      <c r="F22" s="8">
        <v>930</v>
      </c>
      <c r="G22" s="9">
        <v>973</v>
      </c>
      <c r="H22" s="10">
        <f t="shared" si="1"/>
        <v>1.6963631925799365</v>
      </c>
      <c r="I22" s="11">
        <f t="shared" si="2"/>
        <v>104.62365591397848</v>
      </c>
      <c r="J22" s="8">
        <v>32233</v>
      </c>
      <c r="K22" s="12">
        <v>36389</v>
      </c>
      <c r="L22" s="10">
        <f>+K22/$K$8*100</f>
        <v>1.9889916480825571</v>
      </c>
      <c r="M22" s="11">
        <f>K22/J22*100</f>
        <v>112.8936183414513</v>
      </c>
      <c r="N22" s="14">
        <v>10024</v>
      </c>
      <c r="O22" s="12">
        <v>10201</v>
      </c>
      <c r="P22" s="10">
        <f t="shared" si="6"/>
        <v>1.651133505336523</v>
      </c>
      <c r="Q22" s="11">
        <f t="shared" si="5"/>
        <v>101.7657621707901</v>
      </c>
    </row>
    <row r="23" spans="1:17" ht="18" customHeight="1">
      <c r="A23" s="13" t="s">
        <v>35</v>
      </c>
      <c r="B23" s="8">
        <v>2</v>
      </c>
      <c r="C23" s="15">
        <v>2</v>
      </c>
      <c r="D23" s="10">
        <f t="shared" si="7"/>
        <v>0.1221001221001221</v>
      </c>
      <c r="E23" s="11">
        <f t="shared" si="0"/>
        <v>100</v>
      </c>
      <c r="F23" s="8">
        <v>35</v>
      </c>
      <c r="G23" s="9">
        <v>34</v>
      </c>
      <c r="H23" s="10">
        <f t="shared" si="1"/>
        <v>5.9276822762299938E-2</v>
      </c>
      <c r="I23" s="11">
        <f t="shared" si="2"/>
        <v>97.142857142857139</v>
      </c>
      <c r="J23" s="19" t="s">
        <v>32</v>
      </c>
      <c r="K23" s="16" t="s">
        <v>32</v>
      </c>
      <c r="L23" s="17" t="s">
        <v>30</v>
      </c>
      <c r="M23" s="18" t="s">
        <v>30</v>
      </c>
      <c r="N23" s="20" t="s">
        <v>32</v>
      </c>
      <c r="O23" s="16" t="s">
        <v>32</v>
      </c>
      <c r="P23" s="17" t="s">
        <v>30</v>
      </c>
      <c r="Q23" s="18" t="s">
        <v>30</v>
      </c>
    </row>
    <row r="24" spans="1:17" ht="18" customHeight="1">
      <c r="A24" s="13" t="s">
        <v>36</v>
      </c>
      <c r="B24" s="8">
        <v>161</v>
      </c>
      <c r="C24" s="15">
        <v>161</v>
      </c>
      <c r="D24" s="10">
        <f t="shared" si="7"/>
        <v>9.8290598290598297</v>
      </c>
      <c r="E24" s="11">
        <f t="shared" si="0"/>
        <v>100</v>
      </c>
      <c r="F24" s="8">
        <v>3718</v>
      </c>
      <c r="G24" s="9">
        <v>3793</v>
      </c>
      <c r="H24" s="10">
        <f t="shared" si="1"/>
        <v>6.612852609923638</v>
      </c>
      <c r="I24" s="11">
        <f t="shared" si="2"/>
        <v>102.0172135556751</v>
      </c>
      <c r="J24" s="8">
        <v>58122</v>
      </c>
      <c r="K24" s="9">
        <v>57835</v>
      </c>
      <c r="L24" s="10">
        <f t="shared" ref="L24:L32" si="8">+K24/$K$8*100</f>
        <v>3.1612116839389568</v>
      </c>
      <c r="M24" s="11">
        <f t="shared" ref="M24:M32" si="9">K24/J24*100</f>
        <v>99.506211073259692</v>
      </c>
      <c r="N24" s="14">
        <v>29753</v>
      </c>
      <c r="O24" s="12">
        <v>29306</v>
      </c>
      <c r="P24" s="10">
        <f t="shared" si="6"/>
        <v>4.743468141103043</v>
      </c>
      <c r="Q24" s="11">
        <f t="shared" si="5"/>
        <v>98.497630491042926</v>
      </c>
    </row>
    <row r="25" spans="1:17" ht="18" customHeight="1">
      <c r="A25" s="13" t="s">
        <v>37</v>
      </c>
      <c r="B25" s="8">
        <v>53</v>
      </c>
      <c r="C25" s="15">
        <v>55</v>
      </c>
      <c r="D25" s="10">
        <f t="shared" si="7"/>
        <v>3.3577533577533578</v>
      </c>
      <c r="E25" s="11">
        <f t="shared" si="0"/>
        <v>103.77358490566037</v>
      </c>
      <c r="F25" s="8">
        <v>6500</v>
      </c>
      <c r="G25" s="9">
        <v>6206</v>
      </c>
      <c r="H25" s="10">
        <f t="shared" si="1"/>
        <v>10.819763590083337</v>
      </c>
      <c r="I25" s="11">
        <f t="shared" si="2"/>
        <v>95.476923076923086</v>
      </c>
      <c r="J25" s="8">
        <v>289713</v>
      </c>
      <c r="K25" s="9">
        <v>333526</v>
      </c>
      <c r="L25" s="10">
        <f t="shared" si="8"/>
        <v>18.230246184791639</v>
      </c>
      <c r="M25" s="11">
        <f t="shared" si="9"/>
        <v>115.12289748820383</v>
      </c>
      <c r="N25" s="14">
        <v>139678</v>
      </c>
      <c r="O25" s="12">
        <v>108161</v>
      </c>
      <c r="P25" s="10">
        <f t="shared" si="6"/>
        <v>17.506935699510212</v>
      </c>
      <c r="Q25" s="11">
        <f t="shared" si="5"/>
        <v>77.435959850513328</v>
      </c>
    </row>
    <row r="26" spans="1:17" ht="18" customHeight="1">
      <c r="A26" s="13" t="s">
        <v>38</v>
      </c>
      <c r="B26" s="8">
        <v>42</v>
      </c>
      <c r="C26" s="15">
        <v>44</v>
      </c>
      <c r="D26" s="10">
        <f t="shared" si="7"/>
        <v>2.6862026862026864</v>
      </c>
      <c r="E26" s="11">
        <f t="shared" si="0"/>
        <v>104.76190476190477</v>
      </c>
      <c r="F26" s="8">
        <v>1097</v>
      </c>
      <c r="G26" s="9">
        <v>1623</v>
      </c>
      <c r="H26" s="10">
        <f t="shared" si="1"/>
        <v>2.8295965689180238</v>
      </c>
      <c r="I26" s="11">
        <f t="shared" si="2"/>
        <v>147.9489516864175</v>
      </c>
      <c r="J26" s="8">
        <v>21349</v>
      </c>
      <c r="K26" s="9">
        <v>39998</v>
      </c>
      <c r="L26" s="10">
        <f t="shared" si="8"/>
        <v>2.1862565044383229</v>
      </c>
      <c r="M26" s="11">
        <f t="shared" si="9"/>
        <v>187.35303761300295</v>
      </c>
      <c r="N26" s="14">
        <v>10457</v>
      </c>
      <c r="O26" s="12">
        <v>18429</v>
      </c>
      <c r="P26" s="10">
        <f t="shared" si="6"/>
        <v>2.982917299269364</v>
      </c>
      <c r="Q26" s="11">
        <f t="shared" si="5"/>
        <v>176.23601415319879</v>
      </c>
    </row>
    <row r="27" spans="1:17" ht="18" customHeight="1">
      <c r="A27" s="13" t="s">
        <v>39</v>
      </c>
      <c r="B27" s="8">
        <v>7</v>
      </c>
      <c r="C27" s="15">
        <v>7</v>
      </c>
      <c r="D27" s="10">
        <f t="shared" si="7"/>
        <v>0.42735042735042739</v>
      </c>
      <c r="E27" s="11">
        <f t="shared" si="0"/>
        <v>100</v>
      </c>
      <c r="F27" s="8">
        <v>346</v>
      </c>
      <c r="G27" s="9">
        <v>600</v>
      </c>
      <c r="H27" s="10">
        <f t="shared" si="1"/>
        <v>1.0460615781582341</v>
      </c>
      <c r="I27" s="11">
        <f t="shared" si="2"/>
        <v>173.41040462427745</v>
      </c>
      <c r="J27" s="8">
        <v>33474</v>
      </c>
      <c r="K27" s="9">
        <v>32495</v>
      </c>
      <c r="L27" s="10">
        <f t="shared" si="8"/>
        <v>1.7761489352398443</v>
      </c>
      <c r="M27" s="11">
        <f t="shared" si="9"/>
        <v>97.075342056521478</v>
      </c>
      <c r="N27" s="14">
        <v>13177</v>
      </c>
      <c r="O27" s="12">
        <v>11703</v>
      </c>
      <c r="P27" s="10">
        <f t="shared" si="6"/>
        <v>1.8942471731157071</v>
      </c>
      <c r="Q27" s="11">
        <f t="shared" si="5"/>
        <v>88.813842300978976</v>
      </c>
    </row>
    <row r="28" spans="1:17" ht="18" customHeight="1">
      <c r="A28" s="13" t="s">
        <v>40</v>
      </c>
      <c r="B28" s="8">
        <v>18</v>
      </c>
      <c r="C28" s="15">
        <v>18</v>
      </c>
      <c r="D28" s="10">
        <f t="shared" si="7"/>
        <v>1.098901098901099</v>
      </c>
      <c r="E28" s="11">
        <f t="shared" si="0"/>
        <v>100</v>
      </c>
      <c r="F28" s="8">
        <v>4576</v>
      </c>
      <c r="G28" s="9">
        <v>4732</v>
      </c>
      <c r="H28" s="10">
        <f t="shared" si="1"/>
        <v>8.2499389797412732</v>
      </c>
      <c r="I28" s="11">
        <f t="shared" si="2"/>
        <v>103.40909090909092</v>
      </c>
      <c r="J28" s="8">
        <v>290554</v>
      </c>
      <c r="K28" s="12">
        <v>305765</v>
      </c>
      <c r="L28" s="10">
        <f t="shared" si="8"/>
        <v>16.712853644671828</v>
      </c>
      <c r="M28" s="11">
        <f t="shared" si="9"/>
        <v>105.23517143112812</v>
      </c>
      <c r="N28" s="14">
        <v>157769</v>
      </c>
      <c r="O28" s="12">
        <v>174002</v>
      </c>
      <c r="P28" s="10">
        <f>+O28/$O$8*100</f>
        <v>28.163957670381894</v>
      </c>
      <c r="Q28" s="11">
        <f t="shared" si="5"/>
        <v>110.28909354816219</v>
      </c>
    </row>
    <row r="29" spans="1:17" ht="18" customHeight="1">
      <c r="A29" s="13" t="s">
        <v>41</v>
      </c>
      <c r="B29" s="8">
        <v>40</v>
      </c>
      <c r="C29" s="15">
        <v>38</v>
      </c>
      <c r="D29" s="10">
        <f t="shared" si="7"/>
        <v>2.3199023199023201</v>
      </c>
      <c r="E29" s="11">
        <f t="shared" si="0"/>
        <v>95</v>
      </c>
      <c r="F29" s="8">
        <v>2188</v>
      </c>
      <c r="G29" s="9">
        <v>2267</v>
      </c>
      <c r="H29" s="10">
        <f t="shared" si="1"/>
        <v>3.9523693294745281</v>
      </c>
      <c r="I29" s="11">
        <f t="shared" si="2"/>
        <v>103.61060329067642</v>
      </c>
      <c r="J29" s="8">
        <v>38810</v>
      </c>
      <c r="K29" s="9">
        <v>38275</v>
      </c>
      <c r="L29" s="10">
        <f t="shared" si="8"/>
        <v>2.0920787966242513</v>
      </c>
      <c r="M29" s="11">
        <f t="shared" si="9"/>
        <v>98.621489306879667</v>
      </c>
      <c r="N29" s="14">
        <v>13493</v>
      </c>
      <c r="O29" s="12">
        <v>13972</v>
      </c>
      <c r="P29" s="10">
        <f t="shared" si="6"/>
        <v>2.2615074342282031</v>
      </c>
      <c r="Q29" s="11">
        <f t="shared" si="5"/>
        <v>103.54998888312458</v>
      </c>
    </row>
    <row r="30" spans="1:17" ht="18" customHeight="1">
      <c r="A30" s="13" t="s">
        <v>42</v>
      </c>
      <c r="B30" s="8">
        <v>3</v>
      </c>
      <c r="C30" s="15">
        <v>3</v>
      </c>
      <c r="D30" s="10">
        <f t="shared" si="7"/>
        <v>0.18315018315018314</v>
      </c>
      <c r="E30" s="11">
        <f t="shared" si="0"/>
        <v>100</v>
      </c>
      <c r="F30" s="8">
        <v>1162</v>
      </c>
      <c r="G30" s="9">
        <v>1277</v>
      </c>
      <c r="H30" s="10">
        <f t="shared" si="1"/>
        <v>2.226367725513442</v>
      </c>
      <c r="I30" s="11">
        <f t="shared" si="2"/>
        <v>109.89672977624785</v>
      </c>
      <c r="J30" s="8">
        <v>73816</v>
      </c>
      <c r="K30" s="12">
        <v>75591</v>
      </c>
      <c r="L30" s="10">
        <f t="shared" si="8"/>
        <v>4.1317394726485634</v>
      </c>
      <c r="M30" s="11">
        <f t="shared" si="9"/>
        <v>102.40462772298689</v>
      </c>
      <c r="N30" s="20">
        <v>7192</v>
      </c>
      <c r="O30" s="16" t="s">
        <v>32</v>
      </c>
      <c r="P30" s="17" t="s">
        <v>30</v>
      </c>
      <c r="Q30" s="18" t="s">
        <v>30</v>
      </c>
    </row>
    <row r="31" spans="1:17" ht="18" customHeight="1">
      <c r="A31" s="13" t="s">
        <v>43</v>
      </c>
      <c r="B31" s="8">
        <v>142</v>
      </c>
      <c r="C31" s="15">
        <v>136</v>
      </c>
      <c r="D31" s="10">
        <f t="shared" si="7"/>
        <v>8.3028083028083017</v>
      </c>
      <c r="E31" s="11">
        <f t="shared" si="0"/>
        <v>95.774647887323937</v>
      </c>
      <c r="F31" s="8">
        <v>10633</v>
      </c>
      <c r="G31" s="9">
        <v>8795</v>
      </c>
      <c r="H31" s="10">
        <f t="shared" si="1"/>
        <v>15.333519299836118</v>
      </c>
      <c r="I31" s="11">
        <f t="shared" si="2"/>
        <v>82.714191667450393</v>
      </c>
      <c r="J31" s="8">
        <v>448115</v>
      </c>
      <c r="K31" s="12">
        <v>434206</v>
      </c>
      <c r="L31" s="10">
        <f t="shared" si="8"/>
        <v>23.733328960601689</v>
      </c>
      <c r="M31" s="11">
        <f t="shared" si="9"/>
        <v>96.896109257668229</v>
      </c>
      <c r="N31" s="14">
        <v>115663</v>
      </c>
      <c r="O31" s="12">
        <v>71916</v>
      </c>
      <c r="P31" s="10">
        <f t="shared" si="6"/>
        <v>11.640321259658993</v>
      </c>
      <c r="Q31" s="11">
        <f>O31/N31*100</f>
        <v>62.177187173080419</v>
      </c>
    </row>
    <row r="32" spans="1:17" ht="18" customHeight="1" thickBot="1">
      <c r="A32" s="21" t="s">
        <v>44</v>
      </c>
      <c r="B32" s="22">
        <v>37</v>
      </c>
      <c r="C32" s="23">
        <v>37</v>
      </c>
      <c r="D32" s="24">
        <f t="shared" si="7"/>
        <v>2.2588522588522588</v>
      </c>
      <c r="E32" s="25">
        <f t="shared" si="0"/>
        <v>100</v>
      </c>
      <c r="F32" s="26">
        <v>815</v>
      </c>
      <c r="G32" s="23">
        <v>829</v>
      </c>
      <c r="H32" s="24">
        <f t="shared" si="1"/>
        <v>1.4453084138219603</v>
      </c>
      <c r="I32" s="25">
        <f t="shared" si="2"/>
        <v>101.71779141104294</v>
      </c>
      <c r="J32" s="26">
        <v>12748</v>
      </c>
      <c r="K32" s="23">
        <v>12844</v>
      </c>
      <c r="L32" s="24">
        <f t="shared" si="8"/>
        <v>0.70204206567842931</v>
      </c>
      <c r="M32" s="25">
        <f t="shared" si="9"/>
        <v>100.75305930342013</v>
      </c>
      <c r="N32" s="27">
        <v>4786</v>
      </c>
      <c r="O32" s="28">
        <v>4301</v>
      </c>
      <c r="P32" s="24">
        <f t="shared" si="6"/>
        <v>0.69615971046489422</v>
      </c>
      <c r="Q32" s="25">
        <f>O32/N32*100</f>
        <v>89.866276640200581</v>
      </c>
    </row>
    <row r="33" spans="1:39" ht="9.75" customHeight="1">
      <c r="A33" s="29"/>
    </row>
    <row r="34" spans="1:39">
      <c r="A34" s="3" t="s">
        <v>45</v>
      </c>
    </row>
    <row r="35" spans="1:39" ht="15.75" customHeight="1">
      <c r="A35" s="3" t="s">
        <v>46</v>
      </c>
      <c r="L35" s="3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>
      <c r="A36" s="31"/>
      <c r="B36" s="32"/>
      <c r="C36" s="32"/>
      <c r="F36" s="32"/>
      <c r="G36" s="32"/>
      <c r="J36" s="32"/>
      <c r="K36" s="32"/>
      <c r="N36" s="32"/>
      <c r="O36" s="32"/>
    </row>
  </sheetData>
  <mergeCells count="13">
    <mergeCell ref="G5:I5"/>
    <mergeCell ref="K5:M5"/>
    <mergeCell ref="O5:Q5"/>
    <mergeCell ref="A3:A6"/>
    <mergeCell ref="B3:E3"/>
    <mergeCell ref="F3:I3"/>
    <mergeCell ref="J3:M3"/>
    <mergeCell ref="N3:Q3"/>
    <mergeCell ref="B4:E4"/>
    <mergeCell ref="F4:I4"/>
    <mergeCell ref="J4:M4"/>
    <mergeCell ref="N4:Q4"/>
    <mergeCell ref="C5:E5"/>
  </mergeCells>
  <phoneticPr fontId="3"/>
  <printOptions horizontalCentered="1"/>
  <pageMargins left="0.23622047244094491" right="0.23622047244094491" top="0.55118110236220474" bottom="0.74803149606299213" header="0.31496062992125984" footer="0.31496062992125984"/>
  <pageSetup paperSize="9" scale="72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【資料２】</vt:lpstr>
      <vt:lpstr>【資料２】!Print_Area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2019-08-16T00:09:37Z</cp:lastPrinted>
  <dcterms:created xsi:type="dcterms:W3CDTF">2018-08-15T13:51:58Z</dcterms:created>
  <dcterms:modified xsi:type="dcterms:W3CDTF">2019-08-28T01:06:50Z</dcterms:modified>
</cp:coreProperties>
</file>