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10.0.36.31\財政班\□新居\203 財政状況資料集（内容確認等）\平成29年度決算（H30年度～Ｒ1作業）\19 公表\02 公表資料\"/>
    </mc:Choice>
  </mc:AlternateContent>
  <xr:revisionPtr revIDLastSave="0" documentId="13_ncr:1_{CFB4F88A-5440-4D01-84B8-96485C263D6B}" xr6:coauthVersionLast="36" xr6:coauthVersionMax="36" xr10:uidLastSave="{00000000-0000-0000-0000-000000000000}"/>
  <bookViews>
    <workbookView xWindow="0" yWindow="0" windowWidth="15360" windowHeight="7635" tabRatio="651"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BG34" i="10" l="1"/>
  <c r="AO39" i="10"/>
  <c r="AO38" i="10"/>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U39" i="10"/>
  <c r="C39" i="10"/>
  <c r="BE38" i="10"/>
  <c r="U38" i="10"/>
  <c r="C38" i="10"/>
  <c r="BE37" i="10"/>
  <c r="C37" i="10"/>
  <c r="BE36" i="10"/>
  <c r="C36" i="10"/>
  <c r="BE35" i="10"/>
  <c r="C35"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l="1"/>
  <c r="U37" i="10" l="1"/>
  <c r="BE34" i="10" s="1"/>
  <c r="AM34" i="10"/>
  <c r="AM35" i="10" s="1"/>
  <c r="AM36" i="10" s="1"/>
  <c r="AM37" i="10" s="1"/>
  <c r="AM38" i="10" s="1"/>
  <c r="AM39" i="10" s="1"/>
  <c r="BW34" i="10" l="1"/>
  <c r="BW35" i="10" s="1"/>
  <c r="BW36" i="10" s="1"/>
  <c r="BW37" i="10" s="1"/>
  <c r="BW38" i="10" s="1"/>
  <c r="BW39" i="10" s="1"/>
  <c r="BW40" i="10" s="1"/>
  <c r="BW41" i="10" s="1"/>
  <c r="BW42" i="10" s="1"/>
  <c r="CO34" i="10" l="1"/>
  <c r="CO35" i="10" s="1"/>
  <c r="CO36" i="10" s="1"/>
  <c r="CO37" i="10" s="1"/>
  <c r="CO38" i="10" s="1"/>
</calcChain>
</file>

<file path=xl/sharedStrings.xml><?xml version="1.0" encoding="utf-8"?>
<sst xmlns="http://schemas.openxmlformats.org/spreadsheetml/2006/main" count="994" uniqueCount="609">
  <si>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</si>
  <si>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</si>
  <si>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</si>
  <si>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</si>
  <si>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</si>
  <si>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</si>
  <si>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</si>
  <si>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</si>
  <si>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</si>
  <si>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</si>
  <si>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</si>
  <si>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</si>
  <si>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</si>
  <si>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</si>
  <si>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</si>
  <si>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</si>
  <si>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</si>
  <si>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</si>
  <si>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</si>
  <si>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</si>
  <si>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</si>
  <si>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</si>
  <si>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</si>
  <si>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</si>
  <si>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</si>
  <si>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</si>
  <si>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</si>
  <si>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</si>
  <si>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</si>
  <si>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</si>
  <si>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</si>
  <si>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</si>
  <si>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</si>
  <si>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</si>
  <si>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</si>
  <si>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</si>
  <si>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</si>
  <si>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</si>
  <si>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</si>
  <si>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</si>
  <si>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</si>
  <si>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</si>
  <si>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</si>
  <si>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</si>
  <si>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</si>
  <si>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</si>
  <si>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</si>
  <si>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</si>
  <si>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</si>
  <si>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</si>
  <si>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</si>
  <si>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</si>
  <si>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</si>
  <si>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</si>
  <si>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</si>
  <si>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</si>
  <si>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</si>
  <si>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</si>
  <si>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</si>
  <si>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</si>
  <si>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</si>
  <si>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</si>
  <si>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</si>
  <si>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</si>
  <si>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</si>
  <si>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</si>
  <si>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</si>
  <si>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</si>
  <si>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</si>
  <si>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</si>
  <si>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</si>
  <si>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</si>
  <si>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</si>
  <si>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</si>
  <si>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</si>
  <si>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</si>
  <si>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</si>
  <si>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</si>
  <si>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</si>
  <si>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Ⅱ－３</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</si>
  <si>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</si>
  <si>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</si>
  <si>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</si>
  <si>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</si>
  <si>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</si>
  <si>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</si>
  <si>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</si>
  <si>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</si>
  <si>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</si>
  <si>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</si>
  <si>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</si>
  <si>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</si>
  <si>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大村市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</si>
  <si>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</si>
  <si>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</si>
  <si>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</si>
  <si>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</si>
  <si>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</si>
  <si>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</si>
  <si>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</si>
  <si>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</si>
  <si>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</si>
  <si>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</si>
  <si>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</si>
  <si>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</si>
  <si>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</si>
  <si>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</si>
  <si>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</si>
  <si>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</si>
  <si>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</si>
  <si>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</si>
  <si>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</si>
  <si>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</si>
  <si>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</si>
  <si>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</si>
  <si>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</si>
  <si>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</si>
  <si>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</si>
  <si>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2.5</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</si>
  <si>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</si>
  <si>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</si>
  <si>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</si>
  <si>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</si>
  <si>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</si>
  <si>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</si>
  <si>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</si>
  <si>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</si>
  <si>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</si>
  <si>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</si>
  <si>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</si>
  <si>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</si>
  <si>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</si>
  <si>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</si>
  <si>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</si>
  <si>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</si>
  <si>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</si>
  <si>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</si>
  <si>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</si>
  <si>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</si>
  <si>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</si>
  <si>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</si>
  <si>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</si>
  <si>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</si>
  <si>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</si>
  <si>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</si>
  <si>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0"/>
  </si>
  <si>
    <t>うち日本人(％)</t>
    <phoneticPr fontId="5"/>
  </si>
  <si>
    <t>0.5</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</si>
  <si>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</si>
  <si>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</si>
  <si>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</si>
  <si>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</si>
  <si>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</si>
  <si>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</si>
  <si>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</si>
  <si>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</si>
  <si>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</si>
  <si>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</si>
  <si>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</si>
  <si>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</si>
  <si>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</si>
  <si>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</si>
  <si>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</si>
  <si>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</si>
  <si>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</si>
  <si>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</si>
  <si>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</si>
  <si>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</si>
  <si>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</si>
  <si>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</si>
  <si>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</si>
  <si>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</si>
  <si>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</si>
  <si>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</si>
  <si>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</si>
  <si>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</si>
  <si>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</si>
  <si>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</si>
  <si>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</si>
  <si>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</si>
  <si>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</si>
  <si>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</si>
  <si>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</si>
  <si>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</si>
  <si>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</si>
  <si>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</si>
  <si>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</si>
  <si>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</si>
  <si>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</si>
  <si>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</si>
  <si>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</si>
  <si>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</si>
  <si>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</si>
  <si>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</si>
  <si>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</si>
  <si>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</si>
  <si>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</si>
  <si>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</si>
  <si>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</si>
  <si>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</si>
  <si>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</si>
  <si>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</si>
  <si>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</si>
  <si>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</si>
  <si>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</si>
  <si>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</si>
  <si>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</si>
  <si>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長崎県大村市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</si>
  <si>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</si>
  <si>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</si>
  <si>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</si>
  <si>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</si>
  <si>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</si>
  <si>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</si>
  <si>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</si>
  <si>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</si>
  <si>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</si>
  <si>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</si>
  <si>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</si>
  <si>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</si>
  <si>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</si>
  <si>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</si>
  <si>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</si>
  <si>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</si>
  <si>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</si>
  <si>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</si>
  <si>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</si>
  <si>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</si>
  <si>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</si>
  <si>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</si>
  <si>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</si>
  <si>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</si>
  <si>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</si>
  <si>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</si>
  <si>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</si>
  <si>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</si>
  <si>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</si>
  <si>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</si>
  <si>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</si>
  <si>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</si>
  <si>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</si>
  <si>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</si>
  <si>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</si>
  <si>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</si>
  <si>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</si>
  <si>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</si>
  <si>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</si>
  <si>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</si>
  <si>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</si>
  <si>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</si>
  <si>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</si>
  <si>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</si>
  <si>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</si>
  <si>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</si>
  <si>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</si>
  <si>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</si>
  <si>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</si>
  <si>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</si>
  <si>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</si>
  <si>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</si>
  <si>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</si>
  <si>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</si>
  <si>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</si>
  <si>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</si>
  <si>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</si>
  <si>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</si>
  <si>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</si>
  <si>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</si>
  <si>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</si>
  <si>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</si>
  <si>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</si>
  <si>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</si>
  <si>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</si>
  <si>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</si>
  <si>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</si>
  <si>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</si>
  <si>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</si>
  <si>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</si>
  <si>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</si>
  <si>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</si>
  <si>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</si>
  <si>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</si>
  <si>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</si>
  <si>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</si>
  <si>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</si>
  <si>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</si>
  <si>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</si>
  <si>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</si>
  <si>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</si>
  <si>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</si>
  <si>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</si>
  <si>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</si>
  <si>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</si>
  <si>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</si>
  <si>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</si>
  <si>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</si>
  <si>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</si>
  <si>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</si>
  <si>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</si>
  <si>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</si>
  <si>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</si>
  <si>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</si>
  <si>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</si>
  <si>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</si>
  <si>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</si>
  <si>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</si>
  <si>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</si>
  <si>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</si>
  <si>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</si>
  <si>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</si>
  <si>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</si>
  <si>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</si>
  <si>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</si>
  <si>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</si>
  <si>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</si>
  <si>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</si>
  <si>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</si>
  <si>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</si>
  <si>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</si>
  <si>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</si>
  <si>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</si>
  <si>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</si>
  <si>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</si>
  <si>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</si>
  <si>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</si>
  <si>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</si>
  <si>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</si>
  <si>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</si>
  <si>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</si>
  <si>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</si>
  <si>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</si>
  <si>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</si>
  <si>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</si>
  <si>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</si>
  <si>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</si>
  <si>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</si>
  <si>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</si>
  <si>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</si>
  <si>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</si>
  <si>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</si>
  <si>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</si>
  <si>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</si>
  <si>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</si>
  <si>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</si>
  <si>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</si>
  <si>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</si>
  <si>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</si>
  <si>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</si>
  <si>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</si>
  <si>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</si>
  <si>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</si>
  <si>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</si>
  <si>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</si>
  <si>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</si>
  <si>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</si>
  <si>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</si>
  <si>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長崎県大村市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</si>
  <si>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</si>
  <si>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</si>
  <si>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</si>
  <si>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</si>
  <si>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</si>
  <si>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</si>
  <si>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</si>
  <si>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</si>
  <si>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</si>
  <si>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</si>
  <si>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</si>
  <si>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</si>
  <si>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</si>
  <si>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</si>
  <si>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</si>
  <si>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</si>
  <si>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</si>
  <si>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</si>
  <si>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</si>
  <si>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</si>
  <si>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</si>
  <si>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</si>
  <si>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</si>
  <si>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</si>
  <si>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</si>
  <si>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</si>
  <si>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</si>
  <si>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</si>
  <si>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</si>
  <si>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</si>
  <si>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</si>
  <si>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</si>
  <si>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</si>
  <si>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</si>
  <si>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大村市国民健康保険事業特別会計</t>
    <phoneticPr fontId="5"/>
  </si>
  <si>
    <t>大村市介護保険事業特別会計（保険事業勘定）</t>
    <phoneticPr fontId="5"/>
  </si>
  <si>
    <t>大村市後期高齢者医療事業特別会計</t>
    <phoneticPr fontId="5"/>
  </si>
  <si>
    <t>大村市介護保険事業特別会計（サービス事業勘定）</t>
    <phoneticPr fontId="5"/>
  </si>
  <si>
    <t>大村市水道事業会計</t>
    <phoneticPr fontId="5"/>
  </si>
  <si>
    <t>法適用企業</t>
    <phoneticPr fontId="5"/>
  </si>
  <si>
    <t>大村市工業用水道事業会計</t>
    <phoneticPr fontId="5"/>
  </si>
  <si>
    <t>法適用企業</t>
    <phoneticPr fontId="5"/>
  </si>
  <si>
    <t>大村市病院事業会計</t>
    <phoneticPr fontId="5"/>
  </si>
  <si>
    <t>大村市下水道事業会計</t>
    <phoneticPr fontId="5"/>
  </si>
  <si>
    <t>大村市農業集落排水事業会計</t>
    <phoneticPr fontId="5"/>
  </si>
  <si>
    <t>大村市モーターボート競走事業会計</t>
    <phoneticPr fontId="5"/>
  </si>
  <si>
    <t>大村市工業団地整備事業特別会計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</si>
  <si>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</si>
  <si>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</si>
  <si>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</si>
  <si>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</si>
  <si>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</si>
  <si>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</si>
  <si>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</si>
  <si>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</si>
  <si>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</si>
  <si>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</si>
  <si>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</si>
  <si>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</si>
  <si>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</si>
  <si>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</si>
  <si>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</si>
  <si>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</si>
  <si>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</si>
  <si>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</si>
  <si>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</si>
  <si>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</si>
  <si>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</si>
  <si>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</si>
  <si>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</si>
  <si>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</si>
  <si>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</si>
  <si>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</si>
  <si>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</si>
  <si>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</si>
  <si>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</si>
  <si>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</si>
  <si>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</si>
  <si>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</si>
  <si>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</si>
  <si>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</si>
  <si>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</si>
  <si>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</si>
  <si>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</si>
  <si>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</si>
  <si>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</si>
  <si>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t>
    <phoneticPr fontId="5"/>
  </si>
  <si>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</si>
  <si>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</si>
  <si>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</si>
  <si>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</si>
  <si>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</si>
  <si>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</si>
  <si>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</si>
  <si>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</si>
  <si>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</si>
  <si>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</si>
  <si>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</si>
  <si>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</si>
  <si>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</si>
  <si>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</si>
  <si>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</si>
  <si>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t>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</si>
  <si>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</si>
  <si>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</si>
  <si>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</si>
  <si>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</si>
  <si>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</si>
  <si>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</si>
  <si>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</si>
  <si>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</si>
  <si>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</si>
  <si>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</si>
  <si>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</si>
  <si>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</si>
  <si>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大村市下水道事業会計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</si>
  <si>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</si>
  <si>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</si>
  <si>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大村市水道事業会計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</si>
  <si>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</si>
  <si>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</si>
  <si>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</si>
  <si>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</si>
  <si>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</si>
  <si>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</si>
  <si>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</si>
  <si>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</si>
  <si>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</si>
  <si>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</si>
  <si>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</si>
  <si>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</si>
  <si>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</si>
  <si>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</si>
  <si>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</si>
  <si>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</si>
  <si>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</si>
  <si>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</si>
  <si>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</si>
  <si>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</si>
  <si>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</si>
  <si>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</si>
  <si>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</si>
  <si>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</si>
  <si>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</si>
  <si>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</si>
  <si>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</si>
  <si>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</si>
  <si>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</si>
  <si>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</si>
  <si>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</si>
  <si>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</si>
  <si>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</si>
  <si>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</si>
  <si>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</si>
  <si>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</si>
  <si>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</si>
  <si>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</si>
  <si>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</si>
  <si>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</si>
  <si>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</si>
  <si>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</si>
  <si>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</si>
  <si>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</si>
  <si>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</si>
  <si>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</si>
  <si>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</si>
  <si>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</si>
  <si>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</si>
  <si>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</si>
  <si>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</si>
  <si>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</si>
  <si>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</si>
  <si>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</si>
  <si>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</si>
  <si>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</si>
  <si>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</si>
  <si>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</si>
  <si>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</si>
  <si>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</si>
  <si>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</si>
  <si>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</si>
  <si>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</si>
  <si>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</si>
  <si>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</si>
  <si>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</si>
  <si>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</si>
  <si>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</si>
  <si>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</si>
  <si>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</si>
  <si>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</si>
  <si>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</si>
  <si>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</si>
  <si>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</si>
  <si>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</si>
  <si>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</si>
  <si>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</si>
  <si>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</si>
  <si>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</si>
  <si>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</si>
  <si>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</si>
  <si>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</si>
  <si>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</si>
  <si>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</si>
  <si>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</si>
  <si>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1.63</t>
  </si>
  <si>
    <t>▲ 1.84</t>
  </si>
  <si>
    <t>▲ 2.42</t>
  </si>
  <si>
    <t>大村市モーターボート競走事業会計</t>
  </si>
  <si>
    <t>大村市下水道事業会計</t>
  </si>
  <si>
    <t>一般会計</t>
  </si>
  <si>
    <t>大村市水道事業会計</t>
  </si>
  <si>
    <t>大村市工業用水道事業会計</t>
  </si>
  <si>
    <t>大村市国民健康保険事業特別会計</t>
  </si>
  <si>
    <t>大村市介護保険事業特別会計（保険事業勘定）</t>
  </si>
  <si>
    <t>大村市病院事業会計</t>
  </si>
  <si>
    <t>その他会計（赤字）</t>
  </si>
  <si>
    <t>▲ 0.00</t>
  </si>
  <si>
    <t>その他会計（黒字）</t>
  </si>
  <si>
    <t>長崎県市町村総合事務組合（一般会計）</t>
    <rPh sb="0" eb="3">
      <t>ナガサキケン</t>
    </rPh>
    <rPh sb="3" eb="6">
      <t>シチョウソン</t>
    </rPh>
    <rPh sb="6" eb="8">
      <t>ソウゴウ</t>
    </rPh>
    <rPh sb="8" eb="10">
      <t>ジム</t>
    </rPh>
    <rPh sb="10" eb="12">
      <t>クミアイ</t>
    </rPh>
    <rPh sb="13" eb="15">
      <t>イッパン</t>
    </rPh>
    <rPh sb="15" eb="17">
      <t>カイケイ</t>
    </rPh>
    <phoneticPr fontId="2"/>
  </si>
  <si>
    <t>大村市土地開発公社</t>
    <rPh sb="0" eb="3">
      <t>オオムラシ</t>
    </rPh>
    <rPh sb="3" eb="5">
      <t>トチ</t>
    </rPh>
    <rPh sb="5" eb="7">
      <t>カイハツ</t>
    </rPh>
    <rPh sb="7" eb="9">
      <t>コウシャ</t>
    </rPh>
    <phoneticPr fontId="2"/>
  </si>
  <si>
    <t>大村市総合地方卸売市場</t>
    <rPh sb="0" eb="3">
      <t>オオムラシ</t>
    </rPh>
    <rPh sb="3" eb="5">
      <t>ソウゴウ</t>
    </rPh>
    <rPh sb="5" eb="7">
      <t>チホウ</t>
    </rPh>
    <rPh sb="7" eb="9">
      <t>オロシウリ</t>
    </rPh>
    <rPh sb="9" eb="11">
      <t>イチバ</t>
    </rPh>
    <phoneticPr fontId="2"/>
  </si>
  <si>
    <t>大村未来づくり</t>
    <rPh sb="0" eb="2">
      <t>オオムラ</t>
    </rPh>
    <rPh sb="2" eb="4">
      <t>ミライ</t>
    </rPh>
    <phoneticPr fontId="2"/>
  </si>
  <si>
    <t>大村市文化・スポーツ振興財団</t>
    <rPh sb="0" eb="3">
      <t>オオムラシ</t>
    </rPh>
    <rPh sb="3" eb="5">
      <t>ブンカ</t>
    </rPh>
    <rPh sb="10" eb="12">
      <t>シンコウ</t>
    </rPh>
    <rPh sb="12" eb="14">
      <t>ザイダン</t>
    </rPh>
    <phoneticPr fontId="2"/>
  </si>
  <si>
    <t>アルカディア大村</t>
    <rPh sb="6" eb="8">
      <t>オオムラ</t>
    </rPh>
    <phoneticPr fontId="2"/>
  </si>
  <si>
    <t>長崎県市町村総合事務組合（市町村会館管理事業特別会計）</t>
    <rPh sb="0" eb="3">
      <t>ナガサキケン</t>
    </rPh>
    <rPh sb="3" eb="6">
      <t>シチョウソン</t>
    </rPh>
    <rPh sb="6" eb="8">
      <t>ソウゴウ</t>
    </rPh>
    <rPh sb="8" eb="10">
      <t>ジム</t>
    </rPh>
    <rPh sb="10" eb="12">
      <t>クミアイ</t>
    </rPh>
    <rPh sb="13" eb="16">
      <t>シチョウソン</t>
    </rPh>
    <rPh sb="16" eb="18">
      <t>カイカン</t>
    </rPh>
    <rPh sb="18" eb="20">
      <t>カンリ</t>
    </rPh>
    <rPh sb="20" eb="22">
      <t>ジギョウ</t>
    </rPh>
    <rPh sb="22" eb="24">
      <t>トクベツ</t>
    </rPh>
    <rPh sb="24" eb="26">
      <t>カイケイ</t>
    </rPh>
    <phoneticPr fontId="2"/>
  </si>
  <si>
    <t>長崎県市町村総合事務組合（市町村会館馬町別館管理事業特別会計）</t>
    <rPh sb="0" eb="3">
      <t>ナガサキケン</t>
    </rPh>
    <rPh sb="3" eb="6">
      <t>シチョウソン</t>
    </rPh>
    <rPh sb="6" eb="8">
      <t>ソウゴウ</t>
    </rPh>
    <rPh sb="8" eb="10">
      <t>ジム</t>
    </rPh>
    <rPh sb="10" eb="12">
      <t>クミアイ</t>
    </rPh>
    <rPh sb="13" eb="16">
      <t>シチョウソン</t>
    </rPh>
    <rPh sb="16" eb="18">
      <t>カイカン</t>
    </rPh>
    <rPh sb="18" eb="20">
      <t>ウママチ</t>
    </rPh>
    <rPh sb="20" eb="22">
      <t>ベッカン</t>
    </rPh>
    <rPh sb="22" eb="24">
      <t>カンリ</t>
    </rPh>
    <rPh sb="24" eb="26">
      <t>ジギョウ</t>
    </rPh>
    <rPh sb="26" eb="28">
      <t>トクベツ</t>
    </rPh>
    <rPh sb="28" eb="30">
      <t>カイケイ</t>
    </rPh>
    <phoneticPr fontId="2"/>
  </si>
  <si>
    <t>長崎県市町村総合事務組合（公平委員会事業特別会計）</t>
    <rPh sb="0" eb="3">
      <t>ナガサキケン</t>
    </rPh>
    <rPh sb="3" eb="6">
      <t>シチョウソン</t>
    </rPh>
    <rPh sb="6" eb="8">
      <t>ソウゴウ</t>
    </rPh>
    <rPh sb="8" eb="10">
      <t>ジム</t>
    </rPh>
    <rPh sb="10" eb="12">
      <t>クミアイ</t>
    </rPh>
    <rPh sb="13" eb="15">
      <t>コウヘイ</t>
    </rPh>
    <rPh sb="15" eb="18">
      <t>イインカイ</t>
    </rPh>
    <rPh sb="18" eb="20">
      <t>ジギョウ</t>
    </rPh>
    <rPh sb="20" eb="22">
      <t>トクベツ</t>
    </rPh>
    <rPh sb="22" eb="24">
      <t>カイケイ</t>
    </rPh>
    <phoneticPr fontId="2"/>
  </si>
  <si>
    <t>長崎県市町村総合事務組合（行政不服審査会事業特別会計）</t>
    <rPh sb="0" eb="3">
      <t>ナガサキケン</t>
    </rPh>
    <rPh sb="3" eb="6">
      <t>シチョウソン</t>
    </rPh>
    <rPh sb="6" eb="8">
      <t>ソウゴウ</t>
    </rPh>
    <rPh sb="8" eb="10">
      <t>ジム</t>
    </rPh>
    <rPh sb="10" eb="12">
      <t>クミアイ</t>
    </rPh>
    <rPh sb="13" eb="15">
      <t>ギョウセイ</t>
    </rPh>
    <rPh sb="15" eb="17">
      <t>フフク</t>
    </rPh>
    <rPh sb="17" eb="20">
      <t>シンサカイ</t>
    </rPh>
    <rPh sb="20" eb="22">
      <t>ジギョウ</t>
    </rPh>
    <rPh sb="22" eb="24">
      <t>トクベツ</t>
    </rPh>
    <rPh sb="24" eb="26">
      <t>カイケイ</t>
    </rPh>
    <phoneticPr fontId="2"/>
  </si>
  <si>
    <t>長崎県市町村総合事務組合（交通災害共済事業特別会計）</t>
    <rPh sb="0" eb="3">
      <t>ナガサキケン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2"/>
  </si>
  <si>
    <t>長崎県後期高齢者医療広域連合（普通会計）</t>
    <rPh sb="0" eb="3">
      <t>ナガサキケン</t>
    </rPh>
    <rPh sb="3" eb="5">
      <t>コウキ</t>
    </rPh>
    <rPh sb="5" eb="8">
      <t>コウレイシャ</t>
    </rPh>
    <rPh sb="8" eb="10">
      <t>イリョウ</t>
    </rPh>
    <rPh sb="10" eb="12">
      <t>コウイキ</t>
    </rPh>
    <rPh sb="12" eb="14">
      <t>レンゴウ</t>
    </rPh>
    <rPh sb="15" eb="17">
      <t>フツウ</t>
    </rPh>
    <rPh sb="17" eb="19">
      <t>カイケイ</t>
    </rPh>
    <phoneticPr fontId="2"/>
  </si>
  <si>
    <t>長崎県後期高齢者医療広域連合（事業会計）</t>
    <rPh sb="0" eb="3">
      <t>ナガサキケン</t>
    </rPh>
    <rPh sb="3" eb="5">
      <t>コウキ</t>
    </rPh>
    <rPh sb="5" eb="8">
      <t>コウレイシャ</t>
    </rPh>
    <rPh sb="8" eb="10">
      <t>イリョウ</t>
    </rPh>
    <rPh sb="10" eb="12">
      <t>コウイキ</t>
    </rPh>
    <rPh sb="12" eb="14">
      <t>レンゴウ</t>
    </rPh>
    <rPh sb="15" eb="17">
      <t>ジギョウ</t>
    </rPh>
    <rPh sb="17" eb="19">
      <t>カイケイ</t>
    </rPh>
    <phoneticPr fontId="2"/>
  </si>
  <si>
    <t>県央地域広域市町村圏組合</t>
    <rPh sb="0" eb="2">
      <t>ケンオウ</t>
    </rPh>
    <rPh sb="2" eb="4">
      <t>チイキ</t>
    </rPh>
    <rPh sb="4" eb="6">
      <t>コウイキ</t>
    </rPh>
    <rPh sb="6" eb="9">
      <t>シチョウソン</t>
    </rPh>
    <rPh sb="9" eb="10">
      <t>ケン</t>
    </rPh>
    <rPh sb="10" eb="12">
      <t>クミアイ</t>
    </rPh>
    <phoneticPr fontId="2"/>
  </si>
  <si>
    <t>地域振興基金</t>
    <rPh sb="0" eb="2">
      <t>チイキ</t>
    </rPh>
    <rPh sb="2" eb="4">
      <t>シンコウ</t>
    </rPh>
    <rPh sb="4" eb="6">
      <t>キキン</t>
    </rPh>
    <phoneticPr fontId="11"/>
  </si>
  <si>
    <t>市庁舎建設整備基金</t>
    <rPh sb="0" eb="1">
      <t>シ</t>
    </rPh>
    <rPh sb="1" eb="3">
      <t>チョウシャ</t>
    </rPh>
    <rPh sb="3" eb="5">
      <t>ケンセツ</t>
    </rPh>
    <rPh sb="5" eb="7">
      <t>セイビ</t>
    </rPh>
    <rPh sb="7" eb="9">
      <t>キキン</t>
    </rPh>
    <phoneticPr fontId="11"/>
  </si>
  <si>
    <t>ふるさとづくり基金</t>
    <rPh sb="7" eb="9">
      <t>キキン</t>
    </rPh>
    <phoneticPr fontId="11"/>
  </si>
  <si>
    <t>退職手当基金</t>
    <rPh sb="0" eb="2">
      <t>タイショク</t>
    </rPh>
    <rPh sb="2" eb="4">
      <t>テアテ</t>
    </rPh>
    <rPh sb="4" eb="6">
      <t>キキン</t>
    </rPh>
    <phoneticPr fontId="11"/>
  </si>
  <si>
    <t>国際交流基金</t>
    <rPh sb="0" eb="2">
      <t>コクサイ</t>
    </rPh>
    <rPh sb="2" eb="4">
      <t>コウリュウ</t>
    </rPh>
    <rPh sb="4" eb="6">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</si>
  <si>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</si>
  <si>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</si>
  <si>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</si>
  <si>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若干改善しているものの、類似団体と比べて高い水準にある一方、有形固定資産減価償却率は類似団体よりも低い水準で推移している。今後は、新幹線新大村駅（仮称）周辺整備事業、新「大村市立図書館」整備事業やアセットマネジメント計画に基づく公共施設等の整備により、将来負担比率は増加する一方、有形固定資産減価償却率は減少する見込みである。</t>
    <rPh sb="1" eb="3">
      <t>ショウライ</t>
    </rPh>
    <rPh sb="3" eb="5">
      <t>フタン</t>
    </rPh>
    <rPh sb="5" eb="7">
      <t>ヒリツ</t>
    </rPh>
    <rPh sb="8" eb="10">
      <t>ジャッカン</t>
    </rPh>
    <rPh sb="10" eb="12">
      <t>カイゼン</t>
    </rPh>
    <rPh sb="20" eb="22">
      <t>ルイジ</t>
    </rPh>
    <rPh sb="22" eb="24">
      <t>ダンタイ</t>
    </rPh>
    <rPh sb="25" eb="26">
      <t>クラ</t>
    </rPh>
    <rPh sb="28" eb="29">
      <t>タカ</t>
    </rPh>
    <rPh sb="30" eb="32">
      <t>スイジュン</t>
    </rPh>
    <rPh sb="35" eb="37">
      <t>イッポウ</t>
    </rPh>
    <rPh sb="38" eb="40">
      <t>ユウケイ</t>
    </rPh>
    <rPh sb="40" eb="42">
      <t>コテイ</t>
    </rPh>
    <rPh sb="42" eb="44">
      <t>シサン</t>
    </rPh>
    <rPh sb="44" eb="46">
      <t>ゲンカ</t>
    </rPh>
    <rPh sb="46" eb="48">
      <t>ショウキャク</t>
    </rPh>
    <rPh sb="48" eb="49">
      <t>リツ</t>
    </rPh>
    <rPh sb="50" eb="52">
      <t>ルイジ</t>
    </rPh>
    <rPh sb="52" eb="54">
      <t>ダンタイ</t>
    </rPh>
    <rPh sb="57" eb="58">
      <t>ヒク</t>
    </rPh>
    <rPh sb="59" eb="61">
      <t>スイジュン</t>
    </rPh>
    <rPh sb="62" eb="64">
      <t>スイイ</t>
    </rPh>
    <rPh sb="69" eb="71">
      <t>コンゴ</t>
    </rPh>
    <rPh sb="73" eb="76">
      <t>シンカンセン</t>
    </rPh>
    <rPh sb="76" eb="77">
      <t>シン</t>
    </rPh>
    <rPh sb="77" eb="79">
      <t>オオムラ</t>
    </rPh>
    <rPh sb="79" eb="80">
      <t>エキ</t>
    </rPh>
    <rPh sb="81" eb="83">
      <t>カショウ</t>
    </rPh>
    <rPh sb="84" eb="86">
      <t>シュウヘン</t>
    </rPh>
    <rPh sb="86" eb="88">
      <t>セイビ</t>
    </rPh>
    <rPh sb="88" eb="90">
      <t>ジギョウ</t>
    </rPh>
    <rPh sb="91" eb="92">
      <t>シン</t>
    </rPh>
    <rPh sb="93" eb="97">
      <t>オオムラシリツ</t>
    </rPh>
    <rPh sb="97" eb="100">
      <t>トショカン</t>
    </rPh>
    <rPh sb="101" eb="103">
      <t>セイビ</t>
    </rPh>
    <rPh sb="103" eb="105">
      <t>ジギョウ</t>
    </rPh>
    <rPh sb="116" eb="118">
      <t>ケイカク</t>
    </rPh>
    <rPh sb="119" eb="120">
      <t>モト</t>
    </rPh>
    <rPh sb="122" eb="124">
      <t>コウキョウ</t>
    </rPh>
    <rPh sb="124" eb="126">
      <t>シセツ</t>
    </rPh>
    <rPh sb="126" eb="127">
      <t>トウ</t>
    </rPh>
    <rPh sb="128" eb="130">
      <t>セイビ</t>
    </rPh>
    <rPh sb="134" eb="136">
      <t>ショウライ</t>
    </rPh>
    <rPh sb="136" eb="138">
      <t>フタン</t>
    </rPh>
    <rPh sb="138" eb="140">
      <t>ヒリツ</t>
    </rPh>
    <rPh sb="141" eb="143">
      <t>ゾウカ</t>
    </rPh>
    <rPh sb="145" eb="147">
      <t>イッポウ</t>
    </rPh>
    <rPh sb="148" eb="150">
      <t>ユウケイ</t>
    </rPh>
    <rPh sb="150" eb="152">
      <t>コテイ</t>
    </rPh>
    <rPh sb="152" eb="154">
      <t>シサン</t>
    </rPh>
    <rPh sb="154" eb="156">
      <t>ゲンカ</t>
    </rPh>
    <rPh sb="156" eb="158">
      <t>ショウキャク</t>
    </rPh>
    <rPh sb="158" eb="159">
      <t>リツ</t>
    </rPh>
    <rPh sb="160" eb="162">
      <t>ゲンショウ</t>
    </rPh>
    <rPh sb="164" eb="166">
      <t>ミコ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</si>
  <si>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</si>
  <si>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</si>
  <si>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</si>
  <si>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</si>
  <si>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</si>
  <si>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</si>
  <si>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将来負担比率、実質公債費比率ともに、類似団体と比較して高くなっている。
　将来負担比率については、大型建設事業の着工による市債残高の増加により、将来負担額が増加した一方、競艇事業収益金を財源とする基金積立を実施したことにより、充当可能財源等が増加したことにより、前年度と比べ減少している。
　実質公債費比率については、小学校給食センター建設事業の元金償還が全て開始したことにより、前年度と比べ若干増加している。
　今後もアセットマネジメント計画に基づく公共施設等の整備や大型建設事業の元金償還開始により比率は増加していく見込みであるが、財政運営基本方針に定める適正な基金管理や市債発行抑制などの取り組みを進め、財政の適正化に努める。</t>
    <rPh sb="1" eb="3">
      <t>ショウライ</t>
    </rPh>
    <rPh sb="3" eb="5">
      <t>フタン</t>
    </rPh>
    <rPh sb="5" eb="7">
      <t>ヒリツ</t>
    </rPh>
    <rPh sb="8" eb="10">
      <t>ジッシツ</t>
    </rPh>
    <rPh sb="10" eb="12">
      <t>コウサイ</t>
    </rPh>
    <rPh sb="12" eb="13">
      <t>ヒ</t>
    </rPh>
    <rPh sb="13" eb="15">
      <t>ヒリツ</t>
    </rPh>
    <rPh sb="19" eb="21">
      <t>ルイジ</t>
    </rPh>
    <rPh sb="21" eb="23">
      <t>ダンタイ</t>
    </rPh>
    <rPh sb="24" eb="26">
      <t>ヒカク</t>
    </rPh>
    <rPh sb="28" eb="29">
      <t>タカ</t>
    </rPh>
    <rPh sb="38" eb="40">
      <t>ショウライ</t>
    </rPh>
    <rPh sb="40" eb="42">
      <t>フタン</t>
    </rPh>
    <rPh sb="42" eb="44">
      <t>ヒリツ</t>
    </rPh>
    <rPh sb="50" eb="52">
      <t>オオガタ</t>
    </rPh>
    <rPh sb="52" eb="54">
      <t>ケンセツ</t>
    </rPh>
    <rPh sb="54" eb="56">
      <t>ジギョウ</t>
    </rPh>
    <rPh sb="57" eb="59">
      <t>チャッコウ</t>
    </rPh>
    <rPh sb="62" eb="64">
      <t>シサイ</t>
    </rPh>
    <rPh sb="64" eb="66">
      <t>ザンダカ</t>
    </rPh>
    <rPh sb="67" eb="69">
      <t>ゾウカ</t>
    </rPh>
    <rPh sb="73" eb="75">
      <t>ショウライ</t>
    </rPh>
    <rPh sb="75" eb="77">
      <t>フタン</t>
    </rPh>
    <rPh sb="77" eb="78">
      <t>ガク</t>
    </rPh>
    <rPh sb="79" eb="81">
      <t>ゾウカ</t>
    </rPh>
    <rPh sb="83" eb="85">
      <t>イッポウ</t>
    </rPh>
    <rPh sb="86" eb="88">
      <t>キョウテイ</t>
    </rPh>
    <rPh sb="88" eb="90">
      <t>ジギョウ</t>
    </rPh>
    <rPh sb="90" eb="93">
      <t>シュウエキキン</t>
    </rPh>
    <rPh sb="94" eb="96">
      <t>ザイゲン</t>
    </rPh>
    <rPh sb="99" eb="101">
      <t>キキン</t>
    </rPh>
    <rPh sb="101" eb="103">
      <t>ツミタテ</t>
    </rPh>
    <rPh sb="104" eb="106">
      <t>ジッシ</t>
    </rPh>
    <rPh sb="114" eb="116">
      <t>ジュウトウ</t>
    </rPh>
    <rPh sb="116" eb="118">
      <t>カノウ</t>
    </rPh>
    <rPh sb="118" eb="120">
      <t>ザイゲン</t>
    </rPh>
    <rPh sb="120" eb="121">
      <t>トウ</t>
    </rPh>
    <rPh sb="122" eb="124">
      <t>ゾウカ</t>
    </rPh>
    <rPh sb="132" eb="135">
      <t>ゼンネンド</t>
    </rPh>
    <rPh sb="136" eb="137">
      <t>クラ</t>
    </rPh>
    <rPh sb="138" eb="140">
      <t>ゲンショウ</t>
    </rPh>
    <rPh sb="147" eb="149">
      <t>ジッシツ</t>
    </rPh>
    <rPh sb="149" eb="152">
      <t>コウサイヒ</t>
    </rPh>
    <rPh sb="152" eb="154">
      <t>ヒリツ</t>
    </rPh>
    <rPh sb="160" eb="163">
      <t>ショウガッコウ</t>
    </rPh>
    <rPh sb="163" eb="165">
      <t>キュウショク</t>
    </rPh>
    <rPh sb="169" eb="171">
      <t>ケンセツ</t>
    </rPh>
    <rPh sb="171" eb="173">
      <t>ジギョウ</t>
    </rPh>
    <rPh sb="174" eb="176">
      <t>ガンキン</t>
    </rPh>
    <rPh sb="176" eb="178">
      <t>ショウカン</t>
    </rPh>
    <rPh sb="179" eb="180">
      <t>スベ</t>
    </rPh>
    <rPh sb="181" eb="183">
      <t>カイシ</t>
    </rPh>
    <rPh sb="191" eb="194">
      <t>ゼンネンド</t>
    </rPh>
    <rPh sb="195" eb="196">
      <t>クラ</t>
    </rPh>
    <rPh sb="197" eb="199">
      <t>ジャッカン</t>
    </rPh>
    <rPh sb="199" eb="201">
      <t>ゾウカ</t>
    </rPh>
    <rPh sb="208" eb="210">
      <t>コンゴ</t>
    </rPh>
    <rPh sb="221" eb="223">
      <t>ケイカク</t>
    </rPh>
    <rPh sb="224" eb="225">
      <t>モト</t>
    </rPh>
    <rPh sb="227" eb="229">
      <t>コウキョウ</t>
    </rPh>
    <rPh sb="229" eb="231">
      <t>シセツ</t>
    </rPh>
    <rPh sb="231" eb="232">
      <t>トウ</t>
    </rPh>
    <rPh sb="233" eb="235">
      <t>セイビ</t>
    </rPh>
    <rPh sb="236" eb="238">
      <t>オオガタ</t>
    </rPh>
    <rPh sb="238" eb="240">
      <t>ケンセツ</t>
    </rPh>
    <rPh sb="240" eb="242">
      <t>ジギョウ</t>
    </rPh>
    <rPh sb="243" eb="245">
      <t>ガンキン</t>
    </rPh>
    <rPh sb="245" eb="247">
      <t>ショウカン</t>
    </rPh>
    <rPh sb="247" eb="249">
      <t>カイシ</t>
    </rPh>
    <rPh sb="252" eb="254">
      <t>ヒリツ</t>
    </rPh>
    <rPh sb="255" eb="257">
      <t>ゾウカ</t>
    </rPh>
    <rPh sb="261" eb="263">
      <t>ミコ</t>
    </rPh>
    <rPh sb="269" eb="271">
      <t>ザイセイ</t>
    </rPh>
    <rPh sb="271" eb="273">
      <t>ウンエイ</t>
    </rPh>
    <rPh sb="273" eb="275">
      <t>キホン</t>
    </rPh>
    <rPh sb="275" eb="277">
      <t>ホウシン</t>
    </rPh>
    <rPh sb="278" eb="279">
      <t>サダ</t>
    </rPh>
    <rPh sb="281" eb="283">
      <t>テキセイ</t>
    </rPh>
    <rPh sb="284" eb="286">
      <t>キキン</t>
    </rPh>
    <rPh sb="286" eb="288">
      <t>カンリ</t>
    </rPh>
    <rPh sb="289" eb="291">
      <t>シサイ</t>
    </rPh>
    <rPh sb="291" eb="293">
      <t>ハッコウ</t>
    </rPh>
    <rPh sb="293" eb="295">
      <t>ヨクセイ</t>
    </rPh>
    <rPh sb="298" eb="299">
      <t>ト</t>
    </rPh>
    <rPh sb="300" eb="301">
      <t>ク</t>
    </rPh>
    <rPh sb="303" eb="304">
      <t>スス</t>
    </rPh>
    <rPh sb="306" eb="308">
      <t>ザイセイ</t>
    </rPh>
    <rPh sb="309" eb="312">
      <t>テキセイカ</t>
    </rPh>
    <rPh sb="313" eb="314">
      <t>ツト</t>
    </rPh>
    <phoneticPr fontId="5"/>
  </si>
  <si>
    <t>将来負担比率</t>
    <phoneticPr fontId="5"/>
  </si>
  <si>
    <t>実質公債費比率</t>
    <phoneticPr fontId="5"/>
  </si>
  <si>
    <t>類似団体内平均値</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</si>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</sst>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6"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9.5"/>
      <color indexed="8"/>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30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5"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179" fontId="1" fillId="6" borderId="0" xfId="17" applyNumberFormat="1" applyFont="1" applyFill="1" applyAlignment="1">
      <alignment horizontal="center" vertical="center" wrapText="1"/>
    </xf>
    <xf numFmtId="0" fontId="34" fillId="0" borderId="41" xfId="16" applyFont="1" applyBorder="1" applyAlignment="1" applyProtection="1">
      <alignment horizontal="left" vertical="top" wrapText="1"/>
      <protection locked="0"/>
    </xf>
    <xf numFmtId="0" fontId="34" fillId="0" borderId="12" xfId="16" applyFont="1" applyBorder="1" applyAlignment="1" applyProtection="1">
      <alignment horizontal="left" vertical="top" wrapText="1"/>
      <protection locked="0"/>
    </xf>
    <xf numFmtId="0" fontId="34" fillId="0" borderId="46" xfId="16" applyFont="1" applyBorder="1" applyAlignment="1" applyProtection="1">
      <alignment horizontal="left" vertical="top" wrapText="1"/>
      <protection locked="0"/>
    </xf>
    <xf numFmtId="0" fontId="34" fillId="0" borderId="62" xfId="16" applyFont="1" applyBorder="1" applyAlignment="1" applyProtection="1">
      <alignment horizontal="left" vertical="top" wrapText="1"/>
      <protection locked="0"/>
    </xf>
    <xf numFmtId="0" fontId="34" fillId="0" borderId="0" xfId="16" applyFont="1" applyAlignment="1" applyProtection="1">
      <alignment horizontal="left" vertical="top" wrapText="1"/>
      <protection locked="0"/>
    </xf>
    <xf numFmtId="0" fontId="34" fillId="0" borderId="38" xfId="16" applyFont="1" applyBorder="1" applyAlignment="1" applyProtection="1">
      <alignment horizontal="left" vertical="top" wrapText="1"/>
      <protection locked="0"/>
    </xf>
    <xf numFmtId="0" fontId="34" fillId="0" borderId="37" xfId="16" applyFont="1" applyBorder="1" applyAlignment="1" applyProtection="1">
      <alignment horizontal="left" vertical="top" wrapText="1"/>
      <protection locked="0"/>
    </xf>
    <xf numFmtId="0" fontId="34" fillId="0" borderId="52" xfId="16" applyFont="1" applyBorder="1" applyAlignment="1" applyProtection="1">
      <alignment horizontal="left" vertical="top" wrapText="1"/>
      <protection locked="0"/>
    </xf>
    <xf numFmtId="0" fontId="34"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63956</c:v>
                </c:pt>
                <c:pt idx="1">
                  <c:v>66255</c:v>
                </c:pt>
                <c:pt idx="2">
                  <c:v>92247</c:v>
                </c:pt>
                <c:pt idx="3">
                  <c:v>44504</c:v>
                </c:pt>
                <c:pt idx="4">
                  <c:v>47820</c:v>
                </c:pt>
              </c:numCache>
            </c:numRef>
          </c:val>
          <c:smooth val="0"/>
          <c:extLst>
            <c:ext xmlns:c16="http://schemas.microsoft.com/office/drawing/2014/chart" uri="{C3380CC4-5D6E-409C-BE32-E72D297353CC}">
              <c16:uniqueId val="{00000000-7840-4B89-B717-F3B5FC282D1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62261</c:v>
                </c:pt>
                <c:pt idx="1">
                  <c:v>57612</c:v>
                </c:pt>
                <c:pt idx="2">
                  <c:v>50590</c:v>
                </c:pt>
                <c:pt idx="3">
                  <c:v>57108</c:v>
                </c:pt>
                <c:pt idx="4">
                  <c:v>76861</c:v>
                </c:pt>
              </c:numCache>
            </c:numRef>
          </c:val>
          <c:smooth val="0"/>
          <c:extLst>
            <c:ext xmlns:c16="http://schemas.microsoft.com/office/drawing/2014/chart" uri="{C3380CC4-5D6E-409C-BE32-E72D297353CC}">
              <c16:uniqueId val="{00000001-7840-4B89-B717-F3B5FC282D19}"/>
            </c:ext>
          </c:extLst>
        </c:ser>
        <c:dLbls>
          <c:showLegendKey val="0"/>
          <c:showVal val="0"/>
          <c:showCatName val="0"/>
          <c:showSerName val="0"/>
          <c:showPercent val="0"/>
          <c:showBubbleSize val="0"/>
        </c:dLbls>
        <c:marker val="1"/>
        <c:smooth val="0"/>
        <c:axId val="319543016"/>
        <c:axId val="319540272"/>
      </c:lineChart>
      <c:catAx>
        <c:axId val="31954301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19540272"/>
        <c:crosses val="autoZero"/>
        <c:auto val="1"/>
        <c:lblAlgn val="ctr"/>
        <c:lblOffset val="100"/>
        <c:tickLblSkip val="1"/>
        <c:tickMarkSkip val="1"/>
        <c:noMultiLvlLbl val="0"/>
      </c:catAx>
      <c:valAx>
        <c:axId val="319540272"/>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1954301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9.34</c:v>
                </c:pt>
                <c:pt idx="1">
                  <c:v>6.46</c:v>
                </c:pt>
                <c:pt idx="2">
                  <c:v>8.57</c:v>
                </c:pt>
                <c:pt idx="3">
                  <c:v>6.95</c:v>
                </c:pt>
                <c:pt idx="4">
                  <c:v>6.26</c:v>
                </c:pt>
              </c:numCache>
            </c:numRef>
          </c:val>
          <c:extLst>
            <c:ext xmlns:c16="http://schemas.microsoft.com/office/drawing/2014/chart" uri="{C3380CC4-5D6E-409C-BE32-E72D297353CC}">
              <c16:uniqueId val="{00000000-A366-4E56-93EF-0EB438AA638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16.8</c:v>
                </c:pt>
                <c:pt idx="1">
                  <c:v>18.11</c:v>
                </c:pt>
                <c:pt idx="2">
                  <c:v>16.489999999999998</c:v>
                </c:pt>
                <c:pt idx="3">
                  <c:v>16.05</c:v>
                </c:pt>
                <c:pt idx="4">
                  <c:v>14.05</c:v>
                </c:pt>
              </c:numCache>
            </c:numRef>
          </c:val>
          <c:extLst>
            <c:ext xmlns:c16="http://schemas.microsoft.com/office/drawing/2014/chart" uri="{C3380CC4-5D6E-409C-BE32-E72D297353CC}">
              <c16:uniqueId val="{00000001-A366-4E56-93EF-0EB438AA638F}"/>
            </c:ext>
          </c:extLst>
        </c:ser>
        <c:dLbls>
          <c:showLegendKey val="0"/>
          <c:showVal val="0"/>
          <c:showCatName val="0"/>
          <c:showSerName val="0"/>
          <c:showPercent val="0"/>
          <c:showBubbleSize val="0"/>
        </c:dLbls>
        <c:gapWidth val="250"/>
        <c:overlap val="100"/>
        <c:axId val="419904744"/>
        <c:axId val="41990552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2.63</c:v>
                </c:pt>
                <c:pt idx="1">
                  <c:v>-1.63</c:v>
                </c:pt>
                <c:pt idx="2">
                  <c:v>0.84</c:v>
                </c:pt>
                <c:pt idx="3">
                  <c:v>-1.84</c:v>
                </c:pt>
                <c:pt idx="4">
                  <c:v>-2.42</c:v>
                </c:pt>
              </c:numCache>
            </c:numRef>
          </c:val>
          <c:smooth val="0"/>
          <c:extLst>
            <c:ext xmlns:c16="http://schemas.microsoft.com/office/drawing/2014/chart" uri="{C3380CC4-5D6E-409C-BE32-E72D297353CC}">
              <c16:uniqueId val="{00000002-A366-4E56-93EF-0EB438AA638F}"/>
            </c:ext>
          </c:extLst>
        </c:ser>
        <c:dLbls>
          <c:showLegendKey val="0"/>
          <c:showVal val="0"/>
          <c:showCatName val="0"/>
          <c:showSerName val="0"/>
          <c:showPercent val="0"/>
          <c:showBubbleSize val="0"/>
        </c:dLbls>
        <c:marker val="1"/>
        <c:smooth val="0"/>
        <c:axId val="419904744"/>
        <c:axId val="419905528"/>
      </c:lineChart>
      <c:catAx>
        <c:axId val="4199047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19905528"/>
        <c:crosses val="autoZero"/>
        <c:auto val="1"/>
        <c:lblAlgn val="ctr"/>
        <c:lblOffset val="100"/>
        <c:tickLblSkip val="1"/>
        <c:tickMarkSkip val="1"/>
        <c:noMultiLvlLbl val="0"/>
      </c:catAx>
      <c:valAx>
        <c:axId val="4199055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99047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0.17</c:v>
                </c:pt>
                <c:pt idx="2">
                  <c:v>#N/A</c:v>
                </c:pt>
                <c:pt idx="3">
                  <c:v>0.19</c:v>
                </c:pt>
                <c:pt idx="4">
                  <c:v>#N/A</c:v>
                </c:pt>
                <c:pt idx="5">
                  <c:v>0.19</c:v>
                </c:pt>
                <c:pt idx="6">
                  <c:v>#N/A</c:v>
                </c:pt>
                <c:pt idx="7">
                  <c:v>0.22</c:v>
                </c:pt>
                <c:pt idx="8">
                  <c:v>#N/A</c:v>
                </c:pt>
                <c:pt idx="9">
                  <c:v>0.15</c:v>
                </c:pt>
              </c:numCache>
            </c:numRef>
          </c:val>
          <c:extLst>
            <c:ext xmlns:c16="http://schemas.microsoft.com/office/drawing/2014/chart" uri="{C3380CC4-5D6E-409C-BE32-E72D297353CC}">
              <c16:uniqueId val="{00000000-97F1-44FC-877C-A04CA7833ED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#N/A</c:v>
                </c:pt>
                <c:pt idx="7">
                  <c:v>0</c:v>
                </c:pt>
                <c:pt idx="8">
                  <c:v>0</c:v>
                </c:pt>
                <c:pt idx="9">
                  <c:v>0</c:v>
                </c:pt>
              </c:numCache>
            </c:numRef>
          </c:val>
          <c:extLst>
            <c:ext xmlns:c16="http://schemas.microsoft.com/office/drawing/2014/chart" uri="{C3380CC4-5D6E-409C-BE32-E72D297353CC}">
              <c16:uniqueId val="{00000001-97F1-44FC-877C-A04CA7833ED0}"/>
            </c:ext>
          </c:extLst>
        </c:ser>
        <c:ser>
          <c:idx val="2"/>
          <c:order val="2"/>
          <c:tx>
            <c:strRef>
              <c:f>データシート!$A$29</c:f>
              <c:strCache>
                <c:ptCount val="1"/>
                <c:pt idx="0">
                  <c:v>大村市病院事業会計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0.17</c:v>
                </c:pt>
                <c:pt idx="6">
                  <c:v>#N/A</c:v>
                </c:pt>
                <c:pt idx="7">
                  <c:v>0.2</c:v>
                </c:pt>
                <c:pt idx="8">
                  <c:v>#N/A</c:v>
                </c:pt>
                <c:pt idx="9">
                  <c:v>0.2</c:v>
                </c:pt>
              </c:numCache>
            </c:numRef>
          </c:val>
          <c:extLst>
            <c:ext xmlns:c16="http://schemas.microsoft.com/office/drawing/2014/chart" uri="{C3380CC4-5D6E-409C-BE32-E72D297353CC}">
              <c16:uniqueId val="{00000002-97F1-44FC-877C-A04CA7833ED0}"/>
            </c:ext>
          </c:extLst>
        </c:ser>
        <c:ser>
          <c:idx val="3"/>
          <c:order val="3"/>
          <c:tx>
            <c:strRef>
              <c:f>データシート!$A$30</c:f>
              <c:strCache>
                <c:ptCount val="1"/>
                <c:pt idx="0">
                  <c:v>大村市介護保険事業特別会計（保険事業勘定）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0.22</c:v>
                </c:pt>
                <c:pt idx="2">
                  <c:v>#N/A</c:v>
                </c:pt>
                <c:pt idx="3">
                  <c:v>0.23</c:v>
                </c:pt>
                <c:pt idx="4">
                  <c:v>#N/A</c:v>
                </c:pt>
                <c:pt idx="5">
                  <c:v>0.7</c:v>
                </c:pt>
                <c:pt idx="6">
                  <c:v>#N/A</c:v>
                </c:pt>
                <c:pt idx="7">
                  <c:v>0.6</c:v>
                </c:pt>
                <c:pt idx="8">
                  <c:v>#N/A</c:v>
                </c:pt>
                <c:pt idx="9">
                  <c:v>0.43</c:v>
                </c:pt>
              </c:numCache>
            </c:numRef>
          </c:val>
          <c:extLst>
            <c:ext xmlns:c16="http://schemas.microsoft.com/office/drawing/2014/chart" uri="{C3380CC4-5D6E-409C-BE32-E72D297353CC}">
              <c16:uniqueId val="{00000003-97F1-44FC-877C-A04CA7833ED0}"/>
            </c:ext>
          </c:extLst>
        </c:ser>
        <c:ser>
          <c:idx val="4"/>
          <c:order val="4"/>
          <c:tx>
            <c:strRef>
              <c:f>データシート!$A$31</c:f>
              <c:strCache>
                <c:ptCount val="1"/>
                <c:pt idx="0">
                  <c:v>大村市国民健康保険事業特別会計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0.62</c:v>
                </c:pt>
                <c:pt idx="2">
                  <c:v>#N/A</c:v>
                </c:pt>
                <c:pt idx="3">
                  <c:v>1.2</c:v>
                </c:pt>
                <c:pt idx="4">
                  <c:v>#N/A</c:v>
                </c:pt>
                <c:pt idx="5">
                  <c:v>0.56000000000000005</c:v>
                </c:pt>
                <c:pt idx="6">
                  <c:v>#N/A</c:v>
                </c:pt>
                <c:pt idx="7">
                  <c:v>0.31</c:v>
                </c:pt>
                <c:pt idx="8">
                  <c:v>#N/A</c:v>
                </c:pt>
                <c:pt idx="9">
                  <c:v>1.69</c:v>
                </c:pt>
              </c:numCache>
            </c:numRef>
          </c:val>
          <c:extLst>
            <c:ext xmlns:c16="http://schemas.microsoft.com/office/drawing/2014/chart" uri="{C3380CC4-5D6E-409C-BE32-E72D297353CC}">
              <c16:uniqueId val="{00000004-97F1-44FC-877C-A04CA7833ED0}"/>
            </c:ext>
          </c:extLst>
        </c:ser>
        <c:ser>
          <c:idx val="5"/>
          <c:order val="5"/>
          <c:tx>
            <c:strRef>
              <c:f>データシート!$A$32</c:f>
              <c:strCache>
                <c:ptCount val="1"/>
                <c:pt idx="0">
                  <c:v>大村市工業用水道事業会計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2.5</c:v>
                </c:pt>
                <c:pt idx="2">
                  <c:v>#N/A</c:v>
                </c:pt>
                <c:pt idx="3">
                  <c:v>2.62</c:v>
                </c:pt>
                <c:pt idx="4">
                  <c:v>#N/A</c:v>
                </c:pt>
                <c:pt idx="5">
                  <c:v>2.77</c:v>
                </c:pt>
                <c:pt idx="6">
                  <c:v>#N/A</c:v>
                </c:pt>
                <c:pt idx="7">
                  <c:v>2.91</c:v>
                </c:pt>
                <c:pt idx="8">
                  <c:v>#N/A</c:v>
                </c:pt>
                <c:pt idx="9">
                  <c:v>2.78</c:v>
                </c:pt>
              </c:numCache>
            </c:numRef>
          </c:val>
          <c:extLst>
            <c:ext xmlns:c16="http://schemas.microsoft.com/office/drawing/2014/chart" uri="{C3380CC4-5D6E-409C-BE32-E72D297353CC}">
              <c16:uniqueId val="{00000005-97F1-44FC-877C-A04CA7833ED0}"/>
            </c:ext>
          </c:extLst>
        </c:ser>
        <c:ser>
          <c:idx val="6"/>
          <c:order val="6"/>
          <c:tx>
            <c:strRef>
              <c:f>データシート!$A$33</c:f>
              <c:strCache>
                <c:ptCount val="1"/>
                <c:pt idx="0">
                  <c:v>大村市水道事業会計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3.28</c:v>
                </c:pt>
                <c:pt idx="2">
                  <c:v>#N/A</c:v>
                </c:pt>
                <c:pt idx="3">
                  <c:v>3.72</c:v>
                </c:pt>
                <c:pt idx="4">
                  <c:v>#N/A</c:v>
                </c:pt>
                <c:pt idx="5">
                  <c:v>4.57</c:v>
                </c:pt>
                <c:pt idx="6">
                  <c:v>#N/A</c:v>
                </c:pt>
                <c:pt idx="7">
                  <c:v>5.6</c:v>
                </c:pt>
                <c:pt idx="8">
                  <c:v>#N/A</c:v>
                </c:pt>
                <c:pt idx="9">
                  <c:v>6.06</c:v>
                </c:pt>
              </c:numCache>
            </c:numRef>
          </c:val>
          <c:extLst>
            <c:ext xmlns:c16="http://schemas.microsoft.com/office/drawing/2014/chart" uri="{C3380CC4-5D6E-409C-BE32-E72D297353CC}">
              <c16:uniqueId val="{00000006-97F1-44FC-877C-A04CA7833ED0}"/>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9.33</c:v>
                </c:pt>
                <c:pt idx="2">
                  <c:v>#N/A</c:v>
                </c:pt>
                <c:pt idx="3">
                  <c:v>6.46</c:v>
                </c:pt>
                <c:pt idx="4">
                  <c:v>#N/A</c:v>
                </c:pt>
                <c:pt idx="5">
                  <c:v>8.57</c:v>
                </c:pt>
                <c:pt idx="6">
                  <c:v>#N/A</c:v>
                </c:pt>
                <c:pt idx="7">
                  <c:v>6.94</c:v>
                </c:pt>
                <c:pt idx="8">
                  <c:v>#N/A</c:v>
                </c:pt>
                <c:pt idx="9">
                  <c:v>6.25</c:v>
                </c:pt>
              </c:numCache>
            </c:numRef>
          </c:val>
          <c:extLst>
            <c:ext xmlns:c16="http://schemas.microsoft.com/office/drawing/2014/chart" uri="{C3380CC4-5D6E-409C-BE32-E72D297353CC}">
              <c16:uniqueId val="{00000007-97F1-44FC-877C-A04CA7833ED0}"/>
            </c:ext>
          </c:extLst>
        </c:ser>
        <c:ser>
          <c:idx val="8"/>
          <c:order val="8"/>
          <c:tx>
            <c:strRef>
              <c:f>データシート!$A$35</c:f>
              <c:strCache>
                <c:ptCount val="1"/>
                <c:pt idx="0">
                  <c:v>大村市下水道事業会計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6.95</c:v>
                </c:pt>
                <c:pt idx="2">
                  <c:v>#N/A</c:v>
                </c:pt>
                <c:pt idx="3">
                  <c:v>0.34</c:v>
                </c:pt>
                <c:pt idx="4">
                  <c:v>#N/A</c:v>
                </c:pt>
                <c:pt idx="5">
                  <c:v>2.66</c:v>
                </c:pt>
                <c:pt idx="6">
                  <c:v>#N/A</c:v>
                </c:pt>
                <c:pt idx="7">
                  <c:v>4.97</c:v>
                </c:pt>
                <c:pt idx="8">
                  <c:v>#N/A</c:v>
                </c:pt>
                <c:pt idx="9">
                  <c:v>6.87</c:v>
                </c:pt>
              </c:numCache>
            </c:numRef>
          </c:val>
          <c:extLst>
            <c:ext xmlns:c16="http://schemas.microsoft.com/office/drawing/2014/chart" uri="{C3380CC4-5D6E-409C-BE32-E72D297353CC}">
              <c16:uniqueId val="{00000008-97F1-44FC-877C-A04CA7833ED0}"/>
            </c:ext>
          </c:extLst>
        </c:ser>
        <c:ser>
          <c:idx val="9"/>
          <c:order val="9"/>
          <c:tx>
            <c:strRef>
              <c:f>データシート!$A$36</c:f>
              <c:strCache>
                <c:ptCount val="1"/>
                <c:pt idx="0">
                  <c:v>大村市モーターボート競走事業会計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16.54</c:v>
                </c:pt>
                <c:pt idx="2">
                  <c:v>#N/A</c:v>
                </c:pt>
                <c:pt idx="3">
                  <c:v>6.28</c:v>
                </c:pt>
                <c:pt idx="4">
                  <c:v>#N/A</c:v>
                </c:pt>
                <c:pt idx="5">
                  <c:v>18.28</c:v>
                </c:pt>
                <c:pt idx="6">
                  <c:v>#N/A</c:v>
                </c:pt>
                <c:pt idx="7">
                  <c:v>30.32</c:v>
                </c:pt>
                <c:pt idx="8">
                  <c:v>#N/A</c:v>
                </c:pt>
                <c:pt idx="9">
                  <c:v>41.84</c:v>
                </c:pt>
              </c:numCache>
            </c:numRef>
          </c:val>
          <c:extLst>
            <c:ext xmlns:c16="http://schemas.microsoft.com/office/drawing/2014/chart" uri="{C3380CC4-5D6E-409C-BE32-E72D297353CC}">
              <c16:uniqueId val="{00000009-97F1-44FC-877C-A04CA7833ED0}"/>
            </c:ext>
          </c:extLst>
        </c:ser>
        <c:dLbls>
          <c:showLegendKey val="0"/>
          <c:showVal val="0"/>
          <c:showCatName val="0"/>
          <c:showSerName val="0"/>
          <c:showPercent val="0"/>
          <c:showBubbleSize val="0"/>
        </c:dLbls>
        <c:gapWidth val="150"/>
        <c:overlap val="100"/>
        <c:axId val="419905920"/>
        <c:axId val="419901608"/>
      </c:barChart>
      <c:catAx>
        <c:axId val="4199059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9901608"/>
        <c:crosses val="autoZero"/>
        <c:auto val="1"/>
        <c:lblAlgn val="ctr"/>
        <c:lblOffset val="100"/>
        <c:tickLblSkip val="1"/>
        <c:tickMarkSkip val="1"/>
        <c:noMultiLvlLbl val="0"/>
      </c:catAx>
      <c:valAx>
        <c:axId val="4199016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990592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3577</c:v>
                </c:pt>
                <c:pt idx="5">
                  <c:v>3593</c:v>
                </c:pt>
                <c:pt idx="8">
                  <c:v>3452</c:v>
                </c:pt>
                <c:pt idx="11">
                  <c:v>3494</c:v>
                </c:pt>
                <c:pt idx="14">
                  <c:v>3408</c:v>
                </c:pt>
              </c:numCache>
            </c:numRef>
          </c:val>
          <c:extLst>
            <c:ext xmlns:c16="http://schemas.microsoft.com/office/drawing/2014/chart" uri="{C3380CC4-5D6E-409C-BE32-E72D297353CC}">
              <c16:uniqueId val="{00000000-14F5-482C-A549-8B2BCF77B07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3</c:v>
                </c:pt>
                <c:pt idx="3">
                  <c:v>1</c:v>
                </c:pt>
                <c:pt idx="6">
                  <c:v>1</c:v>
                </c:pt>
                <c:pt idx="9">
                  <c:v>1</c:v>
                </c:pt>
                <c:pt idx="12">
                  <c:v>1</c:v>
                </c:pt>
              </c:numCache>
            </c:numRef>
          </c:val>
          <c:extLst>
            <c:ext xmlns:c16="http://schemas.microsoft.com/office/drawing/2014/chart" uri="{C3380CC4-5D6E-409C-BE32-E72D297353CC}">
              <c16:uniqueId val="{00000001-14F5-482C-A549-8B2BCF77B07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218</c:v>
                </c:pt>
                <c:pt idx="3">
                  <c:v>219</c:v>
                </c:pt>
                <c:pt idx="6">
                  <c:v>171</c:v>
                </c:pt>
                <c:pt idx="9">
                  <c:v>170</c:v>
                </c:pt>
                <c:pt idx="12">
                  <c:v>17</c:v>
                </c:pt>
              </c:numCache>
            </c:numRef>
          </c:val>
          <c:extLst>
            <c:ext xmlns:c16="http://schemas.microsoft.com/office/drawing/2014/chart" uri="{C3380CC4-5D6E-409C-BE32-E72D297353CC}">
              <c16:uniqueId val="{00000002-14F5-482C-A549-8B2BCF77B07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30</c:v>
                </c:pt>
                <c:pt idx="3">
                  <c:v>31</c:v>
                </c:pt>
                <c:pt idx="6">
                  <c:v>101</c:v>
                </c:pt>
                <c:pt idx="9">
                  <c:v>135</c:v>
                </c:pt>
                <c:pt idx="12">
                  <c:v>153</c:v>
                </c:pt>
              </c:numCache>
            </c:numRef>
          </c:val>
          <c:extLst>
            <c:ext xmlns:c16="http://schemas.microsoft.com/office/drawing/2014/chart" uri="{C3380CC4-5D6E-409C-BE32-E72D297353CC}">
              <c16:uniqueId val="{00000003-14F5-482C-A549-8B2BCF77B07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1571</c:v>
                </c:pt>
                <c:pt idx="3">
                  <c:v>1654</c:v>
                </c:pt>
                <c:pt idx="6">
                  <c:v>1672</c:v>
                </c:pt>
                <c:pt idx="9">
                  <c:v>1401</c:v>
                </c:pt>
                <c:pt idx="12">
                  <c:v>1686</c:v>
                </c:pt>
              </c:numCache>
            </c:numRef>
          </c:val>
          <c:extLst>
            <c:ext xmlns:c16="http://schemas.microsoft.com/office/drawing/2014/chart" uri="{C3380CC4-5D6E-409C-BE32-E72D297353CC}">
              <c16:uniqueId val="{00000004-14F5-482C-A549-8B2BCF77B07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4F5-482C-A549-8B2BCF77B07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4F5-482C-A549-8B2BCF77B07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2762</c:v>
                </c:pt>
                <c:pt idx="3">
                  <c:v>2823</c:v>
                </c:pt>
                <c:pt idx="6">
                  <c:v>2720</c:v>
                </c:pt>
                <c:pt idx="9">
                  <c:v>2725</c:v>
                </c:pt>
                <c:pt idx="12">
                  <c:v>2761</c:v>
                </c:pt>
              </c:numCache>
            </c:numRef>
          </c:val>
          <c:extLst>
            <c:ext xmlns:c16="http://schemas.microsoft.com/office/drawing/2014/chart" uri="{C3380CC4-5D6E-409C-BE32-E72D297353CC}">
              <c16:uniqueId val="{00000007-14F5-482C-A549-8B2BCF77B077}"/>
            </c:ext>
          </c:extLst>
        </c:ser>
        <c:dLbls>
          <c:showLegendKey val="0"/>
          <c:showVal val="0"/>
          <c:showCatName val="0"/>
          <c:showSerName val="0"/>
          <c:showPercent val="0"/>
          <c:showBubbleSize val="0"/>
        </c:dLbls>
        <c:gapWidth val="100"/>
        <c:overlap val="100"/>
        <c:axId val="419902784"/>
        <c:axId val="41990748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1007</c:v>
                </c:pt>
                <c:pt idx="2">
                  <c:v>#N/A</c:v>
                </c:pt>
                <c:pt idx="3">
                  <c:v>#N/A</c:v>
                </c:pt>
                <c:pt idx="4">
                  <c:v>1135</c:v>
                </c:pt>
                <c:pt idx="5">
                  <c:v>#N/A</c:v>
                </c:pt>
                <c:pt idx="6">
                  <c:v>#N/A</c:v>
                </c:pt>
                <c:pt idx="7">
                  <c:v>1213</c:v>
                </c:pt>
                <c:pt idx="8">
                  <c:v>#N/A</c:v>
                </c:pt>
                <c:pt idx="9">
                  <c:v>#N/A</c:v>
                </c:pt>
                <c:pt idx="10">
                  <c:v>938</c:v>
                </c:pt>
                <c:pt idx="11">
                  <c:v>#N/A</c:v>
                </c:pt>
                <c:pt idx="12">
                  <c:v>#N/A</c:v>
                </c:pt>
                <c:pt idx="13">
                  <c:v>1210</c:v>
                </c:pt>
                <c:pt idx="14">
                  <c:v>#N/A</c:v>
                </c:pt>
              </c:numCache>
            </c:numRef>
          </c:val>
          <c:smooth val="0"/>
          <c:extLst>
            <c:ext xmlns:c16="http://schemas.microsoft.com/office/drawing/2014/chart" uri="{C3380CC4-5D6E-409C-BE32-E72D297353CC}">
              <c16:uniqueId val="{00000008-14F5-482C-A549-8B2BCF77B077}"/>
            </c:ext>
          </c:extLst>
        </c:ser>
        <c:dLbls>
          <c:showLegendKey val="0"/>
          <c:showVal val="0"/>
          <c:showCatName val="0"/>
          <c:showSerName val="0"/>
          <c:showPercent val="0"/>
          <c:showBubbleSize val="0"/>
        </c:dLbls>
        <c:marker val="1"/>
        <c:smooth val="0"/>
        <c:axId val="419902784"/>
        <c:axId val="419907488"/>
      </c:lineChart>
      <c:catAx>
        <c:axId val="4199027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9907488"/>
        <c:crosses val="autoZero"/>
        <c:auto val="1"/>
        <c:lblAlgn val="ctr"/>
        <c:lblOffset val="100"/>
        <c:tickLblSkip val="1"/>
        <c:tickMarkSkip val="1"/>
        <c:noMultiLvlLbl val="0"/>
      </c:catAx>
      <c:valAx>
        <c:axId val="4199074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99027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30472</c:v>
                </c:pt>
                <c:pt idx="5">
                  <c:v>31402</c:v>
                </c:pt>
                <c:pt idx="8">
                  <c:v>31499</c:v>
                </c:pt>
                <c:pt idx="11">
                  <c:v>32923</c:v>
                </c:pt>
                <c:pt idx="14">
                  <c:v>33084</c:v>
                </c:pt>
              </c:numCache>
            </c:numRef>
          </c:val>
          <c:extLst>
            <c:ext xmlns:c16="http://schemas.microsoft.com/office/drawing/2014/chart" uri="{C3380CC4-5D6E-409C-BE32-E72D297353CC}">
              <c16:uniqueId val="{00000000-EB5B-43FA-A2D0-A68CF3D5986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9512</c:v>
                </c:pt>
                <c:pt idx="5">
                  <c:v>9682</c:v>
                </c:pt>
                <c:pt idx="8">
                  <c:v>8808</c:v>
                </c:pt>
                <c:pt idx="11">
                  <c:v>9826</c:v>
                </c:pt>
                <c:pt idx="14">
                  <c:v>9873</c:v>
                </c:pt>
              </c:numCache>
            </c:numRef>
          </c:val>
          <c:extLst>
            <c:ext xmlns:c16="http://schemas.microsoft.com/office/drawing/2014/chart" uri="{C3380CC4-5D6E-409C-BE32-E72D297353CC}">
              <c16:uniqueId val="{00000001-EB5B-43FA-A2D0-A68CF3D5986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7370</c:v>
                </c:pt>
                <c:pt idx="5">
                  <c:v>8137</c:v>
                </c:pt>
                <c:pt idx="8">
                  <c:v>8547</c:v>
                </c:pt>
                <c:pt idx="11">
                  <c:v>9132</c:v>
                </c:pt>
                <c:pt idx="14">
                  <c:v>9681</c:v>
                </c:pt>
              </c:numCache>
            </c:numRef>
          </c:val>
          <c:extLst>
            <c:ext xmlns:c16="http://schemas.microsoft.com/office/drawing/2014/chart" uri="{C3380CC4-5D6E-409C-BE32-E72D297353CC}">
              <c16:uniqueId val="{00000002-EB5B-43FA-A2D0-A68CF3D5986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B5B-43FA-A2D0-A68CF3D5986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B5B-43FA-A2D0-A68CF3D5986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1183</c:v>
                </c:pt>
                <c:pt idx="3">
                  <c:v>1170</c:v>
                </c:pt>
                <c:pt idx="6">
                  <c:v>1050</c:v>
                </c:pt>
                <c:pt idx="9">
                  <c:v>794</c:v>
                </c:pt>
                <c:pt idx="12">
                  <c:v>1124</c:v>
                </c:pt>
              </c:numCache>
            </c:numRef>
          </c:val>
          <c:extLst>
            <c:ext xmlns:c16="http://schemas.microsoft.com/office/drawing/2014/chart" uri="{C3380CC4-5D6E-409C-BE32-E72D297353CC}">
              <c16:uniqueId val="{00000005-EB5B-43FA-A2D0-A68CF3D5986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4233</c:v>
                </c:pt>
                <c:pt idx="3">
                  <c:v>3613</c:v>
                </c:pt>
                <c:pt idx="6">
                  <c:v>3517</c:v>
                </c:pt>
                <c:pt idx="9">
                  <c:v>3516</c:v>
                </c:pt>
                <c:pt idx="12">
                  <c:v>3309</c:v>
                </c:pt>
              </c:numCache>
            </c:numRef>
          </c:val>
          <c:extLst>
            <c:ext xmlns:c16="http://schemas.microsoft.com/office/drawing/2014/chart" uri="{C3380CC4-5D6E-409C-BE32-E72D297353CC}">
              <c16:uniqueId val="{00000006-EB5B-43FA-A2D0-A68CF3D5986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495</c:v>
                </c:pt>
                <c:pt idx="3">
                  <c:v>1236</c:v>
                </c:pt>
                <c:pt idx="6">
                  <c:v>1302</c:v>
                </c:pt>
                <c:pt idx="9">
                  <c:v>1202</c:v>
                </c:pt>
                <c:pt idx="12">
                  <c:v>1087</c:v>
                </c:pt>
              </c:numCache>
            </c:numRef>
          </c:val>
          <c:extLst>
            <c:ext xmlns:c16="http://schemas.microsoft.com/office/drawing/2014/chart" uri="{C3380CC4-5D6E-409C-BE32-E72D297353CC}">
              <c16:uniqueId val="{00000007-EB5B-43FA-A2D0-A68CF3D5986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14660</c:v>
                </c:pt>
                <c:pt idx="3">
                  <c:v>14213</c:v>
                </c:pt>
                <c:pt idx="6">
                  <c:v>15038</c:v>
                </c:pt>
                <c:pt idx="9">
                  <c:v>20947</c:v>
                </c:pt>
                <c:pt idx="12">
                  <c:v>20113</c:v>
                </c:pt>
              </c:numCache>
            </c:numRef>
          </c:val>
          <c:extLst>
            <c:ext xmlns:c16="http://schemas.microsoft.com/office/drawing/2014/chart" uri="{C3380CC4-5D6E-409C-BE32-E72D297353CC}">
              <c16:uniqueId val="{00000008-EB5B-43FA-A2D0-A68CF3D5986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777</c:v>
                </c:pt>
                <c:pt idx="3">
                  <c:v>557</c:v>
                </c:pt>
                <c:pt idx="6">
                  <c:v>384</c:v>
                </c:pt>
                <c:pt idx="9">
                  <c:v>211</c:v>
                </c:pt>
                <c:pt idx="12">
                  <c:v>98</c:v>
                </c:pt>
              </c:numCache>
            </c:numRef>
          </c:val>
          <c:extLst>
            <c:ext xmlns:c16="http://schemas.microsoft.com/office/drawing/2014/chart" uri="{C3380CC4-5D6E-409C-BE32-E72D297353CC}">
              <c16:uniqueId val="{00000009-EB5B-43FA-A2D0-A68CF3D5986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31405</c:v>
                </c:pt>
                <c:pt idx="3">
                  <c:v>32553</c:v>
                </c:pt>
                <c:pt idx="6">
                  <c:v>33988</c:v>
                </c:pt>
                <c:pt idx="9">
                  <c:v>35328</c:v>
                </c:pt>
                <c:pt idx="12">
                  <c:v>36894</c:v>
                </c:pt>
              </c:numCache>
            </c:numRef>
          </c:val>
          <c:extLst>
            <c:ext xmlns:c16="http://schemas.microsoft.com/office/drawing/2014/chart" uri="{C3380CC4-5D6E-409C-BE32-E72D297353CC}">
              <c16:uniqueId val="{0000000A-EB5B-43FA-A2D0-A68CF3D59860}"/>
            </c:ext>
          </c:extLst>
        </c:ser>
        <c:dLbls>
          <c:showLegendKey val="0"/>
          <c:showVal val="0"/>
          <c:showCatName val="0"/>
          <c:showSerName val="0"/>
          <c:showPercent val="0"/>
          <c:showBubbleSize val="0"/>
        </c:dLbls>
        <c:gapWidth val="100"/>
        <c:overlap val="100"/>
        <c:axId val="419907880"/>
        <c:axId val="41990827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5398</c:v>
                </c:pt>
                <c:pt idx="2">
                  <c:v>#N/A</c:v>
                </c:pt>
                <c:pt idx="3">
                  <c:v>#N/A</c:v>
                </c:pt>
                <c:pt idx="4">
                  <c:v>4121</c:v>
                </c:pt>
                <c:pt idx="5">
                  <c:v>#N/A</c:v>
                </c:pt>
                <c:pt idx="6">
                  <c:v>#N/A</c:v>
                </c:pt>
                <c:pt idx="7">
                  <c:v>6424</c:v>
                </c:pt>
                <c:pt idx="8">
                  <c:v>#N/A</c:v>
                </c:pt>
                <c:pt idx="9">
                  <c:v>#N/A</c:v>
                </c:pt>
                <c:pt idx="10">
                  <c:v>10117</c:v>
                </c:pt>
                <c:pt idx="11">
                  <c:v>#N/A</c:v>
                </c:pt>
                <c:pt idx="12">
                  <c:v>#N/A</c:v>
                </c:pt>
                <c:pt idx="13">
                  <c:v>9985</c:v>
                </c:pt>
                <c:pt idx="14">
                  <c:v>#N/A</c:v>
                </c:pt>
              </c:numCache>
            </c:numRef>
          </c:val>
          <c:smooth val="0"/>
          <c:extLst>
            <c:ext xmlns:c16="http://schemas.microsoft.com/office/drawing/2014/chart" uri="{C3380CC4-5D6E-409C-BE32-E72D297353CC}">
              <c16:uniqueId val="{0000000B-EB5B-43FA-A2D0-A68CF3D59860}"/>
            </c:ext>
          </c:extLst>
        </c:ser>
        <c:dLbls>
          <c:showLegendKey val="0"/>
          <c:showVal val="0"/>
          <c:showCatName val="0"/>
          <c:showSerName val="0"/>
          <c:showPercent val="0"/>
          <c:showBubbleSize val="0"/>
        </c:dLbls>
        <c:marker val="1"/>
        <c:smooth val="0"/>
        <c:axId val="419907880"/>
        <c:axId val="419908272"/>
      </c:lineChart>
      <c:catAx>
        <c:axId val="4199078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19908272"/>
        <c:crosses val="autoZero"/>
        <c:auto val="1"/>
        <c:lblAlgn val="ctr"/>
        <c:lblOffset val="100"/>
        <c:tickLblSkip val="1"/>
        <c:tickMarkSkip val="1"/>
        <c:noMultiLvlLbl val="0"/>
      </c:catAx>
      <c:valAx>
        <c:axId val="4199082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99078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3121</c:v>
                </c:pt>
                <c:pt idx="1">
                  <c:v>3065</c:v>
                </c:pt>
                <c:pt idx="2">
                  <c:v>2715</c:v>
                </c:pt>
              </c:numCache>
            </c:numRef>
          </c:val>
          <c:extLst>
            <c:ext xmlns:c16="http://schemas.microsoft.com/office/drawing/2014/chart" uri="{C3380CC4-5D6E-409C-BE32-E72D297353CC}">
              <c16:uniqueId val="{00000000-7807-4B42-AB44-ED45718EF03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709</c:v>
                </c:pt>
                <c:pt idx="1">
                  <c:v>860</c:v>
                </c:pt>
                <c:pt idx="2">
                  <c:v>1060</c:v>
                </c:pt>
              </c:numCache>
            </c:numRef>
          </c:val>
          <c:extLst>
            <c:ext xmlns:c16="http://schemas.microsoft.com/office/drawing/2014/chart" uri="{C3380CC4-5D6E-409C-BE32-E72D297353CC}">
              <c16:uniqueId val="{00000001-7807-4B42-AB44-ED45718EF03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4228</c:v>
                </c:pt>
                <c:pt idx="1">
                  <c:v>4448</c:v>
                </c:pt>
                <c:pt idx="2">
                  <c:v>5089</c:v>
                </c:pt>
              </c:numCache>
            </c:numRef>
          </c:val>
          <c:extLst>
            <c:ext xmlns:c16="http://schemas.microsoft.com/office/drawing/2014/chart" uri="{C3380CC4-5D6E-409C-BE32-E72D297353CC}">
              <c16:uniqueId val="{00000002-7807-4B42-AB44-ED45718EF032}"/>
            </c:ext>
          </c:extLst>
        </c:ser>
        <c:dLbls>
          <c:showLegendKey val="0"/>
          <c:showVal val="0"/>
          <c:showCatName val="0"/>
          <c:showSerName val="0"/>
          <c:showPercent val="0"/>
          <c:showBubbleSize val="0"/>
        </c:dLbls>
        <c:gapWidth val="120"/>
        <c:overlap val="100"/>
        <c:axId val="424968952"/>
        <c:axId val="424971696"/>
      </c:barChart>
      <c:catAx>
        <c:axId val="424968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24971696"/>
        <c:crosses val="autoZero"/>
        <c:auto val="1"/>
        <c:lblAlgn val="ctr"/>
        <c:lblOffset val="100"/>
        <c:tickLblSkip val="1"/>
        <c:tickMarkSkip val="1"/>
        <c:noMultiLvlLbl val="0"/>
      </c:catAx>
      <c:valAx>
        <c:axId val="42497169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249689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{31A0D300-008A-4458-B3B1-FC848C74A5FA}</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1F09-47CE-9985-7A36CC54DC3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{1143445D-5CD6-47A8-BAA8-0380C2518AF4}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F09-47CE-9985-7A36CC54DC3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{54A4A712-3DA0-48FE-9DBF-5326B12D5846}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F09-47CE-9985-7A36CC54DC3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{3EC20FD6-EAB6-4830-B672-5CB979CDC9FB}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F09-47CE-9985-7A36CC54DC3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{B45584C2-8056-4005-8116-DE0A9E69DBB6}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F09-47CE-9985-7A36CC54DC35}"/>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{E48A9061-33E6-402B-9D6A-F764B1D334B5}</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1F09-47CE-9985-7A36CC54DC35}"/>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{836FF6BD-FA6F-4CCA-8EFB-0D3299907CBA}</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1F09-47CE-9985-7A36CC54DC35}"/>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{C27ED989-1A45-43FE-AA3A-A69B95094035}</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1F09-47CE-9985-7A36CC54DC35}"/>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{6FBA240F-A7AC-4A42-AD12-EB59A925DA1E}</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1F09-47CE-9985-7A36CC54DC3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56.3</c:v>
                </c:pt>
                <c:pt idx="32">
                  <c:v>57.7</c:v>
                </c:pt>
              </c:numCache>
            </c:numRef>
          </c:xVal>
          <c:yVal>
            <c:numRef>
              <c:f>公会計指標分析・財政指標組合せ分析表!$BP$51:$DC$51</c:f>
              <c:numCache>
                <c:formatCode>#,##0.0;"▲ "#,##0.0</c:formatCode>
                <c:ptCount val="40"/>
                <c:pt idx="24">
                  <c:v>61.5</c:v>
                </c:pt>
                <c:pt idx="32">
                  <c:v>59.8</c:v>
                </c:pt>
              </c:numCache>
            </c:numRef>
          </c:yVal>
          <c:smooth val="0"/>
          <c:extLst>
            <c:ext xmlns:c16="http://schemas.microsoft.com/office/drawing/2014/chart" uri="{C3380CC4-5D6E-409C-BE32-E72D297353CC}">
              <c16:uniqueId val="{00000009-1F09-47CE-9985-7A36CC54DC3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{D769526E-5BB9-40B7-A160-1EF7BA405930}</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1F09-47CE-9985-7A36CC54DC3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{0D3F0E0C-823C-4553-BB39-748ABDCAFB99}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F09-47CE-9985-7A36CC54DC3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{6F6D7A60-FB99-4084-A417-8538756BA00F}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F09-47CE-9985-7A36CC54DC3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{B81BCB88-F0D6-40BB-AFAB-4015982E5438}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F09-47CE-9985-7A36CC54DC3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{A4A9B5A5-393A-49C9-8BB2-E3D7CE8F2595}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F09-47CE-9985-7A36CC54DC35}"/>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{0EE6629A-CDB7-459F-B1C5-CAC51F16B14A}</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1F09-47CE-9985-7A36CC54DC35}"/>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{C879AEC6-614B-4529-A3A8-837CC4A44291}</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1F09-47CE-9985-7A36CC54DC35}"/>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{837AC874-AC83-4384-B224-3FABE48B0A05}</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1F09-47CE-9985-7A36CC54DC35}"/>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{1E722207-4F70-4979-9520-92DFA984BDAD}</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1F09-47CE-9985-7A36CC54DC3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60.4</c:v>
                </c:pt>
                <c:pt idx="32">
                  <c:v>60.8</c:v>
                </c:pt>
              </c:numCache>
            </c:numRef>
          </c:xVal>
          <c:yVal>
            <c:numRef>
              <c:f>公会計指標分析・財政指標組合せ分析表!$BP$55:$DC$55</c:f>
              <c:numCache>
                <c:formatCode>#,##0.0;"▲ "#,##0.0</c:formatCode>
                <c:ptCount val="40"/>
                <c:pt idx="24">
                  <c:v>35.299999999999997</c:v>
                </c:pt>
                <c:pt idx="32">
                  <c:v>31.9</c:v>
                </c:pt>
              </c:numCache>
            </c:numRef>
          </c:yVal>
          <c:smooth val="0"/>
          <c:extLst>
            <c:ext xmlns:c16="http://schemas.microsoft.com/office/drawing/2014/chart" uri="{C3380CC4-5D6E-409C-BE32-E72D297353CC}">
              <c16:uniqueId val="{00000013-1F09-47CE-9985-7A36CC54DC35}"/>
            </c:ext>
          </c:extLst>
        </c:ser>
        <c:dLbls>
          <c:showLegendKey val="0"/>
          <c:showVal val="1"/>
          <c:showCatName val="0"/>
          <c:showSerName val="0"/>
          <c:showPercent val="0"/>
          <c:showBubbleSize val="0"/>
        </c:dLbls>
        <c:axId val="424969344"/>
        <c:axId val="424970912"/>
      </c:scatterChart>
      <c:valAx>
        <c:axId val="424969344"/>
        <c:scaling>
          <c:orientation val="minMax"/>
          <c:max val="61.2"/>
          <c:min val="5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24970912"/>
        <c:crosses val="autoZero"/>
        <c:crossBetween val="midCat"/>
      </c:valAx>
      <c:valAx>
        <c:axId val="424970912"/>
        <c:scaling>
          <c:orientation val="minMax"/>
          <c:max val="67"/>
          <c:min val="2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2496934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{E6D48A2A-B895-4709-86C6-30CF93EE300F}</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57BF-4D2E-9479-B6F9EC58EE4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{4F4849AC-A08B-4230-BD59-904AD270E482}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7BF-4D2E-9479-B6F9EC58EE4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{BC164939-019D-495F-9DBD-3DCEC6C483EE}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7BF-4D2E-9479-B6F9EC58EE4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{548698DA-17CC-4B6C-A266-2D482F524B24}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7BF-4D2E-9479-B6F9EC58EE4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{76A271F2-6ADA-43DB-8D30-7F44E6B4AD93}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7BF-4D2E-9479-B6F9EC58EE4F}"/>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{EDC8DA7A-0A1F-4842-A487-D399EFFFF0F1}</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57BF-4D2E-9479-B6F9EC58EE4F}"/>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{84D8EE73-99B4-42CD-9746-ABAEBF507E33}</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57BF-4D2E-9479-B6F9EC58EE4F}"/>
                </c:ext>
              </c:extLst>
            </c:dLbl>
            <c:dLbl>
              <c:idx val="24"/>
              <c:layout>
                <c:manualLayout>
                  <c:x val="-3.3052735505748075E-2"/>
                  <c:y val="-6.241664708779395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{6A840341-4F56-48D6-BD16-BE47E9E467EE}</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57BF-4D2E-9479-B6F9EC58EE4F}"/>
                </c:ext>
              </c:extLst>
            </c:dLbl>
            <c:dLbl>
              <c:idx val="32"/>
              <c:layout>
                <c:manualLayout>
                  <c:x val="-3.034324773247319E-2"/>
                  <c:y val="-6.2416647087793951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{75188854-9F30-4D3F-BF48-0C223DDE027A}</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57BF-4D2E-9479-B6F9EC58EE4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9.1</c:v>
                </c:pt>
                <c:pt idx="8">
                  <c:v>7.7</c:v>
                </c:pt>
                <c:pt idx="16">
                  <c:v>6.9</c:v>
                </c:pt>
                <c:pt idx="24">
                  <c:v>6.7</c:v>
                </c:pt>
                <c:pt idx="32">
                  <c:v>6.8</c:v>
                </c:pt>
              </c:numCache>
            </c:numRef>
          </c:xVal>
          <c:yVal>
            <c:numRef>
              <c:f>公会計指標分析・財政指標組合せ分析表!$BP$73:$DC$73</c:f>
              <c:numCache>
                <c:formatCode>#,##0.0;"▲ "#,##0.0</c:formatCode>
                <c:ptCount val="40"/>
                <c:pt idx="0">
                  <c:v>33.6</c:v>
                </c:pt>
                <c:pt idx="8">
                  <c:v>25.8</c:v>
                </c:pt>
                <c:pt idx="16">
                  <c:v>39.5</c:v>
                </c:pt>
                <c:pt idx="24">
                  <c:v>61.5</c:v>
                </c:pt>
                <c:pt idx="32">
                  <c:v>59.8</c:v>
                </c:pt>
              </c:numCache>
            </c:numRef>
          </c:yVal>
          <c:smooth val="0"/>
          <c:extLst>
            <c:ext xmlns:c16="http://schemas.microsoft.com/office/drawing/2014/chart" uri="{C3380CC4-5D6E-409C-BE32-E72D297353CC}">
              <c16:uniqueId val="{00000009-57BF-4D2E-9479-B6F9EC58EE4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{CF9BD726-C510-4188-B1EB-43F0BCCEAABA}</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57BF-4D2E-9479-B6F9EC58EE4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{7878791F-509E-4D74-9A77-9FE5C7B865DE}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7BF-4D2E-9479-B6F9EC58EE4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{D803C080-7F18-4801-AD26-118F7A4D4F4E}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7BF-4D2E-9479-B6F9EC58EE4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{CEBBB2C8-CF55-4790-8132-87811DF7652D}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7BF-4D2E-9479-B6F9EC58EE4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{2E588586-1870-4777-AB7C-B8932CF8F5CF}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7BF-4D2E-9479-B6F9EC58EE4F}"/>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{A65DB16B-1545-4BEB-9033-2181E60EC5D6}</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57BF-4D2E-9479-B6F9EC58EE4F}"/>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{14E8B234-A540-476E-A772-51BEAB7839B4}</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57BF-4D2E-9479-B6F9EC58EE4F}"/>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{EA0CFDAF-F84B-4690-8173-B22842D3FFC8}</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57BF-4D2E-9479-B6F9EC58EE4F}"/>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{56C5DCA4-216B-4CA2-8B00-229925D2066F}</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57BF-4D2E-9479-B6F9EC58EE4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c:v>
                </c:pt>
                <c:pt idx="8">
                  <c:v>8.8000000000000007</c:v>
                </c:pt>
                <c:pt idx="16">
                  <c:v>9</c:v>
                </c:pt>
                <c:pt idx="24">
                  <c:v>6.9</c:v>
                </c:pt>
                <c:pt idx="32">
                  <c:v>6.6</c:v>
                </c:pt>
              </c:numCache>
            </c:numRef>
          </c:xVal>
          <c:yVal>
            <c:numRef>
              <c:f>公会計指標分析・財政指標組合せ分析表!$BP$77:$DC$77</c:f>
              <c:numCache>
                <c:formatCode>#,##0.0;"▲ "#,##0.0</c:formatCode>
                <c:ptCount val="40"/>
                <c:pt idx="0">
                  <c:v>50.3</c:v>
                </c:pt>
                <c:pt idx="8">
                  <c:v>45.9</c:v>
                </c:pt>
                <c:pt idx="16">
                  <c:v>39</c:v>
                </c:pt>
                <c:pt idx="24">
                  <c:v>35.299999999999997</c:v>
                </c:pt>
                <c:pt idx="32">
                  <c:v>31.9</c:v>
                </c:pt>
              </c:numCache>
            </c:numRef>
          </c:yVal>
          <c:smooth val="0"/>
          <c:extLst>
            <c:ext xmlns:c16="http://schemas.microsoft.com/office/drawing/2014/chart" uri="{C3380CC4-5D6E-409C-BE32-E72D297353CC}">
              <c16:uniqueId val="{00000013-57BF-4D2E-9479-B6F9EC58EE4F}"/>
            </c:ext>
          </c:extLst>
        </c:ser>
        <c:dLbls>
          <c:showLegendKey val="0"/>
          <c:showVal val="1"/>
          <c:showCatName val="0"/>
          <c:showSerName val="0"/>
          <c:showPercent val="0"/>
          <c:showBubbleSize val="0"/>
        </c:dLbls>
        <c:axId val="424968168"/>
        <c:axId val="424970520"/>
      </c:scatterChart>
      <c:valAx>
        <c:axId val="424968168"/>
        <c:scaling>
          <c:orientation val="minMax"/>
          <c:max val="9.9"/>
          <c:min val="6.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24970520"/>
        <c:crosses val="autoZero"/>
        <c:crossBetween val="midCat"/>
      </c:valAx>
      <c:valAx>
        <c:axId val="424970520"/>
        <c:scaling>
          <c:orientation val="minMax"/>
          <c:max val="68"/>
          <c:min val="2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2496816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長崎県大村市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市立病院整備事業債の償還開始により、公営企業債の元利償還金に対する繰入金が増加した。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今後は、デジタル防災行政同報系無線整備事業（</a:t>
          </a:r>
          <a:r>
            <a:rPr kumimoji="1" lang="en-US" altLang="ja-JP" sz="1400">
              <a:latin typeface="ＭＳ ゴシック" pitchFamily="49" charset="-128"/>
              <a:ea typeface="ＭＳ ゴシック" pitchFamily="49" charset="-128"/>
            </a:rPr>
            <a:t>2018</a:t>
          </a:r>
          <a:r>
            <a:rPr kumimoji="1" lang="ja-JP" altLang="en-US" sz="1400">
              <a:latin typeface="ＭＳ ゴシック" pitchFamily="49" charset="-128"/>
              <a:ea typeface="ＭＳ ゴシック" pitchFamily="49" charset="-128"/>
            </a:rPr>
            <a:t>年度元金償還開始）や新幹線新大村駅（仮称）周辺整備事業（</a:t>
          </a:r>
          <a:r>
            <a:rPr kumimoji="1" lang="en-US" altLang="ja-JP" sz="1400">
              <a:latin typeface="ＭＳ ゴシック" pitchFamily="49" charset="-128"/>
              <a:ea typeface="ＭＳ ゴシック" pitchFamily="49" charset="-128"/>
            </a:rPr>
            <a:t>2021</a:t>
          </a:r>
          <a:r>
            <a:rPr kumimoji="1" lang="ja-JP" altLang="en-US" sz="1400">
              <a:latin typeface="ＭＳ ゴシック" pitchFamily="49" charset="-128"/>
              <a:ea typeface="ＭＳ ゴシック" pitchFamily="49" charset="-128"/>
            </a:rPr>
            <a:t>年度元金償還開始）などの大型事業の償還開始により元利償還金は増加していく見込みであるが、地方交付税措置のない資金手当債の発行抑制や、過去に借り入れた高金利市債の繰上償還などを行い、公債費の適正化を図っ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長崎県大村市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新幹線新大村駅（仮称）周辺整備事業や中学校給食センター建設事業の実施により、一般会計等に係る地方債の現在高は増加したが、上下水道事業債の償還額が新発債を大幅に上回ったことにより公営企業債等繰入見込額は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競艇事業収入を財源とする基金積立を実施したことから、充当可能基金は増加した。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上記により、（</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）は前年度から減少し、将来負担比率も改善した。</a:t>
          </a:r>
          <a:endParaRPr kumimoji="1" lang="en-US" altLang="ja-JP" sz="1400">
            <a:latin typeface="ＭＳ ゴシック" pitchFamily="49" charset="-128"/>
            <a:ea typeface="ＭＳ ゴシック"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今後、大型建設事業の実施が予定されており、将来負担額は増加していく見込みであるが、</a:t>
          </a:r>
          <a:r>
            <a:rPr kumimoji="1" lang="ja-JP" altLang="ja-JP" sz="1400">
              <a:solidFill>
                <a:schemeClr val="dk1"/>
              </a:solidFill>
              <a:effectLst/>
              <a:latin typeface="+mn-lt"/>
              <a:ea typeface="+mn-ea"/>
              <a:cs typeface="+mn-cs"/>
            </a:rPr>
            <a:t>地方交付税措置のない資金手当債の発行抑制や、過去に借り入れた高金利市債の繰上償還などを行い、公債費の適正化を図っていく。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長崎県大村市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億円の競艇事業収入</a:t>
          </a:r>
          <a:r>
            <a:rPr kumimoji="1" lang="ja-JP" altLang="ja-JP" sz="1300">
              <a:solidFill>
                <a:schemeClr val="dk1"/>
              </a:solidFill>
              <a:effectLst/>
              <a:latin typeface="+mn-lt"/>
              <a:ea typeface="+mn-ea"/>
              <a:cs typeface="+mn-cs"/>
            </a:rPr>
            <a:t>（未処分利益剰余金の決算処分）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受け入れており、その全額を基金積立していることから、基金残高は増加している。なお、こども夢基金（子育て環境の充実等）及びスポーツ振興基金（スポーツ活動の振興等）については、基金残高が少額となったことから、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年度末に廃止した。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年度間の財源の不均衡を調整する財政調整基金、減債基金及び一部の特定目的金については、大村市財政運営基本方針に定める適正な基金残高を確保していくように努める。また、その他の特定目的基金については、将来的には基金残高の枯渇による事業実施の可否を判断する必要が生じることから、事業終了も含め今後の方向性について検討を進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地域振興基金：活力あるまちづくりなどの地域振興を図るための大規模な土木、その他の建設事業の経費などの財源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市庁舎建設整備基金：市庁舎建設整備のための財源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a:t>
          </a:r>
          <a:r>
            <a:rPr kumimoji="1" lang="ja-JP" altLang="ja-JP" sz="1300">
              <a:solidFill>
                <a:schemeClr val="dk1"/>
              </a:solidFill>
              <a:effectLst/>
              <a:latin typeface="+mn-lt"/>
              <a:ea typeface="+mn-ea"/>
              <a:cs typeface="+mn-cs"/>
            </a:rPr>
            <a:t>大村市財政運営基本方針に</a:t>
          </a:r>
          <a:r>
            <a:rPr kumimoji="1" lang="ja-JP" altLang="en-US" sz="1300">
              <a:solidFill>
                <a:schemeClr val="dk1"/>
              </a:solidFill>
              <a:effectLst/>
              <a:latin typeface="+mn-lt"/>
              <a:ea typeface="+mn-ea"/>
              <a:cs typeface="+mn-cs"/>
            </a:rPr>
            <a:t>定める</a:t>
          </a:r>
          <a:r>
            <a:rPr kumimoji="1" lang="ja-JP" altLang="ja-JP" sz="1300">
              <a:solidFill>
                <a:schemeClr val="dk1"/>
              </a:solidFill>
              <a:effectLst/>
              <a:latin typeface="+mn-lt"/>
              <a:ea typeface="+mn-ea"/>
              <a:cs typeface="+mn-cs"/>
            </a:rPr>
            <a:t>適正な積立金残高</a:t>
          </a:r>
          <a:r>
            <a:rPr kumimoji="1" lang="ja-JP" altLang="en-US" sz="1300">
              <a:solidFill>
                <a:schemeClr val="dk1"/>
              </a:solidFill>
              <a:effectLst/>
              <a:latin typeface="+mn-lt"/>
              <a:ea typeface="+mn-ea"/>
              <a:cs typeface="+mn-cs"/>
            </a:rPr>
            <a:t>は</a:t>
          </a:r>
          <a:r>
            <a:rPr kumimoji="1" lang="en-US" altLang="ja-JP" sz="1300">
              <a:solidFill>
                <a:schemeClr val="dk1"/>
              </a:solidFill>
              <a:effectLst/>
              <a:latin typeface="+mn-lt"/>
              <a:ea typeface="+mn-ea"/>
              <a:cs typeface="+mn-cs"/>
            </a:rPr>
            <a:t>10</a:t>
          </a:r>
          <a:r>
            <a:rPr kumimoji="1" lang="ja-JP" altLang="ja-JP" sz="1300">
              <a:solidFill>
                <a:schemeClr val="dk1"/>
              </a:solidFill>
              <a:effectLst/>
              <a:latin typeface="+mn-lt"/>
              <a:ea typeface="+mn-ea"/>
              <a:cs typeface="+mn-cs"/>
            </a:rPr>
            <a:t>億円</a:t>
          </a:r>
          <a:r>
            <a:rPr kumimoji="1" lang="ja-JP" altLang="en-US" sz="1300">
              <a:solidFill>
                <a:schemeClr val="dk1"/>
              </a:solidFill>
              <a:effectLst/>
              <a:latin typeface="+mn-lt"/>
              <a:ea typeface="+mn-ea"/>
              <a:cs typeface="+mn-cs"/>
            </a:rPr>
            <a:t>であるが、</a:t>
          </a:r>
          <a:r>
            <a:rPr kumimoji="1" lang="en-US" altLang="ja-JP" sz="1300">
              <a:solidFill>
                <a:schemeClr val="dk1"/>
              </a:solidFill>
              <a:effectLst/>
              <a:latin typeface="+mn-lt"/>
              <a:ea typeface="+mn-ea"/>
              <a:cs typeface="+mn-cs"/>
            </a:rPr>
            <a:t>H30</a:t>
          </a:r>
          <a:r>
            <a:rPr kumimoji="1" lang="ja-JP" altLang="en-US" sz="1300">
              <a:solidFill>
                <a:schemeClr val="dk1"/>
              </a:solidFill>
              <a:effectLst/>
              <a:latin typeface="+mn-lt"/>
              <a:ea typeface="+mn-ea"/>
              <a:cs typeface="+mn-cs"/>
            </a:rPr>
            <a:t>年度以降に予定されている新幹線新駅整備関連事業や新図書館・歴史資料館整備事業等が本格着工するため、</a:t>
          </a:r>
          <a:r>
            <a:rPr kumimoji="1" lang="ja-JP" altLang="ja-JP" sz="1300">
              <a:solidFill>
                <a:schemeClr val="dk1"/>
              </a:solidFill>
              <a:effectLst/>
              <a:latin typeface="+mn-lt"/>
              <a:ea typeface="+mn-ea"/>
              <a:cs typeface="+mn-cs"/>
            </a:rPr>
            <a:t>前年度繰越金等を財源とした新たな積立てを行い、意図的に増加させている</a:t>
          </a:r>
          <a:r>
            <a:rPr kumimoji="1" lang="ja-JP" altLang="en-US" sz="1300">
              <a:solidFill>
                <a:schemeClr val="dk1"/>
              </a:solidFill>
              <a:effectLst/>
              <a:latin typeface="+mn-lt"/>
              <a:ea typeface="+mn-ea"/>
              <a:cs typeface="+mn-cs"/>
            </a:rPr>
            <a:t>。</a:t>
          </a:r>
          <a:endParaRPr kumimoji="1" lang="en-US" altLang="ja-JP" sz="1300">
            <a:solidFill>
              <a:schemeClr val="dk1"/>
            </a:solidFill>
            <a:effectLst/>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ふるさとづくり基金：ふるさとづくり寄附金の減少に伴い基金残高も減少している。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国際交流基金：主に海外姉妹都市との相互ホームステイ事業に活用している。平成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年度は、臨時的にポルトガル共和国シントラ市との姉妹都市締結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周年記念公式訪問団派遣に活用したことにより大きく減少している。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年度から大型建設事業の本格着工が予定されているため、毎年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億円程度の取崩を予定しているが、前年度繰越金等を活用し、適正な基金残高である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市庁舎建設整備基金：新市庁舎は、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年度完成を予定しており、本基金を活用して整備を進めるため、減少していく見込みである。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29</a:t>
          </a:r>
          <a:r>
            <a:rPr kumimoji="1" lang="ja-JP" altLang="ja-JP" sz="1300">
              <a:solidFill>
                <a:schemeClr val="dk1"/>
              </a:solidFill>
              <a:effectLst/>
              <a:latin typeface="+mn-lt"/>
              <a:ea typeface="+mn-ea"/>
              <a:cs typeface="+mn-cs"/>
            </a:rPr>
            <a:t>年</a:t>
          </a:r>
          <a:r>
            <a:rPr kumimoji="1" lang="en-US" altLang="ja-JP" sz="1300">
              <a:solidFill>
                <a:schemeClr val="dk1"/>
              </a:solidFill>
              <a:effectLst/>
              <a:latin typeface="+mn-lt"/>
              <a:ea typeface="+mn-ea"/>
              <a:cs typeface="+mn-cs"/>
            </a:rPr>
            <a:t>12</a:t>
          </a:r>
          <a:r>
            <a:rPr kumimoji="1" lang="ja-JP" altLang="ja-JP" sz="1300">
              <a:solidFill>
                <a:schemeClr val="dk1"/>
              </a:solidFill>
              <a:effectLst/>
              <a:latin typeface="+mn-lt"/>
              <a:ea typeface="+mn-ea"/>
              <a:cs typeface="+mn-cs"/>
            </a:rPr>
            <a:t>月に策定・公表した大村市財政運営基本方針に基づき、適正な</a:t>
          </a:r>
          <a:r>
            <a:rPr kumimoji="1" lang="ja-JP" altLang="en-US" sz="1300">
              <a:solidFill>
                <a:schemeClr val="dk1"/>
              </a:solidFill>
              <a:effectLst/>
              <a:latin typeface="+mn-lt"/>
              <a:ea typeface="+mn-ea"/>
              <a:cs typeface="+mn-cs"/>
            </a:rPr>
            <a:t>積立金残高</a:t>
          </a:r>
          <a:r>
            <a:rPr kumimoji="1" lang="ja-JP" altLang="ja-JP" sz="1300">
              <a:solidFill>
                <a:schemeClr val="dk1"/>
              </a:solidFill>
              <a:effectLst/>
              <a:latin typeface="+mn-lt"/>
              <a:ea typeface="+mn-ea"/>
              <a:cs typeface="+mn-cs"/>
            </a:rPr>
            <a:t>である</a:t>
          </a:r>
          <a:r>
            <a:rPr kumimoji="1" lang="en-US" altLang="ja-JP" sz="1300">
              <a:solidFill>
                <a:schemeClr val="dk1"/>
              </a:solidFill>
              <a:effectLst/>
              <a:latin typeface="+mn-lt"/>
              <a:ea typeface="+mn-ea"/>
              <a:cs typeface="+mn-cs"/>
            </a:rPr>
            <a:t>20</a:t>
          </a:r>
          <a:r>
            <a:rPr kumimoji="1" lang="ja-JP" altLang="ja-JP" sz="1300">
              <a:solidFill>
                <a:schemeClr val="dk1"/>
              </a:solidFill>
              <a:effectLst/>
              <a:latin typeface="+mn-lt"/>
              <a:ea typeface="+mn-ea"/>
              <a:cs typeface="+mn-cs"/>
            </a:rPr>
            <a:t>億円とするため</a:t>
          </a:r>
          <a:r>
            <a:rPr kumimoji="1" lang="ja-JP" altLang="en-US" sz="1300">
              <a:solidFill>
                <a:schemeClr val="dk1"/>
              </a:solidFill>
              <a:effectLst/>
              <a:latin typeface="+mn-lt"/>
              <a:ea typeface="+mn-ea"/>
              <a:cs typeface="+mn-cs"/>
            </a:rPr>
            <a:t>、前年度繰越金等を財源とした新たな積立てを行っておらず、意図的に減少させている。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大村市財政運営基本方針に定める適正な基金残高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億円程度を確保していく予定である。なお、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億円と定めた理由としては、標準財政規模の概ね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割程度の規模であり、かつ、単年あたり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億円の収支不足が生じた場合に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年間は財政運営が可能な水準であるため、この期間中に収支不足改善に向けた取り組みを実施することを想定している。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大村市財政運営基本方針に基づき、適正な積立金残高である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億円とするため、前年度繰越金等を財源とした新たな積立てを行い、意図的に増加させている。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mn-lt"/>
              <a:ea typeface="+mn-ea"/>
              <a:cs typeface="+mn-cs"/>
            </a:rPr>
            <a:t>　大村市財政運営基本方針に定める適正な基金残高</a:t>
          </a:r>
          <a:r>
            <a:rPr kumimoji="1" lang="en-US" altLang="ja-JP" sz="1300">
              <a:solidFill>
                <a:schemeClr val="dk1"/>
              </a:solidFill>
              <a:effectLst/>
              <a:latin typeface="+mn-lt"/>
              <a:ea typeface="+mn-ea"/>
              <a:cs typeface="+mn-cs"/>
            </a:rPr>
            <a:t>10</a:t>
          </a:r>
          <a:r>
            <a:rPr kumimoji="1" lang="ja-JP" altLang="ja-JP" sz="1300">
              <a:solidFill>
                <a:schemeClr val="dk1"/>
              </a:solidFill>
              <a:effectLst/>
              <a:latin typeface="+mn-lt"/>
              <a:ea typeface="+mn-ea"/>
              <a:cs typeface="+mn-cs"/>
            </a:rPr>
            <a:t>億円程度を確保していく予定である。なお、</a:t>
          </a:r>
          <a:r>
            <a:rPr kumimoji="1" lang="en-US" altLang="ja-JP" sz="1300">
              <a:solidFill>
                <a:schemeClr val="dk1"/>
              </a:solidFill>
              <a:effectLst/>
              <a:latin typeface="+mn-lt"/>
              <a:ea typeface="+mn-ea"/>
              <a:cs typeface="+mn-cs"/>
            </a:rPr>
            <a:t>10</a:t>
          </a:r>
          <a:r>
            <a:rPr kumimoji="1" lang="ja-JP" altLang="ja-JP" sz="1300">
              <a:solidFill>
                <a:schemeClr val="dk1"/>
              </a:solidFill>
              <a:effectLst/>
              <a:latin typeface="+mn-lt"/>
              <a:ea typeface="+mn-ea"/>
              <a:cs typeface="+mn-cs"/>
            </a:rPr>
            <a:t>億円と定めた理由としては、</a:t>
          </a:r>
          <a:r>
            <a:rPr kumimoji="1" lang="ja-JP" altLang="en-US" sz="1300">
              <a:solidFill>
                <a:schemeClr val="dk1"/>
              </a:solidFill>
              <a:effectLst/>
              <a:latin typeface="+mn-lt"/>
              <a:ea typeface="+mn-ea"/>
              <a:cs typeface="+mn-cs"/>
            </a:rPr>
            <a:t>現在実施している新幹線新駅関連事業、新市立図書館、歴史資料館建設事業、新庁舎建設事業などにより、将来の公債費負担が増加することが見込まれることから、公債費が多額になる年度に対応できる水準である</a:t>
          </a:r>
          <a:r>
            <a:rPr kumimoji="1" lang="en-US" altLang="ja-JP" sz="1300">
              <a:solidFill>
                <a:schemeClr val="dk1"/>
              </a:solidFill>
              <a:effectLst/>
              <a:latin typeface="+mn-lt"/>
              <a:ea typeface="+mn-ea"/>
              <a:cs typeface="+mn-cs"/>
            </a:rPr>
            <a:t>10</a:t>
          </a:r>
          <a:r>
            <a:rPr kumimoji="1" lang="ja-JP" altLang="en-US" sz="1300">
              <a:solidFill>
                <a:schemeClr val="dk1"/>
              </a:solidFill>
              <a:effectLst/>
              <a:latin typeface="+mn-lt"/>
              <a:ea typeface="+mn-ea"/>
              <a:cs typeface="+mn-cs"/>
            </a:rPr>
            <a:t>億円とした。なお、公債費の平準化に向け、過去に借り入れた高利の市債の繰上償還も検討する。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長崎県大村市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95,784
95,448
126.64
43,480,586
41,953,320
1,209,358
19,331,023
36,893,619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59.8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a:extLst>
            <a:ext uri="{FF2B5EF4-FFF2-40B4-BE49-F238E27FC236}">
              <a16:creationId xmlns:a16="http://schemas.microsoft.com/office/drawing/2014/main" id="{00000000-0008-0000-0D00-000023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a:extLst>
            <a:ext uri="{FF2B5EF4-FFF2-40B4-BE49-F238E27FC236}">
              <a16:creationId xmlns:a16="http://schemas.microsoft.com/office/drawing/2014/main" id="{00000000-0008-0000-0D00-00002F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当市では、平成</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した公共施設等総合管理計画により、人口の推移や社会情勢等の変化を把握しながら、老朽化施設の集約化・複合化を進めている。有形固定資産減価償却率は、全国、長崎県、類似団体内の平均値と比べて低い水準にあり、老朽化の進捗度合いは、わずかではあるが低い状況にある。しかし、令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年以内に建替え、大規模改修等が必要な施設が多いため、事業費の平準化等を図る必要がある。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a16="http://schemas.microsoft.com/office/drawing/2014/main" id="{00000000-0008-0000-0D00-000030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id="{00000000-0008-0000-0D00-000031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a:extLst>
            <a:ext uri="{FF2B5EF4-FFF2-40B4-BE49-F238E27FC236}">
              <a16:creationId xmlns:a16="http://schemas.microsoft.com/office/drawing/2014/main" id="{00000000-0008-0000-0D00-000032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a:extLst>
            <a:ext uri="{FF2B5EF4-FFF2-40B4-BE49-F238E27FC236}">
              <a16:creationId xmlns:a16="http://schemas.microsoft.com/office/drawing/2014/main" id="{00000000-0008-0000-0D00-000033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a:extLst>
            <a:ext uri="{FF2B5EF4-FFF2-40B4-BE49-F238E27FC236}">
              <a16:creationId xmlns:a16="http://schemas.microsoft.com/office/drawing/2014/main" id="{00000000-0008-0000-0D00-0000340000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a:extLst>
            <a:ext uri="{FF2B5EF4-FFF2-40B4-BE49-F238E27FC236}">
              <a16:creationId xmlns:a16="http://schemas.microsoft.com/office/drawing/2014/main" id="{00000000-0008-0000-0D00-000035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a:extLst>
            <a:ext uri="{FF2B5EF4-FFF2-40B4-BE49-F238E27FC236}">
              <a16:creationId xmlns:a16="http://schemas.microsoft.com/office/drawing/2014/main" id="{00000000-0008-0000-0D00-0000360000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a:extLst>
            <a:ext uri="{FF2B5EF4-FFF2-40B4-BE49-F238E27FC236}">
              <a16:creationId xmlns:a16="http://schemas.microsoft.com/office/drawing/2014/main" id="{00000000-0008-0000-0D00-000037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a:extLst>
            <a:ext uri="{FF2B5EF4-FFF2-40B4-BE49-F238E27FC236}">
              <a16:creationId xmlns:a16="http://schemas.microsoft.com/office/drawing/2014/main" id="{00000000-0008-0000-0D00-0000380000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a:extLst>
            <a:ext uri="{FF2B5EF4-FFF2-40B4-BE49-F238E27FC236}">
              <a16:creationId xmlns:a16="http://schemas.microsoft.com/office/drawing/2014/main" id="{00000000-0008-0000-0D00-000039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a:extLst>
            <a:ext uri="{FF2B5EF4-FFF2-40B4-BE49-F238E27FC236}">
              <a16:creationId xmlns:a16="http://schemas.microsoft.com/office/drawing/2014/main" id="{00000000-0008-0000-0D00-00003A000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a:extLst>
            <a:ext uri="{FF2B5EF4-FFF2-40B4-BE49-F238E27FC236}">
              <a16:creationId xmlns:a16="http://schemas.microsoft.com/office/drawing/2014/main" id="{00000000-0008-0000-0D00-00003B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a:extLst>
            <a:ext uri="{FF2B5EF4-FFF2-40B4-BE49-F238E27FC236}">
              <a16:creationId xmlns:a16="http://schemas.microsoft.com/office/drawing/2014/main" id="{00000000-0008-0000-0D00-00003C0000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a:extLst>
            <a:ext uri="{FF2B5EF4-FFF2-40B4-BE49-F238E27FC236}">
              <a16:creationId xmlns:a16="http://schemas.microsoft.com/office/drawing/2014/main" id="{00000000-0008-0000-0D00-00003D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a:extLst>
            <a:ext uri="{FF2B5EF4-FFF2-40B4-BE49-F238E27FC236}">
              <a16:creationId xmlns:a16="http://schemas.microsoft.com/office/drawing/2014/main" id="{00000000-0008-0000-0D00-00003E00000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a:extLst>
            <a:ext uri="{FF2B5EF4-FFF2-40B4-BE49-F238E27FC236}">
              <a16:creationId xmlns:a16="http://schemas.microsoft.com/office/drawing/2014/main" id="{00000000-0008-0000-0D00-00003F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a:extLst>
            <a:ext uri="{FF2B5EF4-FFF2-40B4-BE49-F238E27FC236}">
              <a16:creationId xmlns:a16="http://schemas.microsoft.com/office/drawing/2014/main" id="{00000000-0008-0000-0D00-000040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a:extLst>
            <a:ext uri="{FF2B5EF4-FFF2-40B4-BE49-F238E27FC236}">
              <a16:creationId xmlns:a16="http://schemas.microsoft.com/office/drawing/2014/main" id="{00000000-0008-0000-0D00-000041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16782</xdr:rowOff>
    </xdr:from>
    <xdr:to>
      <xdr:col>23</xdr:col>
      <xdr:colOff>85090</xdr:colOff>
      <xdr:row>34</xdr:row>
      <xdr:rowOff>39279</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flipV="1">
          <a:off x="4760595" y="5246007"/>
          <a:ext cx="1270" cy="1394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43106</xdr:rowOff>
    </xdr:from>
    <xdr:ext cx="405111" cy="259045"/>
    <xdr:sp macro="" textlink="">
      <xdr:nvSpPr>
        <xdr:cNvPr id="67" name="有形固定資産減価償却率最小値テキスト">
          <a:extLst>
            <a:ext uri="{FF2B5EF4-FFF2-40B4-BE49-F238E27FC236}">
              <a16:creationId xmlns:a16="http://schemas.microsoft.com/office/drawing/2014/main" id="{00000000-0008-0000-0D00-000043000000}"/>
            </a:ext>
          </a:extLst>
        </xdr:cNvPr>
        <xdr:cNvSpPr txBox="1"/>
      </xdr:nvSpPr>
      <xdr:spPr>
        <a:xfrm>
          <a:off x="4813300" y="6643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39279</xdr:rowOff>
    </xdr:from>
    <xdr:to>
      <xdr:col>23</xdr:col>
      <xdr:colOff>174625</xdr:colOff>
      <xdr:row>34</xdr:row>
      <xdr:rowOff>39279</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4673600" y="6640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134909</xdr:rowOff>
    </xdr:from>
    <xdr:ext cx="405111" cy="259045"/>
    <xdr:sp macro="" textlink="">
      <xdr:nvSpPr>
        <xdr:cNvPr id="69" name="有形固定資産減価償却率最大値テキスト">
          <a:extLst>
            <a:ext uri="{FF2B5EF4-FFF2-40B4-BE49-F238E27FC236}">
              <a16:creationId xmlns:a16="http://schemas.microsoft.com/office/drawing/2014/main" id="{00000000-0008-0000-0D00-000045000000}"/>
            </a:ext>
          </a:extLst>
        </xdr:cNvPr>
        <xdr:cNvSpPr txBox="1"/>
      </xdr:nvSpPr>
      <xdr:spPr>
        <a:xfrm>
          <a:off x="4813300" y="502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16782</xdr:rowOff>
    </xdr:from>
    <xdr:to>
      <xdr:col>23</xdr:col>
      <xdr:colOff>174625</xdr:colOff>
      <xdr:row>26</xdr:row>
      <xdr:rowOff>16782</xdr:rowOff>
    </xdr:to>
    <xdr:cxnSp macro="">
      <xdr:nvCxnSpPr>
        <xdr:cNvPr id="70" name="直線コネクタ 69">
          <a:extLst>
            <a:ext uri="{FF2B5EF4-FFF2-40B4-BE49-F238E27FC236}">
              <a16:creationId xmlns:a16="http://schemas.microsoft.com/office/drawing/2014/main" id="{00000000-0008-0000-0D00-000046000000}"/>
            </a:ext>
          </a:extLst>
        </xdr:cNvPr>
        <xdr:cNvCxnSpPr/>
      </xdr:nvCxnSpPr>
      <xdr:spPr>
        <a:xfrm>
          <a:off x="4673600" y="5246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82113</xdr:rowOff>
    </xdr:from>
    <xdr:ext cx="405111" cy="259045"/>
    <xdr:sp macro="" textlink="">
      <xdr:nvSpPr>
        <xdr:cNvPr id="71" name="有形固定資産減価償却率平均値テキスト">
          <a:extLst>
            <a:ext uri="{FF2B5EF4-FFF2-40B4-BE49-F238E27FC236}">
              <a16:creationId xmlns:a16="http://schemas.microsoft.com/office/drawing/2014/main" id="{00000000-0008-0000-0D00-000047000000}"/>
            </a:ext>
          </a:extLst>
        </xdr:cNvPr>
        <xdr:cNvSpPr txBox="1"/>
      </xdr:nvSpPr>
      <xdr:spPr>
        <a:xfrm>
          <a:off x="4813300" y="5654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59236</xdr:rowOff>
    </xdr:from>
    <xdr:to>
      <xdr:col>23</xdr:col>
      <xdr:colOff>136525</xdr:colOff>
      <xdr:row>29</xdr:row>
      <xdr:rowOff>160836</xdr:rowOff>
    </xdr:to>
    <xdr:sp macro="" textlink="">
      <xdr:nvSpPr>
        <xdr:cNvPr id="72" name="フローチャート: 判断 71">
          <a:extLst>
            <a:ext uri="{FF2B5EF4-FFF2-40B4-BE49-F238E27FC236}">
              <a16:creationId xmlns:a16="http://schemas.microsoft.com/office/drawing/2014/main" id="{00000000-0008-0000-0D00-000048000000}"/>
            </a:ext>
          </a:extLst>
        </xdr:cNvPr>
        <xdr:cNvSpPr/>
      </xdr:nvSpPr>
      <xdr:spPr>
        <a:xfrm>
          <a:off x="4711700" y="580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71574</xdr:rowOff>
    </xdr:from>
    <xdr:to>
      <xdr:col>19</xdr:col>
      <xdr:colOff>187325</xdr:colOff>
      <xdr:row>30</xdr:row>
      <xdr:rowOff>1724</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4000500" y="581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54338</xdr:rowOff>
    </xdr:from>
    <xdr:to>
      <xdr:col>15</xdr:col>
      <xdr:colOff>187325</xdr:colOff>
      <xdr:row>30</xdr:row>
      <xdr:rowOff>155938</xdr:rowOff>
    </xdr:to>
    <xdr:sp macro="" textlink="">
      <xdr:nvSpPr>
        <xdr:cNvPr id="74" name="フローチャート: 判断 73">
          <a:extLst>
            <a:ext uri="{FF2B5EF4-FFF2-40B4-BE49-F238E27FC236}">
              <a16:creationId xmlns:a16="http://schemas.microsoft.com/office/drawing/2014/main" id="{00000000-0008-0000-0D00-00004A000000}"/>
            </a:ext>
          </a:extLst>
        </xdr:cNvPr>
        <xdr:cNvSpPr/>
      </xdr:nvSpPr>
      <xdr:spPr>
        <a:xfrm>
          <a:off x="3238500" y="596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00000000-0008-0000-0D00-00004B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D00-00004C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D00-00004D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D00-00004F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154849</xdr:rowOff>
    </xdr:from>
    <xdr:to>
      <xdr:col>23</xdr:col>
      <xdr:colOff>136525</xdr:colOff>
      <xdr:row>30</xdr:row>
      <xdr:rowOff>84999</xdr:rowOff>
    </xdr:to>
    <xdr:sp macro="" textlink="">
      <xdr:nvSpPr>
        <xdr:cNvPr id="80" name="楕円 79">
          <a:extLst>
            <a:ext uri="{FF2B5EF4-FFF2-40B4-BE49-F238E27FC236}">
              <a16:creationId xmlns:a16="http://schemas.microsoft.com/office/drawing/2014/main" id="{00000000-0008-0000-0D00-000050000000}"/>
            </a:ext>
          </a:extLst>
        </xdr:cNvPr>
        <xdr:cNvSpPr/>
      </xdr:nvSpPr>
      <xdr:spPr>
        <a:xfrm>
          <a:off x="4711700" y="58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133276</xdr:rowOff>
    </xdr:from>
    <xdr:ext cx="405111" cy="259045"/>
    <xdr:sp macro="" textlink="">
      <xdr:nvSpPr>
        <xdr:cNvPr id="81" name="有形固定資産減価償却率該当値テキスト">
          <a:extLst>
            <a:ext uri="{FF2B5EF4-FFF2-40B4-BE49-F238E27FC236}">
              <a16:creationId xmlns:a16="http://schemas.microsoft.com/office/drawing/2014/main" id="{00000000-0008-0000-0D00-000051000000}"/>
            </a:ext>
          </a:extLst>
        </xdr:cNvPr>
        <xdr:cNvSpPr txBox="1"/>
      </xdr:nvSpPr>
      <xdr:spPr>
        <a:xfrm>
          <a:off x="4813300" y="5876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26579</xdr:rowOff>
    </xdr:from>
    <xdr:to>
      <xdr:col>19</xdr:col>
      <xdr:colOff>187325</xdr:colOff>
      <xdr:row>30</xdr:row>
      <xdr:rowOff>128179</xdr:rowOff>
    </xdr:to>
    <xdr:sp macro="" textlink="">
      <xdr:nvSpPr>
        <xdr:cNvPr id="82" name="楕円 81">
          <a:extLst>
            <a:ext uri="{FF2B5EF4-FFF2-40B4-BE49-F238E27FC236}">
              <a16:creationId xmlns:a16="http://schemas.microsoft.com/office/drawing/2014/main" id="{00000000-0008-0000-0D00-000052000000}"/>
            </a:ext>
          </a:extLst>
        </xdr:cNvPr>
        <xdr:cNvSpPr/>
      </xdr:nvSpPr>
      <xdr:spPr>
        <a:xfrm>
          <a:off x="4000500" y="594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34199</xdr:rowOff>
    </xdr:from>
    <xdr:to>
      <xdr:col>23</xdr:col>
      <xdr:colOff>85725</xdr:colOff>
      <xdr:row>30</xdr:row>
      <xdr:rowOff>77379</xdr:rowOff>
    </xdr:to>
    <xdr:cxnSp macro="">
      <xdr:nvCxnSpPr>
        <xdr:cNvPr id="83" name="直線コネクタ 82">
          <a:extLst>
            <a:ext uri="{FF2B5EF4-FFF2-40B4-BE49-F238E27FC236}">
              <a16:creationId xmlns:a16="http://schemas.microsoft.com/office/drawing/2014/main" id="{00000000-0008-0000-0D00-000053000000}"/>
            </a:ext>
          </a:extLst>
        </xdr:cNvPr>
        <xdr:cNvCxnSpPr/>
      </xdr:nvCxnSpPr>
      <xdr:spPr>
        <a:xfrm flipV="1">
          <a:off x="4051300" y="5949224"/>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18251</xdr:rowOff>
    </xdr:from>
    <xdr:ext cx="405111" cy="259045"/>
    <xdr:sp macro="" textlink="">
      <xdr:nvSpPr>
        <xdr:cNvPr id="84" name="n_1aveValue有形固定資産減価償却率">
          <a:extLst>
            <a:ext uri="{FF2B5EF4-FFF2-40B4-BE49-F238E27FC236}">
              <a16:creationId xmlns:a16="http://schemas.microsoft.com/office/drawing/2014/main" id="{00000000-0008-0000-0D00-000054000000}"/>
            </a:ext>
          </a:extLst>
        </xdr:cNvPr>
        <xdr:cNvSpPr txBox="1"/>
      </xdr:nvSpPr>
      <xdr:spPr>
        <a:xfrm>
          <a:off x="3836044" y="5590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1015</xdr:rowOff>
    </xdr:from>
    <xdr:ext cx="405111" cy="259045"/>
    <xdr:sp macro="" textlink="">
      <xdr:nvSpPr>
        <xdr:cNvPr id="85" name="n_2aveValue有形固定資産減価償却率">
          <a:extLst>
            <a:ext uri="{FF2B5EF4-FFF2-40B4-BE49-F238E27FC236}">
              <a16:creationId xmlns:a16="http://schemas.microsoft.com/office/drawing/2014/main" id="{00000000-0008-0000-0D00-000055000000}"/>
            </a:ext>
          </a:extLst>
        </xdr:cNvPr>
        <xdr:cNvSpPr txBox="1"/>
      </xdr:nvSpPr>
      <xdr:spPr>
        <a:xfrm>
          <a:off x="3086744" y="5744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119306</xdr:rowOff>
    </xdr:from>
    <xdr:ext cx="405111" cy="259045"/>
    <xdr:sp macro="" textlink="">
      <xdr:nvSpPr>
        <xdr:cNvPr id="86" name="n_1mainValue有形固定資産減価償却率">
          <a:extLst>
            <a:ext uri="{FF2B5EF4-FFF2-40B4-BE49-F238E27FC236}">
              <a16:creationId xmlns:a16="http://schemas.microsoft.com/office/drawing/2014/main" id="{00000000-0008-0000-0D00-000056000000}"/>
            </a:ext>
          </a:extLst>
        </xdr:cNvPr>
        <xdr:cNvSpPr txBox="1"/>
      </xdr:nvSpPr>
      <xdr:spPr>
        <a:xfrm>
          <a:off x="3836044" y="6034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7" name="正方形/長方形 86">
          <a:extLst>
            <a:ext uri="{FF2B5EF4-FFF2-40B4-BE49-F238E27FC236}">
              <a16:creationId xmlns:a16="http://schemas.microsoft.com/office/drawing/2014/main" id="{00000000-0008-0000-0D00-000057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8" name="正方形/長方形 87">
          <a:extLst>
            <a:ext uri="{FF2B5EF4-FFF2-40B4-BE49-F238E27FC236}">
              <a16:creationId xmlns:a16="http://schemas.microsoft.com/office/drawing/2014/main" id="{00000000-0008-0000-0D00-000058000000}"/>
            </a:ext>
          </a:extLst>
        </xdr:cNvPr>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9" name="正方形/長方形 88">
          <a:extLst>
            <a:ext uri="{FF2B5EF4-FFF2-40B4-BE49-F238E27FC236}">
              <a16:creationId xmlns:a16="http://schemas.microsoft.com/office/drawing/2014/main" id="{00000000-0008-0000-0D00-000059000000}"/>
            </a:ext>
          </a:extLst>
        </xdr:cNvPr>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0" name="正方形/長方形 89">
          <a:extLst>
            <a:ext uri="{FF2B5EF4-FFF2-40B4-BE49-F238E27FC236}">
              <a16:creationId xmlns:a16="http://schemas.microsoft.com/office/drawing/2014/main" id="{00000000-0008-0000-0D00-00005A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1" name="正方形/長方形 90">
          <a:extLst>
            <a:ext uri="{FF2B5EF4-FFF2-40B4-BE49-F238E27FC236}">
              <a16:creationId xmlns:a16="http://schemas.microsoft.com/office/drawing/2014/main" id="{00000000-0008-0000-0D00-00005B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2" name="正方形/長方形 91">
          <a:extLst>
            <a:ext uri="{FF2B5EF4-FFF2-40B4-BE49-F238E27FC236}">
              <a16:creationId xmlns:a16="http://schemas.microsoft.com/office/drawing/2014/main" id="{00000000-0008-0000-0D00-00005C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3" name="正方形/長方形 92">
          <a:extLst>
            <a:ext uri="{FF2B5EF4-FFF2-40B4-BE49-F238E27FC236}">
              <a16:creationId xmlns:a16="http://schemas.microsoft.com/office/drawing/2014/main" id="{00000000-0008-0000-0D00-00005D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4" name="正方形/長方形 93">
          <a:extLst>
            <a:ext uri="{FF2B5EF4-FFF2-40B4-BE49-F238E27FC236}">
              <a16:creationId xmlns:a16="http://schemas.microsoft.com/office/drawing/2014/main" id="{00000000-0008-0000-0D00-00005E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5" name="正方形/長方形 94">
          <a:extLst>
            <a:ext uri="{FF2B5EF4-FFF2-40B4-BE49-F238E27FC236}">
              <a16:creationId xmlns:a16="http://schemas.microsoft.com/office/drawing/2014/main" id="{00000000-0008-0000-0D00-00005F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6" name="正方形/長方形 95">
          <a:extLst>
            <a:ext uri="{FF2B5EF4-FFF2-40B4-BE49-F238E27FC236}">
              <a16:creationId xmlns:a16="http://schemas.microsoft.com/office/drawing/2014/main" id="{00000000-0008-0000-0D00-000060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7" name="正方形/長方形 96">
          <a:extLst>
            <a:ext uri="{FF2B5EF4-FFF2-40B4-BE49-F238E27FC236}">
              <a16:creationId xmlns:a16="http://schemas.microsoft.com/office/drawing/2014/main" id="{00000000-0008-0000-0D00-000061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8" name="正方形/長方形 97">
          <a:extLst>
            <a:ext uri="{FF2B5EF4-FFF2-40B4-BE49-F238E27FC236}">
              <a16:creationId xmlns:a16="http://schemas.microsoft.com/office/drawing/2014/main" id="{00000000-0008-0000-0D00-000062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9" name="テキスト ボックス 98">
          <a:extLst>
            <a:ext uri="{FF2B5EF4-FFF2-40B4-BE49-F238E27FC236}">
              <a16:creationId xmlns:a16="http://schemas.microsoft.com/office/drawing/2014/main" id="{00000000-0008-0000-0D00-000063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可能年数は、全国、長崎県、類似団体内の平均と比べ、高い状況にある。これは、新幹線新大村駅（仮称）周辺整備事業、新「大村市立図書館」整備事業や中学校給食センター建設事業などの大型建設事業に着手しており、将来負担比率自体が他団体と比べ高い状況にあるため、償還可能年数を引き上げる要素となっている。今後は、財政運営基本方針（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12</a:t>
          </a:r>
          <a:r>
            <a:rPr kumimoji="1" lang="ja-JP" altLang="en-US" sz="1100">
              <a:latin typeface="ＭＳ Ｐゴシック" panose="020B0600070205080204" pitchFamily="50" charset="-128"/>
              <a:ea typeface="ＭＳ Ｐゴシック" panose="020B0600070205080204" pitchFamily="50" charset="-128"/>
            </a:rPr>
            <a:t>月策定・公表）に定める適正な基金管理や市債発行抑制などへの取り組みにより、数値の改善に努める。</a:t>
          </a:r>
        </a:p>
      </xdr:txBody>
    </xdr:sp>
    <xdr:clientData/>
  </xdr:twoCellAnchor>
  <xdr:oneCellAnchor>
    <xdr:from>
      <xdr:col>57</xdr:col>
      <xdr:colOff>111125</xdr:colOff>
      <xdr:row>23</xdr:row>
      <xdr:rowOff>47625</xdr:rowOff>
    </xdr:from>
    <xdr:ext cx="349839" cy="225703"/>
    <xdr:sp macro="" textlink="">
      <xdr:nvSpPr>
        <xdr:cNvPr id="100" name="テキスト ボックス 99">
          <a:extLst>
            <a:ext uri="{FF2B5EF4-FFF2-40B4-BE49-F238E27FC236}">
              <a16:creationId xmlns:a16="http://schemas.microsoft.com/office/drawing/2014/main" id="{00000000-0008-0000-0D00-000064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1" name="直線コネクタ 100">
          <a:extLst>
            <a:ext uri="{FF2B5EF4-FFF2-40B4-BE49-F238E27FC236}">
              <a16:creationId xmlns:a16="http://schemas.microsoft.com/office/drawing/2014/main" id="{00000000-0008-0000-0D00-000065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2" name="直線コネクタ 101">
          <a:extLst>
            <a:ext uri="{FF2B5EF4-FFF2-40B4-BE49-F238E27FC236}">
              <a16:creationId xmlns:a16="http://schemas.microsoft.com/office/drawing/2014/main" id="{00000000-0008-0000-0D00-000066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3" name="テキスト ボックス 102">
          <a:extLst>
            <a:ext uri="{FF2B5EF4-FFF2-40B4-BE49-F238E27FC236}">
              <a16:creationId xmlns:a16="http://schemas.microsoft.com/office/drawing/2014/main" id="{00000000-0008-0000-0D00-000067000000}"/>
            </a:ext>
          </a:extLst>
        </xdr:cNvPr>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4" name="直線コネクタ 103">
          <a:extLst>
            <a:ext uri="{FF2B5EF4-FFF2-40B4-BE49-F238E27FC236}">
              <a16:creationId xmlns:a16="http://schemas.microsoft.com/office/drawing/2014/main" id="{00000000-0008-0000-0D00-000068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05" name="テキスト ボックス 104">
          <a:extLst>
            <a:ext uri="{FF2B5EF4-FFF2-40B4-BE49-F238E27FC236}">
              <a16:creationId xmlns:a16="http://schemas.microsoft.com/office/drawing/2014/main" id="{00000000-0008-0000-0D00-000069000000}"/>
            </a:ext>
          </a:extLst>
        </xdr:cNvPr>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6" name="直線コネクタ 105">
          <a:extLst>
            <a:ext uri="{FF2B5EF4-FFF2-40B4-BE49-F238E27FC236}">
              <a16:creationId xmlns:a16="http://schemas.microsoft.com/office/drawing/2014/main" id="{00000000-0008-0000-0D00-00006A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07" name="テキスト ボックス 106">
          <a:extLst>
            <a:ext uri="{FF2B5EF4-FFF2-40B4-BE49-F238E27FC236}">
              <a16:creationId xmlns:a16="http://schemas.microsoft.com/office/drawing/2014/main" id="{00000000-0008-0000-0D00-00006B000000}"/>
            </a:ext>
          </a:extLst>
        </xdr:cNvPr>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08" name="直線コネクタ 107">
          <a:extLst>
            <a:ext uri="{FF2B5EF4-FFF2-40B4-BE49-F238E27FC236}">
              <a16:creationId xmlns:a16="http://schemas.microsoft.com/office/drawing/2014/main" id="{00000000-0008-0000-0D00-00006C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09" name="テキスト ボックス 108">
          <a:extLst>
            <a:ext uri="{FF2B5EF4-FFF2-40B4-BE49-F238E27FC236}">
              <a16:creationId xmlns:a16="http://schemas.microsoft.com/office/drawing/2014/main" id="{00000000-0008-0000-0D00-00006D000000}"/>
            </a:ext>
          </a:extLst>
        </xdr:cNvPr>
        <xdr:cNvSpPr txBox="1"/>
      </xdr:nvSpPr>
      <xdr:spPr>
        <a:xfrm>
          <a:off x="10931403"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0" name="直線コネクタ 109">
          <a:extLst>
            <a:ext uri="{FF2B5EF4-FFF2-40B4-BE49-F238E27FC236}">
              <a16:creationId xmlns:a16="http://schemas.microsoft.com/office/drawing/2014/main" id="{00000000-0008-0000-0D00-00006E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111" name="テキスト ボックス 110">
          <a:extLst>
            <a:ext uri="{FF2B5EF4-FFF2-40B4-BE49-F238E27FC236}">
              <a16:creationId xmlns:a16="http://schemas.microsoft.com/office/drawing/2014/main" id="{00000000-0008-0000-0D00-00006F000000}"/>
            </a:ext>
          </a:extLst>
        </xdr:cNvPr>
        <xdr:cNvSpPr txBox="1"/>
      </xdr:nvSpPr>
      <xdr:spPr>
        <a:xfrm>
          <a:off x="10880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2" name="直線コネクタ 111">
          <a:extLst>
            <a:ext uri="{FF2B5EF4-FFF2-40B4-BE49-F238E27FC236}">
              <a16:creationId xmlns:a16="http://schemas.microsoft.com/office/drawing/2014/main" id="{00000000-0008-0000-0D00-000070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3" name="テキスト ボックス 112">
          <a:extLst>
            <a:ext uri="{FF2B5EF4-FFF2-40B4-BE49-F238E27FC236}">
              <a16:creationId xmlns:a16="http://schemas.microsoft.com/office/drawing/2014/main" id="{00000000-0008-0000-0D00-000071000000}"/>
            </a:ext>
          </a:extLst>
        </xdr:cNvPr>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4" name="直線コネクタ 113">
          <a:extLst>
            <a:ext uri="{FF2B5EF4-FFF2-40B4-BE49-F238E27FC236}">
              <a16:creationId xmlns:a16="http://schemas.microsoft.com/office/drawing/2014/main" id="{00000000-0008-0000-0D00-000072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5" name="テキスト ボックス 114">
          <a:extLst>
            <a:ext uri="{FF2B5EF4-FFF2-40B4-BE49-F238E27FC236}">
              <a16:creationId xmlns:a16="http://schemas.microsoft.com/office/drawing/2014/main" id="{00000000-0008-0000-0D00-000073000000}"/>
            </a:ext>
          </a:extLst>
        </xdr:cNvPr>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6" name="債務償還可能年数グラフ枠">
          <a:extLst>
            <a:ext uri="{FF2B5EF4-FFF2-40B4-BE49-F238E27FC236}">
              <a16:creationId xmlns:a16="http://schemas.microsoft.com/office/drawing/2014/main" id="{00000000-0008-0000-0D00-000074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35</xdr:row>
      <xdr:rowOff>31297</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flipV="1">
          <a:off x="14793595" y="5384800"/>
          <a:ext cx="1269" cy="1418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18" name="債務償還可能年数最小値テキスト">
          <a:extLst>
            <a:ext uri="{FF2B5EF4-FFF2-40B4-BE49-F238E27FC236}">
              <a16:creationId xmlns:a16="http://schemas.microsoft.com/office/drawing/2014/main" id="{00000000-0008-0000-0D00-000076000000}"/>
            </a:ext>
          </a:extLst>
        </xdr:cNvPr>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405111" cy="259045"/>
    <xdr:sp macro="" textlink="">
      <xdr:nvSpPr>
        <xdr:cNvPr id="120" name="債務償還可能年数最大値テキスト">
          <a:extLst>
            <a:ext uri="{FF2B5EF4-FFF2-40B4-BE49-F238E27FC236}">
              <a16:creationId xmlns:a16="http://schemas.microsoft.com/office/drawing/2014/main" id="{00000000-0008-0000-0D00-000078000000}"/>
            </a:ext>
          </a:extLst>
        </xdr:cNvPr>
        <xdr:cNvSpPr txBox="1"/>
      </xdr:nvSpPr>
      <xdr:spPr>
        <a:xfrm>
          <a:off x="14846300" y="516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4706600" y="53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117069</xdr:rowOff>
    </xdr:from>
    <xdr:ext cx="340478" cy="259045"/>
    <xdr:sp macro="" textlink="">
      <xdr:nvSpPr>
        <xdr:cNvPr id="122" name="債務償還可能年数平均値テキスト">
          <a:extLst>
            <a:ext uri="{FF2B5EF4-FFF2-40B4-BE49-F238E27FC236}">
              <a16:creationId xmlns:a16="http://schemas.microsoft.com/office/drawing/2014/main" id="{00000000-0008-0000-0D00-00007A000000}"/>
            </a:ext>
          </a:extLst>
        </xdr:cNvPr>
        <xdr:cNvSpPr txBox="1"/>
      </xdr:nvSpPr>
      <xdr:spPr>
        <a:xfrm>
          <a:off x="14846300" y="603209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138642</xdr:rowOff>
    </xdr:from>
    <xdr:to>
      <xdr:col>76</xdr:col>
      <xdr:colOff>73025</xdr:colOff>
      <xdr:row>31</xdr:row>
      <xdr:rowOff>68792</xdr:rowOff>
    </xdr:to>
    <xdr:sp macro="" textlink="">
      <xdr:nvSpPr>
        <xdr:cNvPr id="123" name="フローチャート: 判断 122">
          <a:extLst>
            <a:ext uri="{FF2B5EF4-FFF2-40B4-BE49-F238E27FC236}">
              <a16:creationId xmlns:a16="http://schemas.microsoft.com/office/drawing/2014/main" id="{00000000-0008-0000-0D00-00007B000000}"/>
            </a:ext>
          </a:extLst>
        </xdr:cNvPr>
        <xdr:cNvSpPr/>
      </xdr:nvSpPr>
      <xdr:spPr>
        <a:xfrm>
          <a:off x="14744700" y="6053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5" name="テキスト ボックス 124">
          <a:extLst>
            <a:ext uri="{FF2B5EF4-FFF2-40B4-BE49-F238E27FC236}">
              <a16:creationId xmlns:a16="http://schemas.microsoft.com/office/drawing/2014/main" id="{00000000-0008-0000-0D00-00007D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7" name="テキスト ボックス 126">
          <a:extLst>
            <a:ext uri="{FF2B5EF4-FFF2-40B4-BE49-F238E27FC236}">
              <a16:creationId xmlns:a16="http://schemas.microsoft.com/office/drawing/2014/main" id="{00000000-0008-0000-0D00-00007F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15270</xdr:rowOff>
    </xdr:from>
    <xdr:to>
      <xdr:col>76</xdr:col>
      <xdr:colOff>73025</xdr:colOff>
      <xdr:row>30</xdr:row>
      <xdr:rowOff>116870</xdr:rowOff>
    </xdr:to>
    <xdr:sp macro="" textlink="">
      <xdr:nvSpPr>
        <xdr:cNvPr id="129" name="楕円 128">
          <a:extLst>
            <a:ext uri="{FF2B5EF4-FFF2-40B4-BE49-F238E27FC236}">
              <a16:creationId xmlns:a16="http://schemas.microsoft.com/office/drawing/2014/main" id="{00000000-0008-0000-0D00-000081000000}"/>
            </a:ext>
          </a:extLst>
        </xdr:cNvPr>
        <xdr:cNvSpPr/>
      </xdr:nvSpPr>
      <xdr:spPr>
        <a:xfrm>
          <a:off x="14744700" y="593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38147</xdr:rowOff>
    </xdr:from>
    <xdr:ext cx="340478" cy="259045"/>
    <xdr:sp macro="" textlink="">
      <xdr:nvSpPr>
        <xdr:cNvPr id="130" name="債務償還可能年数該当値テキスト">
          <a:extLst>
            <a:ext uri="{FF2B5EF4-FFF2-40B4-BE49-F238E27FC236}">
              <a16:creationId xmlns:a16="http://schemas.microsoft.com/office/drawing/2014/main" id="{00000000-0008-0000-0D00-000082000000}"/>
            </a:ext>
          </a:extLst>
        </xdr:cNvPr>
        <xdr:cNvSpPr txBox="1"/>
      </xdr:nvSpPr>
      <xdr:spPr>
        <a:xfrm>
          <a:off x="14846300" y="57817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1" name="正方形/長方形 130">
          <a:extLst>
            <a:ext uri="{FF2B5EF4-FFF2-40B4-BE49-F238E27FC236}">
              <a16:creationId xmlns:a16="http://schemas.microsoft.com/office/drawing/2014/main" id="{00000000-0008-0000-0D00-000083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2" name="正方形/長方形 131">
          <a:extLst>
            <a:ext uri="{FF2B5EF4-FFF2-40B4-BE49-F238E27FC236}">
              <a16:creationId xmlns:a16="http://schemas.microsoft.com/office/drawing/2014/main" id="{00000000-0008-0000-0D00-000084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3" name="テキスト ボックス 132">
          <a:extLst>
            <a:ext uri="{FF2B5EF4-FFF2-40B4-BE49-F238E27FC236}">
              <a16:creationId xmlns:a16="http://schemas.microsoft.com/office/drawing/2014/main" id="{00000000-0008-0000-0D00-000085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4" name="テキスト ボックス 133">
          <a:extLst>
            <a:ext uri="{FF2B5EF4-FFF2-40B4-BE49-F238E27FC236}">
              <a16:creationId xmlns:a16="http://schemas.microsoft.com/office/drawing/2014/main" id="{00000000-0008-0000-0D00-000086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5" name="テキスト ボックス 134">
          <a:extLst>
            <a:ext uri="{FF2B5EF4-FFF2-40B4-BE49-F238E27FC236}">
              <a16:creationId xmlns:a16="http://schemas.microsoft.com/office/drawing/2014/main" id="{00000000-0008-0000-0D00-000087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6" name="テキスト ボックス 135">
          <a:extLst>
            <a:ext uri="{FF2B5EF4-FFF2-40B4-BE49-F238E27FC236}">
              <a16:creationId xmlns:a16="http://schemas.microsoft.com/office/drawing/2014/main" id="{00000000-0008-0000-0D00-000088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長崎県大村市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95,784
95,448
126.64
43,480,586
41,953,320
1,209,358
19,331,023
36,893,619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59.8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0000000-0008-0000-0E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00000000-0008-0000-0E00-000028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00000000-0008-0000-0E00-000029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89263</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660572"/>
          <a:ext cx="0" cy="1629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93090</xdr:rowOff>
    </xdr:from>
    <xdr:ext cx="340478"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2939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89263</xdr:rowOff>
    </xdr:from>
    <xdr:to>
      <xdr:col>24</xdr:col>
      <xdr:colOff>152400</xdr:colOff>
      <xdr:row>42</xdr:row>
      <xdr:rowOff>89263</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29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78938</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251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100511</xdr:rowOff>
    </xdr:from>
    <xdr:to>
      <xdr:col>24</xdr:col>
      <xdr:colOff>114300</xdr:colOff>
      <xdr:row>37</xdr:row>
      <xdr:rowOff>30661</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27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116840</xdr:rowOff>
    </xdr:from>
    <xdr:to>
      <xdr:col>20</xdr:col>
      <xdr:colOff>38100</xdr:colOff>
      <xdr:row>37</xdr:row>
      <xdr:rowOff>46990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18869</xdr:rowOff>
    </xdr:from>
    <xdr:to>
      <xdr:col>15</xdr:col>
      <xdr:colOff>101600</xdr:colOff>
      <xdr:row>37</xdr:row>
      <xdr:rowOff>120469</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36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E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E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123372</xdr:rowOff>
    </xdr:from>
    <xdr:to>
      <xdr:col>24</xdr:col>
      <xdr:colOff>114300</xdr:colOff>
      <xdr:row>33</xdr:row>
      <xdr:rowOff>53522</xdr:rowOff>
    </xdr:to>
    <xdr:sp macro="" textlink="">
      <xdr:nvSpPr>
        <xdr:cNvPr id="71" name="楕円 70">
          <a:extLst>
            <a:ext uri="{FF2B5EF4-FFF2-40B4-BE49-F238E27FC236}">
              <a16:creationId xmlns:a16="http://schemas.microsoft.com/office/drawing/2014/main" id="{00000000-0008-0000-0E00-000047000000}"/>
            </a:ext>
          </a:extLst>
        </xdr:cNvPr>
        <xdr:cNvSpPr/>
      </xdr:nvSpPr>
      <xdr:spPr>
        <a:xfrm>
          <a:off x="4584700" y="560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32</xdr:row>
      <xdr:rowOff>76399</xdr:rowOff>
    </xdr:from>
    <xdr:ext cx="469744" cy="259045"/>
    <xdr:sp macro="" textlink="">
      <xdr:nvSpPr>
        <xdr:cNvPr id="72" name="【道路】&#10;有形固定資産減価償却率該当値テキスト">
          <a:extLst>
            <a:ext uri="{FF2B5EF4-FFF2-40B4-BE49-F238E27FC236}">
              <a16:creationId xmlns:a16="http://schemas.microsoft.com/office/drawing/2014/main" id="{00000000-0008-0000-0E00-000048000000}"/>
            </a:ext>
          </a:extLst>
        </xdr:cNvPr>
        <xdr:cNvSpPr txBox="1"/>
      </xdr:nvSpPr>
      <xdr:spPr>
        <a:xfrm>
          <a:off x="4673600" y="5562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123372</xdr:rowOff>
    </xdr:from>
    <xdr:to>
      <xdr:col>20</xdr:col>
      <xdr:colOff>38100</xdr:colOff>
      <xdr:row>33</xdr:row>
      <xdr:rowOff>53522</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3746500" y="560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2722</xdr:rowOff>
    </xdr:from>
    <xdr:to>
      <xdr:col>24</xdr:col>
      <xdr:colOff>63500</xdr:colOff>
      <xdr:row>33</xdr:row>
      <xdr:rowOff>2722</xdr:rowOff>
    </xdr:to>
    <xdr:cxnSp macro="">
      <xdr:nvCxnSpPr>
        <xdr:cNvPr id="74" name="直線コネクタ 73">
          <a:extLst>
            <a:ext uri="{FF2B5EF4-FFF2-40B4-BE49-F238E27FC236}">
              <a16:creationId xmlns:a16="http://schemas.microsoft.com/office/drawing/2014/main" id="{00000000-0008-0000-0E00-00004A000000}"/>
            </a:ext>
          </a:extLst>
        </xdr:cNvPr>
        <xdr:cNvCxnSpPr/>
      </xdr:nvCxnSpPr>
      <xdr:spPr>
        <a:xfrm>
          <a:off x="3797300" y="56605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38117</xdr:rowOff>
    </xdr:from>
    <xdr:ext cx="405111" cy="259045"/>
    <xdr:sp macro="" textlink="">
      <xdr:nvSpPr>
        <xdr:cNvPr id="75" name="n_1aveValue【道路】&#10;有形固定資産減価償却率">
          <a:extLst>
            <a:ext uri="{FF2B5EF4-FFF2-40B4-BE49-F238E27FC236}">
              <a16:creationId xmlns:a16="http://schemas.microsoft.com/office/drawing/2014/main" id="{00000000-0008-0000-0E00-00004B000000}"/>
            </a:ext>
          </a:extLst>
        </xdr:cNvPr>
        <xdr:cNvSpPr txBox="1"/>
      </xdr:nvSpPr>
      <xdr:spPr>
        <a:xfrm>
          <a:off x="3582044" y="638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136996</xdr:rowOff>
    </xdr:from>
    <xdr:ext cx="405111" cy="259045"/>
    <xdr:sp macro="" textlink="">
      <xdr:nvSpPr>
        <xdr:cNvPr id="76" name="n_2aveValue【道路】&#10;有形固定資産減価償却率">
          <a:extLst>
            <a:ext uri="{FF2B5EF4-FFF2-40B4-BE49-F238E27FC236}">
              <a16:creationId xmlns:a16="http://schemas.microsoft.com/office/drawing/2014/main" id="{00000000-0008-0000-0E00-00004C000000}"/>
            </a:ext>
          </a:extLst>
        </xdr:cNvPr>
        <xdr:cNvSpPr txBox="1"/>
      </xdr:nvSpPr>
      <xdr:spPr>
        <a:xfrm>
          <a:off x="2705744" y="613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31</xdr:row>
      <xdr:rowOff>70049</xdr:rowOff>
    </xdr:from>
    <xdr:ext cx="469744" cy="259045"/>
    <xdr:sp macro="" textlink="">
      <xdr:nvSpPr>
        <xdr:cNvPr id="77" name="n_1mainValue【道路】&#10;有形固定資産減価償却率">
          <a:extLst>
            <a:ext uri="{FF2B5EF4-FFF2-40B4-BE49-F238E27FC236}">
              <a16:creationId xmlns:a16="http://schemas.microsoft.com/office/drawing/2014/main" id="{00000000-0008-0000-0E00-00004D000000}"/>
            </a:ext>
          </a:extLst>
        </xdr:cNvPr>
        <xdr:cNvSpPr txBox="1"/>
      </xdr:nvSpPr>
      <xdr:spPr>
        <a:xfrm>
          <a:off x="3549727" y="538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a:extLst>
            <a:ext uri="{FF2B5EF4-FFF2-40B4-BE49-F238E27FC236}">
              <a16:creationId xmlns:a16="http://schemas.microsoft.com/office/drawing/2014/main" id="{00000000-0008-0000-0E00-00004E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a:extLst>
            <a:ext uri="{FF2B5EF4-FFF2-40B4-BE49-F238E27FC236}">
              <a16:creationId xmlns:a16="http://schemas.microsoft.com/office/drawing/2014/main" id="{00000000-0008-0000-0E00-00004F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a:extLst>
            <a:ext uri="{FF2B5EF4-FFF2-40B4-BE49-F238E27FC236}">
              <a16:creationId xmlns:a16="http://schemas.microsoft.com/office/drawing/2014/main" id="{00000000-0008-0000-0E00-000050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a:extLst>
            <a:ext uri="{FF2B5EF4-FFF2-40B4-BE49-F238E27FC236}">
              <a16:creationId xmlns:a16="http://schemas.microsoft.com/office/drawing/2014/main" id="{00000000-0008-0000-0E00-000051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a:extLst>
            <a:ext uri="{FF2B5EF4-FFF2-40B4-BE49-F238E27FC236}">
              <a16:creationId xmlns:a16="http://schemas.microsoft.com/office/drawing/2014/main" id="{00000000-0008-0000-0E00-000052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a:extLst>
            <a:ext uri="{FF2B5EF4-FFF2-40B4-BE49-F238E27FC236}">
              <a16:creationId xmlns:a16="http://schemas.microsoft.com/office/drawing/2014/main" id="{00000000-0008-0000-0E00-000053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a:extLst>
            <a:ext uri="{FF2B5EF4-FFF2-40B4-BE49-F238E27FC236}">
              <a16:creationId xmlns:a16="http://schemas.microsoft.com/office/drawing/2014/main" id="{00000000-0008-0000-0E00-000054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a:extLst>
            <a:ext uri="{FF2B5EF4-FFF2-40B4-BE49-F238E27FC236}">
              <a16:creationId xmlns:a16="http://schemas.microsoft.com/office/drawing/2014/main" id="{00000000-0008-0000-0E00-000055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6" name="テキスト ボックス 85">
          <a:extLst>
            <a:ext uri="{FF2B5EF4-FFF2-40B4-BE49-F238E27FC236}">
              <a16:creationId xmlns:a16="http://schemas.microsoft.com/office/drawing/2014/main" id="{00000000-0008-0000-0E00-000056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a:extLst>
            <a:ext uri="{FF2B5EF4-FFF2-40B4-BE49-F238E27FC236}">
              <a16:creationId xmlns:a16="http://schemas.microsoft.com/office/drawing/2014/main" id="{00000000-0008-0000-0E00-000057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8" name="直線コネクタ 87">
          <a:extLst>
            <a:ext uri="{FF2B5EF4-FFF2-40B4-BE49-F238E27FC236}">
              <a16:creationId xmlns:a16="http://schemas.microsoft.com/office/drawing/2014/main" id="{00000000-0008-0000-0E00-000058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9" name="テキスト ボックス 88">
          <a:extLst>
            <a:ext uri="{FF2B5EF4-FFF2-40B4-BE49-F238E27FC236}">
              <a16:creationId xmlns:a16="http://schemas.microsoft.com/office/drawing/2014/main" id="{00000000-0008-0000-0E00-000059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0" name="直線コネクタ 89">
          <a:extLst>
            <a:ext uri="{FF2B5EF4-FFF2-40B4-BE49-F238E27FC236}">
              <a16:creationId xmlns:a16="http://schemas.microsoft.com/office/drawing/2014/main" id="{00000000-0008-0000-0E00-00005A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1" name="テキスト ボックス 90">
          <a:extLst>
            <a:ext uri="{FF2B5EF4-FFF2-40B4-BE49-F238E27FC236}">
              <a16:creationId xmlns:a16="http://schemas.microsoft.com/office/drawing/2014/main" id="{00000000-0008-0000-0E00-00005B000000}"/>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2" name="直線コネクタ 91">
          <a:extLst>
            <a:ext uri="{FF2B5EF4-FFF2-40B4-BE49-F238E27FC236}">
              <a16:creationId xmlns:a16="http://schemas.microsoft.com/office/drawing/2014/main" id="{00000000-0008-0000-0E00-00005C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3" name="テキスト ボックス 92">
          <a:extLst>
            <a:ext uri="{FF2B5EF4-FFF2-40B4-BE49-F238E27FC236}">
              <a16:creationId xmlns:a16="http://schemas.microsoft.com/office/drawing/2014/main" id="{00000000-0008-0000-0E00-00005D000000}"/>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4" name="直線コネクタ 93">
          <a:extLst>
            <a:ext uri="{FF2B5EF4-FFF2-40B4-BE49-F238E27FC236}">
              <a16:creationId xmlns:a16="http://schemas.microsoft.com/office/drawing/2014/main" id="{00000000-0008-0000-0E00-00005E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5" name="テキスト ボックス 94">
          <a:extLst>
            <a:ext uri="{FF2B5EF4-FFF2-40B4-BE49-F238E27FC236}">
              <a16:creationId xmlns:a16="http://schemas.microsoft.com/office/drawing/2014/main" id="{00000000-0008-0000-0E00-00005F000000}"/>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6" name="直線コネクタ 95">
          <a:extLst>
            <a:ext uri="{FF2B5EF4-FFF2-40B4-BE49-F238E27FC236}">
              <a16:creationId xmlns:a16="http://schemas.microsoft.com/office/drawing/2014/main" id="{00000000-0008-0000-0E00-000060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97" name="テキスト ボックス 96">
          <a:extLst>
            <a:ext uri="{FF2B5EF4-FFF2-40B4-BE49-F238E27FC236}">
              <a16:creationId xmlns:a16="http://schemas.microsoft.com/office/drawing/2014/main" id="{00000000-0008-0000-0E00-000061000000}"/>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8" name="直線コネクタ 97">
          <a:extLst>
            <a:ext uri="{FF2B5EF4-FFF2-40B4-BE49-F238E27FC236}">
              <a16:creationId xmlns:a16="http://schemas.microsoft.com/office/drawing/2014/main" id="{00000000-0008-0000-0E00-000062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1" name="テキスト ボックス 100">
          <a:extLst>
            <a:ext uri="{FF2B5EF4-FFF2-40B4-BE49-F238E27FC236}">
              <a16:creationId xmlns:a16="http://schemas.microsoft.com/office/drawing/2014/main" id="{00000000-0008-0000-0E00-000065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a:extLst>
            <a:ext uri="{FF2B5EF4-FFF2-40B4-BE49-F238E27FC236}">
              <a16:creationId xmlns:a16="http://schemas.microsoft.com/office/drawing/2014/main" id="{00000000-0008-0000-0E00-000066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147409</xdr:rowOff>
    </xdr:from>
    <xdr:to>
      <xdr:col>54</xdr:col>
      <xdr:colOff>189865</xdr:colOff>
      <xdr:row>42</xdr:row>
      <xdr:rowOff>60851</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flipV="1">
          <a:off x="10476865" y="5805259"/>
          <a:ext cx="0" cy="1456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64678</xdr:rowOff>
    </xdr:from>
    <xdr:ext cx="469744" cy="259045"/>
    <xdr:sp macro="" textlink="">
      <xdr:nvSpPr>
        <xdr:cNvPr id="104" name="【道路】&#10;一人当たり延長最小値テキスト">
          <a:extLst>
            <a:ext uri="{FF2B5EF4-FFF2-40B4-BE49-F238E27FC236}">
              <a16:creationId xmlns:a16="http://schemas.microsoft.com/office/drawing/2014/main" id="{00000000-0008-0000-0E00-000068000000}"/>
            </a:ext>
          </a:extLst>
        </xdr:cNvPr>
        <xdr:cNvSpPr txBox="1"/>
      </xdr:nvSpPr>
      <xdr:spPr>
        <a:xfrm>
          <a:off x="10515600" y="726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60851</xdr:rowOff>
    </xdr:from>
    <xdr:to>
      <xdr:col>55</xdr:col>
      <xdr:colOff>88900</xdr:colOff>
      <xdr:row>42</xdr:row>
      <xdr:rowOff>60851</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10388600" y="7261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94086</xdr:rowOff>
    </xdr:from>
    <xdr:ext cx="534377" cy="259045"/>
    <xdr:sp macro="" textlink="">
      <xdr:nvSpPr>
        <xdr:cNvPr id="106" name="【道路】&#10;一人当たり延長最大値テキスト">
          <a:extLst>
            <a:ext uri="{FF2B5EF4-FFF2-40B4-BE49-F238E27FC236}">
              <a16:creationId xmlns:a16="http://schemas.microsoft.com/office/drawing/2014/main" id="{00000000-0008-0000-0E00-00006A000000}"/>
            </a:ext>
          </a:extLst>
        </xdr:cNvPr>
        <xdr:cNvSpPr txBox="1"/>
      </xdr:nvSpPr>
      <xdr:spPr>
        <a:xfrm>
          <a:off x="10515600" y="558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147409</xdr:rowOff>
    </xdr:from>
    <xdr:to>
      <xdr:col>55</xdr:col>
      <xdr:colOff>88900</xdr:colOff>
      <xdr:row>33</xdr:row>
      <xdr:rowOff>147409</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10388600" y="5805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40860</xdr:rowOff>
    </xdr:from>
    <xdr:ext cx="469744" cy="259045"/>
    <xdr:sp macro="" textlink="">
      <xdr:nvSpPr>
        <xdr:cNvPr id="108" name="【道路】&#10;一人当たり延長平均値テキスト">
          <a:extLst>
            <a:ext uri="{FF2B5EF4-FFF2-40B4-BE49-F238E27FC236}">
              <a16:creationId xmlns:a16="http://schemas.microsoft.com/office/drawing/2014/main" id="{00000000-0008-0000-0E00-00006C000000}"/>
            </a:ext>
          </a:extLst>
        </xdr:cNvPr>
        <xdr:cNvSpPr txBox="1"/>
      </xdr:nvSpPr>
      <xdr:spPr>
        <a:xfrm>
          <a:off x="10515600" y="70703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62433</xdr:rowOff>
    </xdr:from>
    <xdr:to>
      <xdr:col>55</xdr:col>
      <xdr:colOff>50800</xdr:colOff>
      <xdr:row>41</xdr:row>
      <xdr:rowOff>164033</xdr:rowOff>
    </xdr:to>
    <xdr:sp macro="" textlink="">
      <xdr:nvSpPr>
        <xdr:cNvPr id="109" name="フローチャート: 判断 108">
          <a:extLst>
            <a:ext uri="{FF2B5EF4-FFF2-40B4-BE49-F238E27FC236}">
              <a16:creationId xmlns:a16="http://schemas.microsoft.com/office/drawing/2014/main" id="{00000000-0008-0000-0E00-00006D000000}"/>
            </a:ext>
          </a:extLst>
        </xdr:cNvPr>
        <xdr:cNvSpPr/>
      </xdr:nvSpPr>
      <xdr:spPr>
        <a:xfrm>
          <a:off x="10426700" y="709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76051</xdr:rowOff>
    </xdr:from>
    <xdr:to>
      <xdr:col>50</xdr:col>
      <xdr:colOff>165100</xdr:colOff>
      <xdr:row>42</xdr:row>
      <xdr:rowOff>6201</xdr:rowOff>
    </xdr:to>
    <xdr:sp macro="" textlink="">
      <xdr:nvSpPr>
        <xdr:cNvPr id="110" name="フローチャート: 判断 109">
          <a:extLst>
            <a:ext uri="{FF2B5EF4-FFF2-40B4-BE49-F238E27FC236}">
              <a16:creationId xmlns:a16="http://schemas.microsoft.com/office/drawing/2014/main" id="{00000000-0008-0000-0E00-00006E000000}"/>
            </a:ext>
          </a:extLst>
        </xdr:cNvPr>
        <xdr:cNvSpPr/>
      </xdr:nvSpPr>
      <xdr:spPr>
        <a:xfrm>
          <a:off x="9588500" y="710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109770</xdr:rowOff>
    </xdr:from>
    <xdr:to>
      <xdr:col>46</xdr:col>
      <xdr:colOff>38100</xdr:colOff>
      <xdr:row>41</xdr:row>
      <xdr:rowOff>39920</xdr:rowOff>
    </xdr:to>
    <xdr:sp macro="" textlink="">
      <xdr:nvSpPr>
        <xdr:cNvPr id="111" name="フローチャート: 判断 110">
          <a:extLst>
            <a:ext uri="{FF2B5EF4-FFF2-40B4-BE49-F238E27FC236}">
              <a16:creationId xmlns:a16="http://schemas.microsoft.com/office/drawing/2014/main" id="{00000000-0008-0000-0E00-00006F000000}"/>
            </a:ext>
          </a:extLst>
        </xdr:cNvPr>
        <xdr:cNvSpPr/>
      </xdr:nvSpPr>
      <xdr:spPr>
        <a:xfrm>
          <a:off x="8699500" y="696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a:extLst>
            <a:ext uri="{FF2B5EF4-FFF2-40B4-BE49-F238E27FC236}">
              <a16:creationId xmlns:a16="http://schemas.microsoft.com/office/drawing/2014/main" id="{00000000-0008-0000-0E00-000071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00000000-0008-0000-0E00-000072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00000000-0008-0000-0E00-000073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00000000-0008-0000-0E00-000074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47656</xdr:rowOff>
    </xdr:from>
    <xdr:to>
      <xdr:col>55</xdr:col>
      <xdr:colOff>50800</xdr:colOff>
      <xdr:row>41</xdr:row>
      <xdr:rowOff>149256</xdr:rowOff>
    </xdr:to>
    <xdr:sp macro="" textlink="">
      <xdr:nvSpPr>
        <xdr:cNvPr id="117" name="楕円 116">
          <a:extLst>
            <a:ext uri="{FF2B5EF4-FFF2-40B4-BE49-F238E27FC236}">
              <a16:creationId xmlns:a16="http://schemas.microsoft.com/office/drawing/2014/main" id="{00000000-0008-0000-0E00-000075000000}"/>
            </a:ext>
          </a:extLst>
        </xdr:cNvPr>
        <xdr:cNvSpPr/>
      </xdr:nvSpPr>
      <xdr:spPr>
        <a:xfrm>
          <a:off x="10426700" y="707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70533</xdr:rowOff>
    </xdr:from>
    <xdr:ext cx="534377" cy="259045"/>
    <xdr:sp macro="" textlink="">
      <xdr:nvSpPr>
        <xdr:cNvPr id="118" name="【道路】&#10;一人当たり延長該当値テキスト">
          <a:extLst>
            <a:ext uri="{FF2B5EF4-FFF2-40B4-BE49-F238E27FC236}">
              <a16:creationId xmlns:a16="http://schemas.microsoft.com/office/drawing/2014/main" id="{00000000-0008-0000-0E00-000076000000}"/>
            </a:ext>
          </a:extLst>
        </xdr:cNvPr>
        <xdr:cNvSpPr txBox="1"/>
      </xdr:nvSpPr>
      <xdr:spPr>
        <a:xfrm>
          <a:off x="10515600" y="6928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46725</xdr:rowOff>
    </xdr:from>
    <xdr:to>
      <xdr:col>50</xdr:col>
      <xdr:colOff>165100</xdr:colOff>
      <xdr:row>41</xdr:row>
      <xdr:rowOff>148325</xdr:rowOff>
    </xdr:to>
    <xdr:sp macro="" textlink="">
      <xdr:nvSpPr>
        <xdr:cNvPr id="119" name="楕円 118">
          <a:extLst>
            <a:ext uri="{FF2B5EF4-FFF2-40B4-BE49-F238E27FC236}">
              <a16:creationId xmlns:a16="http://schemas.microsoft.com/office/drawing/2014/main" id="{00000000-0008-0000-0E00-000077000000}"/>
            </a:ext>
          </a:extLst>
        </xdr:cNvPr>
        <xdr:cNvSpPr/>
      </xdr:nvSpPr>
      <xdr:spPr>
        <a:xfrm>
          <a:off x="9588500" y="707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97525</xdr:rowOff>
    </xdr:from>
    <xdr:to>
      <xdr:col>55</xdr:col>
      <xdr:colOff>0</xdr:colOff>
      <xdr:row>41</xdr:row>
      <xdr:rowOff>98456</xdr:rowOff>
    </xdr:to>
    <xdr:cxnSp macro="">
      <xdr:nvCxnSpPr>
        <xdr:cNvPr id="120" name="直線コネクタ 119">
          <a:extLst>
            <a:ext uri="{FF2B5EF4-FFF2-40B4-BE49-F238E27FC236}">
              <a16:creationId xmlns:a16="http://schemas.microsoft.com/office/drawing/2014/main" id="{00000000-0008-0000-0E00-000078000000}"/>
            </a:ext>
          </a:extLst>
        </xdr:cNvPr>
        <xdr:cNvCxnSpPr/>
      </xdr:nvCxnSpPr>
      <xdr:spPr>
        <a:xfrm>
          <a:off x="9639300" y="7126975"/>
          <a:ext cx="838200" cy="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168778</xdr:rowOff>
    </xdr:from>
    <xdr:ext cx="469744" cy="259045"/>
    <xdr:sp macro="" textlink="">
      <xdr:nvSpPr>
        <xdr:cNvPr id="121" name="n_1aveValue【道路】&#10;一人当たり延長">
          <a:extLst>
            <a:ext uri="{FF2B5EF4-FFF2-40B4-BE49-F238E27FC236}">
              <a16:creationId xmlns:a16="http://schemas.microsoft.com/office/drawing/2014/main" id="{00000000-0008-0000-0E00-000079000000}"/>
            </a:ext>
          </a:extLst>
        </xdr:cNvPr>
        <xdr:cNvSpPr txBox="1"/>
      </xdr:nvSpPr>
      <xdr:spPr>
        <a:xfrm>
          <a:off x="9391727" y="7198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56447</xdr:rowOff>
    </xdr:from>
    <xdr:ext cx="534377" cy="259045"/>
    <xdr:sp macro="" textlink="">
      <xdr:nvSpPr>
        <xdr:cNvPr id="122" name="n_2aveValue【道路】&#10;一人当たり延長">
          <a:extLst>
            <a:ext uri="{FF2B5EF4-FFF2-40B4-BE49-F238E27FC236}">
              <a16:creationId xmlns:a16="http://schemas.microsoft.com/office/drawing/2014/main" id="{00000000-0008-0000-0E00-00007A000000}"/>
            </a:ext>
          </a:extLst>
        </xdr:cNvPr>
        <xdr:cNvSpPr txBox="1"/>
      </xdr:nvSpPr>
      <xdr:spPr>
        <a:xfrm>
          <a:off x="8483111" y="674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164852</xdr:rowOff>
    </xdr:from>
    <xdr:ext cx="534377" cy="259045"/>
    <xdr:sp macro="" textlink="">
      <xdr:nvSpPr>
        <xdr:cNvPr id="123" name="n_1mainValue【道路】&#10;一人当たり延長">
          <a:extLst>
            <a:ext uri="{FF2B5EF4-FFF2-40B4-BE49-F238E27FC236}">
              <a16:creationId xmlns:a16="http://schemas.microsoft.com/office/drawing/2014/main" id="{00000000-0008-0000-0E00-00007B000000}"/>
            </a:ext>
          </a:extLst>
        </xdr:cNvPr>
        <xdr:cNvSpPr txBox="1"/>
      </xdr:nvSpPr>
      <xdr:spPr>
        <a:xfrm>
          <a:off x="9359411" y="6851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4" name="正方形/長方形 123">
          <a:extLst>
            <a:ext uri="{FF2B5EF4-FFF2-40B4-BE49-F238E27FC236}">
              <a16:creationId xmlns:a16="http://schemas.microsoft.com/office/drawing/2014/main" id="{00000000-0008-0000-0E00-00007C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5" name="正方形/長方形 124">
          <a:extLst>
            <a:ext uri="{FF2B5EF4-FFF2-40B4-BE49-F238E27FC236}">
              <a16:creationId xmlns:a16="http://schemas.microsoft.com/office/drawing/2014/main" id="{00000000-0008-0000-0E00-00007D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6" name="正方形/長方形 125">
          <a:extLst>
            <a:ext uri="{FF2B5EF4-FFF2-40B4-BE49-F238E27FC236}">
              <a16:creationId xmlns:a16="http://schemas.microsoft.com/office/drawing/2014/main" id="{00000000-0008-0000-0E00-00007E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7" name="正方形/長方形 126">
          <a:extLst>
            <a:ext uri="{FF2B5EF4-FFF2-40B4-BE49-F238E27FC236}">
              <a16:creationId xmlns:a16="http://schemas.microsoft.com/office/drawing/2014/main" id="{00000000-0008-0000-0E00-00007F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8" name="正方形/長方形 127">
          <a:extLst>
            <a:ext uri="{FF2B5EF4-FFF2-40B4-BE49-F238E27FC236}">
              <a16:creationId xmlns:a16="http://schemas.microsoft.com/office/drawing/2014/main" id="{00000000-0008-0000-0E00-000080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9" name="正方形/長方形 128">
          <a:extLst>
            <a:ext uri="{FF2B5EF4-FFF2-40B4-BE49-F238E27FC236}">
              <a16:creationId xmlns:a16="http://schemas.microsoft.com/office/drawing/2014/main" id="{00000000-0008-0000-0E00-000081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0" name="正方形/長方形 129">
          <a:extLst>
            <a:ext uri="{FF2B5EF4-FFF2-40B4-BE49-F238E27FC236}">
              <a16:creationId xmlns:a16="http://schemas.microsoft.com/office/drawing/2014/main" id="{00000000-0008-0000-0E00-000082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1" name="正方形/長方形 130">
          <a:extLst>
            <a:ext uri="{FF2B5EF4-FFF2-40B4-BE49-F238E27FC236}">
              <a16:creationId xmlns:a16="http://schemas.microsoft.com/office/drawing/2014/main" id="{00000000-0008-0000-0E00-000083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2" name="テキスト ボックス 131">
          <a:extLst>
            <a:ext uri="{FF2B5EF4-FFF2-40B4-BE49-F238E27FC236}">
              <a16:creationId xmlns:a16="http://schemas.microsoft.com/office/drawing/2014/main" id="{00000000-0008-0000-0E00-000084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4" name="直線コネクタ 133">
          <a:extLst>
            <a:ext uri="{FF2B5EF4-FFF2-40B4-BE49-F238E27FC236}">
              <a16:creationId xmlns:a16="http://schemas.microsoft.com/office/drawing/2014/main" id="{00000000-0008-0000-0E00-000086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5" name="テキスト ボックス 134">
          <a:extLst>
            <a:ext uri="{FF2B5EF4-FFF2-40B4-BE49-F238E27FC236}">
              <a16:creationId xmlns:a16="http://schemas.microsoft.com/office/drawing/2014/main" id="{00000000-0008-0000-0E00-000087000000}"/>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6" name="直線コネクタ 135">
          <a:extLst>
            <a:ext uri="{FF2B5EF4-FFF2-40B4-BE49-F238E27FC236}">
              <a16:creationId xmlns:a16="http://schemas.microsoft.com/office/drawing/2014/main" id="{00000000-0008-0000-0E00-000088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7" name="テキスト ボックス 136">
          <a:extLst>
            <a:ext uri="{FF2B5EF4-FFF2-40B4-BE49-F238E27FC236}">
              <a16:creationId xmlns:a16="http://schemas.microsoft.com/office/drawing/2014/main" id="{00000000-0008-0000-0E00-000089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8" name="直線コネクタ 137">
          <a:extLst>
            <a:ext uri="{FF2B5EF4-FFF2-40B4-BE49-F238E27FC236}">
              <a16:creationId xmlns:a16="http://schemas.microsoft.com/office/drawing/2014/main" id="{00000000-0008-0000-0E00-00008A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9" name="テキスト ボックス 138">
          <a:extLst>
            <a:ext uri="{FF2B5EF4-FFF2-40B4-BE49-F238E27FC236}">
              <a16:creationId xmlns:a16="http://schemas.microsoft.com/office/drawing/2014/main" id="{00000000-0008-0000-0E00-00008B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0" name="直線コネクタ 139">
          <a:extLst>
            <a:ext uri="{FF2B5EF4-FFF2-40B4-BE49-F238E27FC236}">
              <a16:creationId xmlns:a16="http://schemas.microsoft.com/office/drawing/2014/main" id="{00000000-0008-0000-0E00-00008C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1" name="テキスト ボックス 140">
          <a:extLst>
            <a:ext uri="{FF2B5EF4-FFF2-40B4-BE49-F238E27FC236}">
              <a16:creationId xmlns:a16="http://schemas.microsoft.com/office/drawing/2014/main" id="{00000000-0008-0000-0E00-00008D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2" name="直線コネクタ 141">
          <a:extLst>
            <a:ext uri="{FF2B5EF4-FFF2-40B4-BE49-F238E27FC236}">
              <a16:creationId xmlns:a16="http://schemas.microsoft.com/office/drawing/2014/main" id="{00000000-0008-0000-0E00-00008E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3" name="テキスト ボックス 142">
          <a:extLst>
            <a:ext uri="{FF2B5EF4-FFF2-40B4-BE49-F238E27FC236}">
              <a16:creationId xmlns:a16="http://schemas.microsoft.com/office/drawing/2014/main" id="{00000000-0008-0000-0E00-00008F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4" name="直線コネクタ 143">
          <a:extLst>
            <a:ext uri="{FF2B5EF4-FFF2-40B4-BE49-F238E27FC236}">
              <a16:creationId xmlns:a16="http://schemas.microsoft.com/office/drawing/2014/main" id="{00000000-0008-0000-0E00-000090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5" name="テキスト ボックス 144">
          <a:extLst>
            <a:ext uri="{FF2B5EF4-FFF2-40B4-BE49-F238E27FC236}">
              <a16:creationId xmlns:a16="http://schemas.microsoft.com/office/drawing/2014/main" id="{00000000-0008-0000-0E00-000091000000}"/>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6" name="直線コネクタ 145">
          <a:extLst>
            <a:ext uri="{FF2B5EF4-FFF2-40B4-BE49-F238E27FC236}">
              <a16:creationId xmlns:a16="http://schemas.microsoft.com/office/drawing/2014/main" id="{00000000-0008-0000-0E00-000092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7" name="テキスト ボックス 146">
          <a:extLst>
            <a:ext uri="{FF2B5EF4-FFF2-40B4-BE49-F238E27FC236}">
              <a16:creationId xmlns:a16="http://schemas.microsoft.com/office/drawing/2014/main" id="{00000000-0008-0000-0E00-000093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8" name="【橋りょう・トンネル】&#10;有形固定資産減価償却率グラフ枠">
          <a:extLst>
            <a:ext uri="{FF2B5EF4-FFF2-40B4-BE49-F238E27FC236}">
              <a16:creationId xmlns:a16="http://schemas.microsoft.com/office/drawing/2014/main" id="{00000000-0008-0000-0E00-000094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65315</xdr:rowOff>
    </xdr:from>
    <xdr:to>
      <xdr:col>24</xdr:col>
      <xdr:colOff>62865</xdr:colOff>
      <xdr:row>64</xdr:row>
      <xdr:rowOff>3266</xdr:rowOff>
    </xdr:to>
    <xdr:cxnSp macro="">
      <xdr:nvCxnSpPr>
        <xdr:cNvPr id="149" name="直線コネクタ 148">
          <a:extLst>
            <a:ext uri="{FF2B5EF4-FFF2-40B4-BE49-F238E27FC236}">
              <a16:creationId xmlns:a16="http://schemas.microsoft.com/office/drawing/2014/main" id="{00000000-0008-0000-0E00-000095000000}"/>
            </a:ext>
          </a:extLst>
        </xdr:cNvPr>
        <xdr:cNvCxnSpPr/>
      </xdr:nvCxnSpPr>
      <xdr:spPr>
        <a:xfrm flipV="1">
          <a:off x="4634865" y="9666515"/>
          <a:ext cx="0" cy="1309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7093</xdr:rowOff>
    </xdr:from>
    <xdr:ext cx="340478" cy="259045"/>
    <xdr:sp macro="" textlink="">
      <xdr:nvSpPr>
        <xdr:cNvPr id="150" name="【橋りょう・トンネル】&#10;有形固定資産減価償却率最小値テキスト">
          <a:extLst>
            <a:ext uri="{FF2B5EF4-FFF2-40B4-BE49-F238E27FC236}">
              <a16:creationId xmlns:a16="http://schemas.microsoft.com/office/drawing/2014/main" id="{00000000-0008-0000-0E00-000096000000}"/>
            </a:ext>
          </a:extLst>
        </xdr:cNvPr>
        <xdr:cNvSpPr txBox="1"/>
      </xdr:nvSpPr>
      <xdr:spPr>
        <a:xfrm>
          <a:off x="4673600" y="109798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3266</xdr:rowOff>
    </xdr:from>
    <xdr:to>
      <xdr:col>24</xdr:col>
      <xdr:colOff>152400</xdr:colOff>
      <xdr:row>64</xdr:row>
      <xdr:rowOff>3266</xdr:rowOff>
    </xdr:to>
    <xdr:cxnSp macro="">
      <xdr:nvCxnSpPr>
        <xdr:cNvPr id="151" name="直線コネクタ 150">
          <a:extLst>
            <a:ext uri="{FF2B5EF4-FFF2-40B4-BE49-F238E27FC236}">
              <a16:creationId xmlns:a16="http://schemas.microsoft.com/office/drawing/2014/main" id="{00000000-0008-0000-0E00-000097000000}"/>
            </a:ext>
          </a:extLst>
        </xdr:cNvPr>
        <xdr:cNvCxnSpPr/>
      </xdr:nvCxnSpPr>
      <xdr:spPr>
        <a:xfrm>
          <a:off x="4546600" y="1097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11992</xdr:rowOff>
    </xdr:from>
    <xdr:ext cx="405111" cy="259045"/>
    <xdr:sp macro="" textlink="">
      <xdr:nvSpPr>
        <xdr:cNvPr id="152" name="【橋りょう・トンネル】&#10;有形固定資産減価償却率最大値テキスト">
          <a:extLst>
            <a:ext uri="{FF2B5EF4-FFF2-40B4-BE49-F238E27FC236}">
              <a16:creationId xmlns:a16="http://schemas.microsoft.com/office/drawing/2014/main" id="{00000000-0008-0000-0E00-000098000000}"/>
            </a:ext>
          </a:extLst>
        </xdr:cNvPr>
        <xdr:cNvSpPr txBox="1"/>
      </xdr:nvSpPr>
      <xdr:spPr>
        <a:xfrm>
          <a:off x="4673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65315</xdr:rowOff>
    </xdr:from>
    <xdr:to>
      <xdr:col>24</xdr:col>
      <xdr:colOff>152400</xdr:colOff>
      <xdr:row>56</xdr:row>
      <xdr:rowOff>65315</xdr:rowOff>
    </xdr:to>
    <xdr:cxnSp macro="">
      <xdr:nvCxnSpPr>
        <xdr:cNvPr id="153" name="直線コネクタ 152">
          <a:extLst>
            <a:ext uri="{FF2B5EF4-FFF2-40B4-BE49-F238E27FC236}">
              <a16:creationId xmlns:a16="http://schemas.microsoft.com/office/drawing/2014/main" id="{00000000-0008-0000-0E00-000099000000}"/>
            </a:ext>
          </a:extLst>
        </xdr:cNvPr>
        <xdr:cNvCxnSpPr/>
      </xdr:nvCxnSpPr>
      <xdr:spPr>
        <a:xfrm>
          <a:off x="4546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28864</xdr:rowOff>
    </xdr:from>
    <xdr:ext cx="405111" cy="259045"/>
    <xdr:sp macro="" textlink="">
      <xdr:nvSpPr>
        <xdr:cNvPr id="154" name="【橋りょう・トンネル】&#10;有形固定資産減価償却率平均値テキスト">
          <a:extLst>
            <a:ext uri="{FF2B5EF4-FFF2-40B4-BE49-F238E27FC236}">
              <a16:creationId xmlns:a16="http://schemas.microsoft.com/office/drawing/2014/main" id="{00000000-0008-0000-0E00-00009A000000}"/>
            </a:ext>
          </a:extLst>
        </xdr:cNvPr>
        <xdr:cNvSpPr txBox="1"/>
      </xdr:nvSpPr>
      <xdr:spPr>
        <a:xfrm>
          <a:off x="4673600" y="101444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50437</xdr:rowOff>
    </xdr:from>
    <xdr:to>
      <xdr:col>24</xdr:col>
      <xdr:colOff>114300</xdr:colOff>
      <xdr:row>59</xdr:row>
      <xdr:rowOff>152037</xdr:rowOff>
    </xdr:to>
    <xdr:sp macro="" textlink="">
      <xdr:nvSpPr>
        <xdr:cNvPr id="155" name="フローチャート: 判断 154">
          <a:extLst>
            <a:ext uri="{FF2B5EF4-FFF2-40B4-BE49-F238E27FC236}">
              <a16:creationId xmlns:a16="http://schemas.microsoft.com/office/drawing/2014/main" id="{00000000-0008-0000-0E00-00009B000000}"/>
            </a:ext>
          </a:extLst>
        </xdr:cNvPr>
        <xdr:cNvSpPr/>
      </xdr:nvSpPr>
      <xdr:spPr>
        <a:xfrm>
          <a:off x="4584700" y="1016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47172</xdr:rowOff>
    </xdr:from>
    <xdr:to>
      <xdr:col>20</xdr:col>
      <xdr:colOff>38100</xdr:colOff>
      <xdr:row>59</xdr:row>
      <xdr:rowOff>148772</xdr:rowOff>
    </xdr:to>
    <xdr:sp macro="" textlink="">
      <xdr:nvSpPr>
        <xdr:cNvPr id="156" name="フローチャート: 判断 155">
          <a:extLst>
            <a:ext uri="{FF2B5EF4-FFF2-40B4-BE49-F238E27FC236}">
              <a16:creationId xmlns:a16="http://schemas.microsoft.com/office/drawing/2014/main" id="{00000000-0008-0000-0E00-00009C000000}"/>
            </a:ext>
          </a:extLst>
        </xdr:cNvPr>
        <xdr:cNvSpPr/>
      </xdr:nvSpPr>
      <xdr:spPr>
        <a:xfrm>
          <a:off x="3746500" y="1016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153307</xdr:rowOff>
    </xdr:from>
    <xdr:to>
      <xdr:col>15</xdr:col>
      <xdr:colOff>101600</xdr:colOff>
      <xdr:row>59</xdr:row>
      <xdr:rowOff>83457</xdr:rowOff>
    </xdr:to>
    <xdr:sp macro="" textlink="">
      <xdr:nvSpPr>
        <xdr:cNvPr id="157" name="フローチャート: 判断 156">
          <a:extLst>
            <a:ext uri="{FF2B5EF4-FFF2-40B4-BE49-F238E27FC236}">
              <a16:creationId xmlns:a16="http://schemas.microsoft.com/office/drawing/2014/main" id="{00000000-0008-0000-0E00-00009D000000}"/>
            </a:ext>
          </a:extLst>
        </xdr:cNvPr>
        <xdr:cNvSpPr/>
      </xdr:nvSpPr>
      <xdr:spPr>
        <a:xfrm>
          <a:off x="2857500" y="1009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9" name="テキスト ボックス 158">
          <a:extLst>
            <a:ext uri="{FF2B5EF4-FFF2-40B4-BE49-F238E27FC236}">
              <a16:creationId xmlns:a16="http://schemas.microsoft.com/office/drawing/2014/main" id="{00000000-0008-0000-0E00-00009F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1" name="テキスト ボックス 160">
          <a:extLst>
            <a:ext uri="{FF2B5EF4-FFF2-40B4-BE49-F238E27FC236}">
              <a16:creationId xmlns:a16="http://schemas.microsoft.com/office/drawing/2014/main" id="{00000000-0008-0000-0E00-0000A1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96157</xdr:rowOff>
    </xdr:from>
    <xdr:to>
      <xdr:col>24</xdr:col>
      <xdr:colOff>114300</xdr:colOff>
      <xdr:row>59</xdr:row>
      <xdr:rowOff>26307</xdr:rowOff>
    </xdr:to>
    <xdr:sp macro="" textlink="">
      <xdr:nvSpPr>
        <xdr:cNvPr id="163" name="楕円 162">
          <a:extLst>
            <a:ext uri="{FF2B5EF4-FFF2-40B4-BE49-F238E27FC236}">
              <a16:creationId xmlns:a16="http://schemas.microsoft.com/office/drawing/2014/main" id="{00000000-0008-0000-0E00-0000A3000000}"/>
            </a:ext>
          </a:extLst>
        </xdr:cNvPr>
        <xdr:cNvSpPr/>
      </xdr:nvSpPr>
      <xdr:spPr>
        <a:xfrm>
          <a:off x="4584700" y="1004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119034</xdr:rowOff>
    </xdr:from>
    <xdr:ext cx="405111" cy="259045"/>
    <xdr:sp macro="" textlink="">
      <xdr:nvSpPr>
        <xdr:cNvPr id="164" name="【橋りょう・トンネル】&#10;有形固定資産減価償却率該当値テキスト">
          <a:extLst>
            <a:ext uri="{FF2B5EF4-FFF2-40B4-BE49-F238E27FC236}">
              <a16:creationId xmlns:a16="http://schemas.microsoft.com/office/drawing/2014/main" id="{00000000-0008-0000-0E00-0000A4000000}"/>
            </a:ext>
          </a:extLst>
        </xdr:cNvPr>
        <xdr:cNvSpPr txBox="1"/>
      </xdr:nvSpPr>
      <xdr:spPr>
        <a:xfrm>
          <a:off x="4673600" y="9891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117384</xdr:rowOff>
    </xdr:from>
    <xdr:to>
      <xdr:col>20</xdr:col>
      <xdr:colOff>38100</xdr:colOff>
      <xdr:row>59</xdr:row>
      <xdr:rowOff>47534</xdr:rowOff>
    </xdr:to>
    <xdr:sp macro="" textlink="">
      <xdr:nvSpPr>
        <xdr:cNvPr id="165" name="楕円 164">
          <a:extLst>
            <a:ext uri="{FF2B5EF4-FFF2-40B4-BE49-F238E27FC236}">
              <a16:creationId xmlns:a16="http://schemas.microsoft.com/office/drawing/2014/main" id="{00000000-0008-0000-0E00-0000A5000000}"/>
            </a:ext>
          </a:extLst>
        </xdr:cNvPr>
        <xdr:cNvSpPr/>
      </xdr:nvSpPr>
      <xdr:spPr>
        <a:xfrm>
          <a:off x="3746500" y="1006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146957</xdr:rowOff>
    </xdr:from>
    <xdr:to>
      <xdr:col>24</xdr:col>
      <xdr:colOff>63500</xdr:colOff>
      <xdr:row>58</xdr:row>
      <xdr:rowOff>168184</xdr:rowOff>
    </xdr:to>
    <xdr:cxnSp macro="">
      <xdr:nvCxnSpPr>
        <xdr:cNvPr id="166" name="直線コネクタ 165">
          <a:extLst>
            <a:ext uri="{FF2B5EF4-FFF2-40B4-BE49-F238E27FC236}">
              <a16:creationId xmlns:a16="http://schemas.microsoft.com/office/drawing/2014/main" id="{00000000-0008-0000-0E00-0000A6000000}"/>
            </a:ext>
          </a:extLst>
        </xdr:cNvPr>
        <xdr:cNvCxnSpPr/>
      </xdr:nvCxnSpPr>
      <xdr:spPr>
        <a:xfrm flipV="1">
          <a:off x="3797300" y="10091057"/>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139899</xdr:rowOff>
    </xdr:from>
    <xdr:ext cx="405111" cy="259045"/>
    <xdr:sp macro="" textlink="">
      <xdr:nvSpPr>
        <xdr:cNvPr id="167" name="n_1aveValue【橋りょう・トンネル】&#10;有形固定資産減価償却率">
          <a:extLst>
            <a:ext uri="{FF2B5EF4-FFF2-40B4-BE49-F238E27FC236}">
              <a16:creationId xmlns:a16="http://schemas.microsoft.com/office/drawing/2014/main" id="{00000000-0008-0000-0E00-0000A7000000}"/>
            </a:ext>
          </a:extLst>
        </xdr:cNvPr>
        <xdr:cNvSpPr txBox="1"/>
      </xdr:nvSpPr>
      <xdr:spPr>
        <a:xfrm>
          <a:off x="3582044" y="1025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99984</xdr:rowOff>
    </xdr:from>
    <xdr:ext cx="405111" cy="259045"/>
    <xdr:sp macro="" textlink="">
      <xdr:nvSpPr>
        <xdr:cNvPr id="168" name="n_2aveValue【橋りょう・トンネル】&#10;有形固定資産減価償却率">
          <a:extLst>
            <a:ext uri="{FF2B5EF4-FFF2-40B4-BE49-F238E27FC236}">
              <a16:creationId xmlns:a16="http://schemas.microsoft.com/office/drawing/2014/main" id="{00000000-0008-0000-0E00-0000A8000000}"/>
            </a:ext>
          </a:extLst>
        </xdr:cNvPr>
        <xdr:cNvSpPr txBox="1"/>
      </xdr:nvSpPr>
      <xdr:spPr>
        <a:xfrm>
          <a:off x="2705744" y="987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64061</xdr:rowOff>
    </xdr:from>
    <xdr:ext cx="405111" cy="259045"/>
    <xdr:sp macro="" textlink="">
      <xdr:nvSpPr>
        <xdr:cNvPr id="169" name="n_1mainValue【橋りょう・トンネル】&#10;有形固定資産減価償却率">
          <a:extLst>
            <a:ext uri="{FF2B5EF4-FFF2-40B4-BE49-F238E27FC236}">
              <a16:creationId xmlns:a16="http://schemas.microsoft.com/office/drawing/2014/main" id="{00000000-0008-0000-0E00-0000A9000000}"/>
            </a:ext>
          </a:extLst>
        </xdr:cNvPr>
        <xdr:cNvSpPr txBox="1"/>
      </xdr:nvSpPr>
      <xdr:spPr>
        <a:xfrm>
          <a:off x="3582044" y="983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0" name="正方形/長方形 169">
          <a:extLst>
            <a:ext uri="{FF2B5EF4-FFF2-40B4-BE49-F238E27FC236}">
              <a16:creationId xmlns:a16="http://schemas.microsoft.com/office/drawing/2014/main" id="{00000000-0008-0000-0E00-0000AA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1" name="正方形/長方形 170">
          <a:extLst>
            <a:ext uri="{FF2B5EF4-FFF2-40B4-BE49-F238E27FC236}">
              <a16:creationId xmlns:a16="http://schemas.microsoft.com/office/drawing/2014/main" id="{00000000-0008-0000-0E00-0000AB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2" name="正方形/長方形 171">
          <a:extLst>
            <a:ext uri="{FF2B5EF4-FFF2-40B4-BE49-F238E27FC236}">
              <a16:creationId xmlns:a16="http://schemas.microsoft.com/office/drawing/2014/main" id="{00000000-0008-0000-0E00-0000AC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3" name="正方形/長方形 172">
          <a:extLst>
            <a:ext uri="{FF2B5EF4-FFF2-40B4-BE49-F238E27FC236}">
              <a16:creationId xmlns:a16="http://schemas.microsoft.com/office/drawing/2014/main" id="{00000000-0008-0000-0E00-0000AD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4" name="正方形/長方形 173">
          <a:extLst>
            <a:ext uri="{FF2B5EF4-FFF2-40B4-BE49-F238E27FC236}">
              <a16:creationId xmlns:a16="http://schemas.microsoft.com/office/drawing/2014/main" id="{00000000-0008-0000-0E00-0000AE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5" name="正方形/長方形 174">
          <a:extLst>
            <a:ext uri="{FF2B5EF4-FFF2-40B4-BE49-F238E27FC236}">
              <a16:creationId xmlns:a16="http://schemas.microsoft.com/office/drawing/2014/main" id="{00000000-0008-0000-0E00-0000AF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6" name="正方形/長方形 175">
          <a:extLst>
            <a:ext uri="{FF2B5EF4-FFF2-40B4-BE49-F238E27FC236}">
              <a16:creationId xmlns:a16="http://schemas.microsoft.com/office/drawing/2014/main" id="{00000000-0008-0000-0E00-0000B0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7" name="正方形/長方形 176">
          <a:extLst>
            <a:ext uri="{FF2B5EF4-FFF2-40B4-BE49-F238E27FC236}">
              <a16:creationId xmlns:a16="http://schemas.microsoft.com/office/drawing/2014/main" id="{00000000-0008-0000-0E00-0000B1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8" name="テキスト ボックス 177">
          <a:extLst>
            <a:ext uri="{FF2B5EF4-FFF2-40B4-BE49-F238E27FC236}">
              <a16:creationId xmlns:a16="http://schemas.microsoft.com/office/drawing/2014/main" id="{00000000-0008-0000-0E00-0000B2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9" name="直線コネクタ 178">
          <a:extLst>
            <a:ext uri="{FF2B5EF4-FFF2-40B4-BE49-F238E27FC236}">
              <a16:creationId xmlns:a16="http://schemas.microsoft.com/office/drawing/2014/main" id="{00000000-0008-0000-0E00-0000B3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0" name="直線コネクタ 179">
          <a:extLst>
            <a:ext uri="{FF2B5EF4-FFF2-40B4-BE49-F238E27FC236}">
              <a16:creationId xmlns:a16="http://schemas.microsoft.com/office/drawing/2014/main" id="{00000000-0008-0000-0E00-0000B4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1" name="テキスト ボックス 180">
          <a:extLst>
            <a:ext uri="{FF2B5EF4-FFF2-40B4-BE49-F238E27FC236}">
              <a16:creationId xmlns:a16="http://schemas.microsoft.com/office/drawing/2014/main" id="{00000000-0008-0000-0E00-0000B5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2" name="直線コネクタ 181">
          <a:extLst>
            <a:ext uri="{FF2B5EF4-FFF2-40B4-BE49-F238E27FC236}">
              <a16:creationId xmlns:a16="http://schemas.microsoft.com/office/drawing/2014/main" id="{00000000-0008-0000-0E00-0000B6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83" name="テキスト ボックス 182">
          <a:extLst>
            <a:ext uri="{FF2B5EF4-FFF2-40B4-BE49-F238E27FC236}">
              <a16:creationId xmlns:a16="http://schemas.microsoft.com/office/drawing/2014/main" id="{00000000-0008-0000-0E00-0000B7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4" name="直線コネクタ 183">
          <a:extLst>
            <a:ext uri="{FF2B5EF4-FFF2-40B4-BE49-F238E27FC236}">
              <a16:creationId xmlns:a16="http://schemas.microsoft.com/office/drawing/2014/main" id="{00000000-0008-0000-0E00-0000B8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6" name="直線コネクタ 185">
          <a:extLst>
            <a:ext uri="{FF2B5EF4-FFF2-40B4-BE49-F238E27FC236}">
              <a16:creationId xmlns:a16="http://schemas.microsoft.com/office/drawing/2014/main" id="{00000000-0008-0000-0E00-0000BA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8" name="直線コネクタ 187">
          <a:extLst>
            <a:ext uri="{FF2B5EF4-FFF2-40B4-BE49-F238E27FC236}">
              <a16:creationId xmlns:a16="http://schemas.microsoft.com/office/drawing/2014/main" id="{00000000-0008-0000-0E00-0000BC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89" name="テキスト ボックス 188">
          <a:extLst>
            <a:ext uri="{FF2B5EF4-FFF2-40B4-BE49-F238E27FC236}">
              <a16:creationId xmlns:a16="http://schemas.microsoft.com/office/drawing/2014/main" id="{00000000-0008-0000-0E00-0000BD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0" name="直線コネクタ 189">
          <a:extLst>
            <a:ext uri="{FF2B5EF4-FFF2-40B4-BE49-F238E27FC236}">
              <a16:creationId xmlns:a16="http://schemas.microsoft.com/office/drawing/2014/main" id="{00000000-0008-0000-0E00-0000BE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1" name="テキスト ボックス 190">
          <a:extLst>
            <a:ext uri="{FF2B5EF4-FFF2-40B4-BE49-F238E27FC236}">
              <a16:creationId xmlns:a16="http://schemas.microsoft.com/office/drawing/2014/main" id="{00000000-0008-0000-0E00-0000BF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2" name="【橋りょう・トンネル】&#10;一人当たり有形固定資産（償却資産）額グラフ枠">
          <a:extLst>
            <a:ext uri="{FF2B5EF4-FFF2-40B4-BE49-F238E27FC236}">
              <a16:creationId xmlns:a16="http://schemas.microsoft.com/office/drawing/2014/main" id="{00000000-0008-0000-0E00-0000C0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129342</xdr:rowOff>
    </xdr:from>
    <xdr:to>
      <xdr:col>54</xdr:col>
      <xdr:colOff>189865</xdr:colOff>
      <xdr:row>64</xdr:row>
      <xdr:rowOff>73054</xdr:rowOff>
    </xdr:to>
    <xdr:cxnSp macro="">
      <xdr:nvCxnSpPr>
        <xdr:cNvPr id="193" name="直線コネクタ 192">
          <a:extLst>
            <a:ext uri="{FF2B5EF4-FFF2-40B4-BE49-F238E27FC236}">
              <a16:creationId xmlns:a16="http://schemas.microsoft.com/office/drawing/2014/main" id="{00000000-0008-0000-0E00-0000C1000000}"/>
            </a:ext>
          </a:extLst>
        </xdr:cNvPr>
        <xdr:cNvCxnSpPr/>
      </xdr:nvCxnSpPr>
      <xdr:spPr>
        <a:xfrm flipV="1">
          <a:off x="10476865" y="9730542"/>
          <a:ext cx="0" cy="1315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76881</xdr:rowOff>
    </xdr:from>
    <xdr:ext cx="469744" cy="259045"/>
    <xdr:sp macro="" textlink="">
      <xdr:nvSpPr>
        <xdr:cNvPr id="194" name="【橋りょう・トンネル】&#10;一人当たり有形固定資産（償却資産）額最小値テキスト">
          <a:extLst>
            <a:ext uri="{FF2B5EF4-FFF2-40B4-BE49-F238E27FC236}">
              <a16:creationId xmlns:a16="http://schemas.microsoft.com/office/drawing/2014/main" id="{00000000-0008-0000-0E00-0000C2000000}"/>
            </a:ext>
          </a:extLst>
        </xdr:cNvPr>
        <xdr:cNvSpPr txBox="1"/>
      </xdr:nvSpPr>
      <xdr:spPr>
        <a:xfrm>
          <a:off x="10515600" y="11049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73054</xdr:rowOff>
    </xdr:from>
    <xdr:to>
      <xdr:col>55</xdr:col>
      <xdr:colOff>88900</xdr:colOff>
      <xdr:row>64</xdr:row>
      <xdr:rowOff>73054</xdr:rowOff>
    </xdr:to>
    <xdr:cxnSp macro="">
      <xdr:nvCxnSpPr>
        <xdr:cNvPr id="195" name="直線コネクタ 194">
          <a:extLst>
            <a:ext uri="{FF2B5EF4-FFF2-40B4-BE49-F238E27FC236}">
              <a16:creationId xmlns:a16="http://schemas.microsoft.com/office/drawing/2014/main" id="{00000000-0008-0000-0E00-0000C3000000}"/>
            </a:ext>
          </a:extLst>
        </xdr:cNvPr>
        <xdr:cNvCxnSpPr/>
      </xdr:nvCxnSpPr>
      <xdr:spPr>
        <a:xfrm>
          <a:off x="10388600" y="11045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76019</xdr:rowOff>
    </xdr:from>
    <xdr:ext cx="690189" cy="259045"/>
    <xdr:sp macro="" textlink="">
      <xdr:nvSpPr>
        <xdr:cNvPr id="196" name="【橋りょう・トンネル】&#10;一人当たり有形固定資産（償却資産）額最大値テキスト">
          <a:extLst>
            <a:ext uri="{FF2B5EF4-FFF2-40B4-BE49-F238E27FC236}">
              <a16:creationId xmlns:a16="http://schemas.microsoft.com/office/drawing/2014/main" id="{00000000-0008-0000-0E00-0000C4000000}"/>
            </a:ext>
          </a:extLst>
        </xdr:cNvPr>
        <xdr:cNvSpPr txBox="1"/>
      </xdr:nvSpPr>
      <xdr:spPr>
        <a:xfrm>
          <a:off x="10515600" y="9505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129342</xdr:rowOff>
    </xdr:from>
    <xdr:to>
      <xdr:col>55</xdr:col>
      <xdr:colOff>88900</xdr:colOff>
      <xdr:row>56</xdr:row>
      <xdr:rowOff>129342</xdr:rowOff>
    </xdr:to>
    <xdr:cxnSp macro="">
      <xdr:nvCxnSpPr>
        <xdr:cNvPr id="197" name="直線コネクタ 196">
          <a:extLst>
            <a:ext uri="{FF2B5EF4-FFF2-40B4-BE49-F238E27FC236}">
              <a16:creationId xmlns:a16="http://schemas.microsoft.com/office/drawing/2014/main" id="{00000000-0008-0000-0E00-0000C5000000}"/>
            </a:ext>
          </a:extLst>
        </xdr:cNvPr>
        <xdr:cNvCxnSpPr/>
      </xdr:nvCxnSpPr>
      <xdr:spPr>
        <a:xfrm>
          <a:off x="10388600" y="9730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36042</xdr:rowOff>
    </xdr:from>
    <xdr:ext cx="599010" cy="259045"/>
    <xdr:sp macro="" textlink="">
      <xdr:nvSpPr>
        <xdr:cNvPr id="198" name="【橋りょう・トンネル】&#10;一人当たり有形固定資産（償却資産）額平均値テキスト">
          <a:extLst>
            <a:ext uri="{FF2B5EF4-FFF2-40B4-BE49-F238E27FC236}">
              <a16:creationId xmlns:a16="http://schemas.microsoft.com/office/drawing/2014/main" id="{00000000-0008-0000-0E00-0000C6000000}"/>
            </a:ext>
          </a:extLst>
        </xdr:cNvPr>
        <xdr:cNvSpPr txBox="1"/>
      </xdr:nvSpPr>
      <xdr:spPr>
        <a:xfrm>
          <a:off x="10515600" y="108373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57615</xdr:rowOff>
    </xdr:from>
    <xdr:to>
      <xdr:col>55</xdr:col>
      <xdr:colOff>50800</xdr:colOff>
      <xdr:row>63</xdr:row>
      <xdr:rowOff>159215</xdr:rowOff>
    </xdr:to>
    <xdr:sp macro="" textlink="">
      <xdr:nvSpPr>
        <xdr:cNvPr id="199" name="フローチャート: 判断 198">
          <a:extLst>
            <a:ext uri="{FF2B5EF4-FFF2-40B4-BE49-F238E27FC236}">
              <a16:creationId xmlns:a16="http://schemas.microsoft.com/office/drawing/2014/main" id="{00000000-0008-0000-0E00-0000C7000000}"/>
            </a:ext>
          </a:extLst>
        </xdr:cNvPr>
        <xdr:cNvSpPr/>
      </xdr:nvSpPr>
      <xdr:spPr>
        <a:xfrm>
          <a:off x="10426700" y="1085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62804</xdr:rowOff>
    </xdr:from>
    <xdr:to>
      <xdr:col>50</xdr:col>
      <xdr:colOff>165100</xdr:colOff>
      <xdr:row>63</xdr:row>
      <xdr:rowOff>164404</xdr:rowOff>
    </xdr:to>
    <xdr:sp macro="" textlink="">
      <xdr:nvSpPr>
        <xdr:cNvPr id="200" name="フローチャート: 判断 199">
          <a:extLst>
            <a:ext uri="{FF2B5EF4-FFF2-40B4-BE49-F238E27FC236}">
              <a16:creationId xmlns:a16="http://schemas.microsoft.com/office/drawing/2014/main" id="{00000000-0008-0000-0E00-0000C8000000}"/>
            </a:ext>
          </a:extLst>
        </xdr:cNvPr>
        <xdr:cNvSpPr/>
      </xdr:nvSpPr>
      <xdr:spPr>
        <a:xfrm>
          <a:off x="9588500" y="108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168494</xdr:rowOff>
    </xdr:from>
    <xdr:to>
      <xdr:col>46</xdr:col>
      <xdr:colOff>38100</xdr:colOff>
      <xdr:row>62</xdr:row>
      <xdr:rowOff>98644</xdr:rowOff>
    </xdr:to>
    <xdr:sp macro="" textlink="">
      <xdr:nvSpPr>
        <xdr:cNvPr id="201" name="フローチャート: 判断 200">
          <a:extLst>
            <a:ext uri="{FF2B5EF4-FFF2-40B4-BE49-F238E27FC236}">
              <a16:creationId xmlns:a16="http://schemas.microsoft.com/office/drawing/2014/main" id="{00000000-0008-0000-0E00-0000C9000000}"/>
            </a:ext>
          </a:extLst>
        </xdr:cNvPr>
        <xdr:cNvSpPr/>
      </xdr:nvSpPr>
      <xdr:spPr>
        <a:xfrm>
          <a:off x="8699500" y="1062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2" name="テキスト ボックス 201">
          <a:extLst>
            <a:ext uri="{FF2B5EF4-FFF2-40B4-BE49-F238E27FC236}">
              <a16:creationId xmlns:a16="http://schemas.microsoft.com/office/drawing/2014/main" id="{00000000-0008-0000-0E00-0000CA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3" name="テキスト ボックス 202">
          <a:extLst>
            <a:ext uri="{FF2B5EF4-FFF2-40B4-BE49-F238E27FC236}">
              <a16:creationId xmlns:a16="http://schemas.microsoft.com/office/drawing/2014/main" id="{00000000-0008-0000-0E00-0000CB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4" name="テキスト ボックス 203">
          <a:extLst>
            <a:ext uri="{FF2B5EF4-FFF2-40B4-BE49-F238E27FC236}">
              <a16:creationId xmlns:a16="http://schemas.microsoft.com/office/drawing/2014/main" id="{00000000-0008-0000-0E00-0000CC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5" name="テキスト ボックス 204">
          <a:extLst>
            <a:ext uri="{FF2B5EF4-FFF2-40B4-BE49-F238E27FC236}">
              <a16:creationId xmlns:a16="http://schemas.microsoft.com/office/drawing/2014/main" id="{00000000-0008-0000-0E00-0000CD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6" name="テキスト ボックス 205">
          <a:extLst>
            <a:ext uri="{FF2B5EF4-FFF2-40B4-BE49-F238E27FC236}">
              <a16:creationId xmlns:a16="http://schemas.microsoft.com/office/drawing/2014/main" id="{00000000-0008-0000-0E00-0000CE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45065</xdr:rowOff>
    </xdr:from>
    <xdr:to>
      <xdr:col>55</xdr:col>
      <xdr:colOff>50800</xdr:colOff>
      <xdr:row>63</xdr:row>
      <xdr:rowOff>146665</xdr:rowOff>
    </xdr:to>
    <xdr:sp macro="" textlink="">
      <xdr:nvSpPr>
        <xdr:cNvPr id="207" name="楕円 206">
          <a:extLst>
            <a:ext uri="{FF2B5EF4-FFF2-40B4-BE49-F238E27FC236}">
              <a16:creationId xmlns:a16="http://schemas.microsoft.com/office/drawing/2014/main" id="{00000000-0008-0000-0E00-0000CF000000}"/>
            </a:ext>
          </a:extLst>
        </xdr:cNvPr>
        <xdr:cNvSpPr/>
      </xdr:nvSpPr>
      <xdr:spPr>
        <a:xfrm>
          <a:off x="10426700" y="1084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67942</xdr:rowOff>
    </xdr:from>
    <xdr:ext cx="599010" cy="259045"/>
    <xdr:sp macro="" textlink="">
      <xdr:nvSpPr>
        <xdr:cNvPr id="208" name="【橋りょう・トンネル】&#10;一人当たり有形固定資産（償却資産）額該当値テキスト">
          <a:extLst>
            <a:ext uri="{FF2B5EF4-FFF2-40B4-BE49-F238E27FC236}">
              <a16:creationId xmlns:a16="http://schemas.microsoft.com/office/drawing/2014/main" id="{00000000-0008-0000-0E00-0000D0000000}"/>
            </a:ext>
          </a:extLst>
        </xdr:cNvPr>
        <xdr:cNvSpPr txBox="1"/>
      </xdr:nvSpPr>
      <xdr:spPr>
        <a:xfrm>
          <a:off x="10515600" y="1069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44213</xdr:rowOff>
    </xdr:from>
    <xdr:to>
      <xdr:col>50</xdr:col>
      <xdr:colOff>165100</xdr:colOff>
      <xdr:row>63</xdr:row>
      <xdr:rowOff>145813</xdr:rowOff>
    </xdr:to>
    <xdr:sp macro="" textlink="">
      <xdr:nvSpPr>
        <xdr:cNvPr id="209" name="楕円 208">
          <a:extLst>
            <a:ext uri="{FF2B5EF4-FFF2-40B4-BE49-F238E27FC236}">
              <a16:creationId xmlns:a16="http://schemas.microsoft.com/office/drawing/2014/main" id="{00000000-0008-0000-0E00-0000D1000000}"/>
            </a:ext>
          </a:extLst>
        </xdr:cNvPr>
        <xdr:cNvSpPr/>
      </xdr:nvSpPr>
      <xdr:spPr>
        <a:xfrm>
          <a:off x="9588500" y="1084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95013</xdr:rowOff>
    </xdr:from>
    <xdr:to>
      <xdr:col>55</xdr:col>
      <xdr:colOff>0</xdr:colOff>
      <xdr:row>63</xdr:row>
      <xdr:rowOff>95865</xdr:rowOff>
    </xdr:to>
    <xdr:cxnSp macro="">
      <xdr:nvCxnSpPr>
        <xdr:cNvPr id="210" name="直線コネクタ 209">
          <a:extLst>
            <a:ext uri="{FF2B5EF4-FFF2-40B4-BE49-F238E27FC236}">
              <a16:creationId xmlns:a16="http://schemas.microsoft.com/office/drawing/2014/main" id="{00000000-0008-0000-0E00-0000D2000000}"/>
            </a:ext>
          </a:extLst>
        </xdr:cNvPr>
        <xdr:cNvCxnSpPr/>
      </xdr:nvCxnSpPr>
      <xdr:spPr>
        <a:xfrm>
          <a:off x="9639300" y="10896363"/>
          <a:ext cx="838200" cy="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155531</xdr:rowOff>
    </xdr:from>
    <xdr:ext cx="599010" cy="259045"/>
    <xdr:sp macro="" textlink="">
      <xdr:nvSpPr>
        <xdr:cNvPr id="211" name="n_1aveValue【橋りょう・トンネル】&#10;一人当たり有形固定資産（償却資産）額">
          <a:extLst>
            <a:ext uri="{FF2B5EF4-FFF2-40B4-BE49-F238E27FC236}">
              <a16:creationId xmlns:a16="http://schemas.microsoft.com/office/drawing/2014/main" id="{00000000-0008-0000-0E00-0000D3000000}"/>
            </a:ext>
          </a:extLst>
        </xdr:cNvPr>
        <xdr:cNvSpPr txBox="1"/>
      </xdr:nvSpPr>
      <xdr:spPr>
        <a:xfrm>
          <a:off x="9327095" y="10956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115171</xdr:rowOff>
    </xdr:from>
    <xdr:ext cx="599010" cy="259045"/>
    <xdr:sp macro="" textlink="">
      <xdr:nvSpPr>
        <xdr:cNvPr id="212" name="n_2aveValue【橋りょう・トンネル】&#10;一人当たり有形固定資産（償却資産）額">
          <a:extLst>
            <a:ext uri="{FF2B5EF4-FFF2-40B4-BE49-F238E27FC236}">
              <a16:creationId xmlns:a16="http://schemas.microsoft.com/office/drawing/2014/main" id="{00000000-0008-0000-0E00-0000D4000000}"/>
            </a:ext>
          </a:extLst>
        </xdr:cNvPr>
        <xdr:cNvSpPr txBox="1"/>
      </xdr:nvSpPr>
      <xdr:spPr>
        <a:xfrm>
          <a:off x="8450795" y="1040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162340</xdr:rowOff>
    </xdr:from>
    <xdr:ext cx="599010" cy="259045"/>
    <xdr:sp macro="" textlink="">
      <xdr:nvSpPr>
        <xdr:cNvPr id="213" name="n_1mainValue【橋りょう・トンネル】&#10;一人当たり有形固定資産（償却資産）額">
          <a:extLst>
            <a:ext uri="{FF2B5EF4-FFF2-40B4-BE49-F238E27FC236}">
              <a16:creationId xmlns:a16="http://schemas.microsoft.com/office/drawing/2014/main" id="{00000000-0008-0000-0E00-0000D5000000}"/>
            </a:ext>
          </a:extLst>
        </xdr:cNvPr>
        <xdr:cNvSpPr txBox="1"/>
      </xdr:nvSpPr>
      <xdr:spPr>
        <a:xfrm>
          <a:off x="9327095" y="10620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5" name="正方形/長方形 214">
          <a:extLst>
            <a:ext uri="{FF2B5EF4-FFF2-40B4-BE49-F238E27FC236}">
              <a16:creationId xmlns:a16="http://schemas.microsoft.com/office/drawing/2014/main" id="{00000000-0008-0000-0E00-0000D7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6" name="正方形/長方形 215">
          <a:extLst>
            <a:ext uri="{FF2B5EF4-FFF2-40B4-BE49-F238E27FC236}">
              <a16:creationId xmlns:a16="http://schemas.microsoft.com/office/drawing/2014/main" id="{00000000-0008-0000-0E00-0000D8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7" name="正方形/長方形 216">
          <a:extLst>
            <a:ext uri="{FF2B5EF4-FFF2-40B4-BE49-F238E27FC236}">
              <a16:creationId xmlns:a16="http://schemas.microsoft.com/office/drawing/2014/main" id="{00000000-0008-0000-0E00-0000D9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8" name="正方形/長方形 217">
          <a:extLst>
            <a:ext uri="{FF2B5EF4-FFF2-40B4-BE49-F238E27FC236}">
              <a16:creationId xmlns:a16="http://schemas.microsoft.com/office/drawing/2014/main" id="{00000000-0008-0000-0E00-0000DA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9" name="正方形/長方形 218">
          <a:extLst>
            <a:ext uri="{FF2B5EF4-FFF2-40B4-BE49-F238E27FC236}">
              <a16:creationId xmlns:a16="http://schemas.microsoft.com/office/drawing/2014/main" id="{00000000-0008-0000-0E00-0000DB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0" name="正方形/長方形 219">
          <a:extLst>
            <a:ext uri="{FF2B5EF4-FFF2-40B4-BE49-F238E27FC236}">
              <a16:creationId xmlns:a16="http://schemas.microsoft.com/office/drawing/2014/main" id="{00000000-0008-0000-0E00-0000DC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1" name="正方形/長方形 220">
          <a:extLst>
            <a:ext uri="{FF2B5EF4-FFF2-40B4-BE49-F238E27FC236}">
              <a16:creationId xmlns:a16="http://schemas.microsoft.com/office/drawing/2014/main" id="{00000000-0008-0000-0E00-0000DD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9" name="直線コネクタ 228">
          <a:extLst>
            <a:ext uri="{FF2B5EF4-FFF2-40B4-BE49-F238E27FC236}">
              <a16:creationId xmlns:a16="http://schemas.microsoft.com/office/drawing/2014/main" id="{00000000-0008-0000-0E00-0000E5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0" name="テキスト ボックス 229">
          <a:extLst>
            <a:ext uri="{FF2B5EF4-FFF2-40B4-BE49-F238E27FC236}">
              <a16:creationId xmlns:a16="http://schemas.microsoft.com/office/drawing/2014/main" id="{00000000-0008-0000-0E00-0000E6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1" name="直線コネクタ 230">
          <a:extLst>
            <a:ext uri="{FF2B5EF4-FFF2-40B4-BE49-F238E27FC236}">
              <a16:creationId xmlns:a16="http://schemas.microsoft.com/office/drawing/2014/main" id="{00000000-0008-0000-0E00-0000E7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2" name="テキスト ボックス 231">
          <a:extLst>
            <a:ext uri="{FF2B5EF4-FFF2-40B4-BE49-F238E27FC236}">
              <a16:creationId xmlns:a16="http://schemas.microsoft.com/office/drawing/2014/main" id="{00000000-0008-0000-0E00-0000E8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3" name="直線コネクタ 232">
          <a:extLst>
            <a:ext uri="{FF2B5EF4-FFF2-40B4-BE49-F238E27FC236}">
              <a16:creationId xmlns:a16="http://schemas.microsoft.com/office/drawing/2014/main" id="{00000000-0008-0000-0E00-0000E9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4" name="テキスト ボックス 233">
          <a:extLst>
            <a:ext uri="{FF2B5EF4-FFF2-40B4-BE49-F238E27FC236}">
              <a16:creationId xmlns:a16="http://schemas.microsoft.com/office/drawing/2014/main" id="{00000000-0008-0000-0E00-0000EA000000}"/>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5" name="直線コネクタ 234">
          <a:extLst>
            <a:ext uri="{FF2B5EF4-FFF2-40B4-BE49-F238E27FC236}">
              <a16:creationId xmlns:a16="http://schemas.microsoft.com/office/drawing/2014/main" id="{00000000-0008-0000-0E00-0000EB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6" name="テキスト ボックス 235">
          <a:extLst>
            <a:ext uri="{FF2B5EF4-FFF2-40B4-BE49-F238E27FC236}">
              <a16:creationId xmlns:a16="http://schemas.microsoft.com/office/drawing/2014/main" id="{00000000-0008-0000-0E00-0000EC00000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7" name="【公営住宅】&#10;有形固定資産減価償却率グラフ枠">
          <a:extLst>
            <a:ext uri="{FF2B5EF4-FFF2-40B4-BE49-F238E27FC236}">
              <a16:creationId xmlns:a16="http://schemas.microsoft.com/office/drawing/2014/main" id="{00000000-0008-0000-0E00-0000ED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121920</xdr:rowOff>
    </xdr:to>
    <xdr:cxnSp macro="">
      <xdr:nvCxnSpPr>
        <xdr:cNvPr id="238" name="直線コネクタ 237">
          <a:extLst>
            <a:ext uri="{FF2B5EF4-FFF2-40B4-BE49-F238E27FC236}">
              <a16:creationId xmlns:a16="http://schemas.microsoft.com/office/drawing/2014/main" id="{00000000-0008-0000-0E00-0000EE000000}"/>
            </a:ext>
          </a:extLst>
        </xdr:cNvPr>
        <xdr:cNvCxnSpPr/>
      </xdr:nvCxnSpPr>
      <xdr:spPr>
        <a:xfrm flipV="1">
          <a:off x="4634865" y="133350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125747</xdr:rowOff>
    </xdr:from>
    <xdr:ext cx="405111" cy="259045"/>
    <xdr:sp macro="" textlink="">
      <xdr:nvSpPr>
        <xdr:cNvPr id="239" name="【公営住宅】&#10;有形固定資産減価償却率最小値テキスト">
          <a:extLst>
            <a:ext uri="{FF2B5EF4-FFF2-40B4-BE49-F238E27FC236}">
              <a16:creationId xmlns:a16="http://schemas.microsoft.com/office/drawing/2014/main" id="{00000000-0008-0000-0E00-0000EF000000}"/>
            </a:ext>
          </a:extLst>
        </xdr:cNvPr>
        <xdr:cNvSpPr txBox="1"/>
      </xdr:nvSpPr>
      <xdr:spPr>
        <a:xfrm>
          <a:off x="4673600" y="1487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121920</xdr:rowOff>
    </xdr:from>
    <xdr:to>
      <xdr:col>24</xdr:col>
      <xdr:colOff>152400</xdr:colOff>
      <xdr:row>86</xdr:row>
      <xdr:rowOff>121920</xdr:rowOff>
    </xdr:to>
    <xdr:cxnSp macro="">
      <xdr:nvCxnSpPr>
        <xdr:cNvPr id="240" name="直線コネクタ 239">
          <a:extLst>
            <a:ext uri="{FF2B5EF4-FFF2-40B4-BE49-F238E27FC236}">
              <a16:creationId xmlns:a16="http://schemas.microsoft.com/office/drawing/2014/main" id="{00000000-0008-0000-0E00-0000F0000000}"/>
            </a:ext>
          </a:extLst>
        </xdr:cNvPr>
        <xdr:cNvCxnSpPr/>
      </xdr:nvCxnSpPr>
      <xdr:spPr>
        <a:xfrm>
          <a:off x="4546600" y="14866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41" name="【公営住宅】&#10;有形固定資産減価償却率最大値テキスト">
          <a:extLst>
            <a:ext uri="{FF2B5EF4-FFF2-40B4-BE49-F238E27FC236}">
              <a16:creationId xmlns:a16="http://schemas.microsoft.com/office/drawing/2014/main" id="{00000000-0008-0000-0E00-0000F1000000}"/>
            </a:ext>
          </a:extLst>
        </xdr:cNvPr>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42" name="直線コネクタ 241">
          <a:extLst>
            <a:ext uri="{FF2B5EF4-FFF2-40B4-BE49-F238E27FC236}">
              <a16:creationId xmlns:a16="http://schemas.microsoft.com/office/drawing/2014/main" id="{00000000-0008-0000-0E00-0000F2000000}"/>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124477</xdr:rowOff>
    </xdr:from>
    <xdr:ext cx="405111" cy="259045"/>
    <xdr:sp macro="" textlink="">
      <xdr:nvSpPr>
        <xdr:cNvPr id="243" name="【公営住宅】&#10;有形固定資産減価償却率平均値テキスト">
          <a:extLst>
            <a:ext uri="{FF2B5EF4-FFF2-40B4-BE49-F238E27FC236}">
              <a16:creationId xmlns:a16="http://schemas.microsoft.com/office/drawing/2014/main" id="{00000000-0008-0000-0E00-0000F3000000}"/>
            </a:ext>
          </a:extLst>
        </xdr:cNvPr>
        <xdr:cNvSpPr txBox="1"/>
      </xdr:nvSpPr>
      <xdr:spPr>
        <a:xfrm>
          <a:off x="4673600" y="13840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101600</xdr:rowOff>
    </xdr:from>
    <xdr:to>
      <xdr:col>24</xdr:col>
      <xdr:colOff>114300</xdr:colOff>
      <xdr:row>82</xdr:row>
      <xdr:rowOff>31750</xdr:rowOff>
    </xdr:to>
    <xdr:sp macro="" textlink="">
      <xdr:nvSpPr>
        <xdr:cNvPr id="244" name="フローチャート: 判断 243">
          <a:extLst>
            <a:ext uri="{FF2B5EF4-FFF2-40B4-BE49-F238E27FC236}">
              <a16:creationId xmlns:a16="http://schemas.microsoft.com/office/drawing/2014/main" id="{00000000-0008-0000-0E00-0000F4000000}"/>
            </a:ext>
          </a:extLst>
        </xdr:cNvPr>
        <xdr:cNvSpPr/>
      </xdr:nvSpPr>
      <xdr:spPr>
        <a:xfrm>
          <a:off x="45847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160655</xdr:rowOff>
    </xdr:from>
    <xdr:to>
      <xdr:col>20</xdr:col>
      <xdr:colOff>38100</xdr:colOff>
      <xdr:row>82</xdr:row>
      <xdr:rowOff>90805</xdr:rowOff>
    </xdr:to>
    <xdr:sp macro="" textlink="">
      <xdr:nvSpPr>
        <xdr:cNvPr id="245" name="フローチャート: 判断 244">
          <a:extLst>
            <a:ext uri="{FF2B5EF4-FFF2-40B4-BE49-F238E27FC236}">
              <a16:creationId xmlns:a16="http://schemas.microsoft.com/office/drawing/2014/main" id="{00000000-0008-0000-0E00-0000F5000000}"/>
            </a:ext>
          </a:extLst>
        </xdr:cNvPr>
        <xdr:cNvSpPr/>
      </xdr:nvSpPr>
      <xdr:spPr>
        <a:xfrm>
          <a:off x="3746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52070</xdr:rowOff>
    </xdr:from>
    <xdr:to>
      <xdr:col>15</xdr:col>
      <xdr:colOff>101600</xdr:colOff>
      <xdr:row>81</xdr:row>
      <xdr:rowOff>153670</xdr:rowOff>
    </xdr:to>
    <xdr:sp macro="" textlink="">
      <xdr:nvSpPr>
        <xdr:cNvPr id="246" name="フローチャート: 判断 245">
          <a:extLst>
            <a:ext uri="{FF2B5EF4-FFF2-40B4-BE49-F238E27FC236}">
              <a16:creationId xmlns:a16="http://schemas.microsoft.com/office/drawing/2014/main" id="{00000000-0008-0000-0E00-0000F6000000}"/>
            </a:ext>
          </a:extLst>
        </xdr:cNvPr>
        <xdr:cNvSpPr/>
      </xdr:nvSpPr>
      <xdr:spPr>
        <a:xfrm>
          <a:off x="2857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7" name="テキスト ボックス 246">
          <a:extLst>
            <a:ext uri="{FF2B5EF4-FFF2-40B4-BE49-F238E27FC236}">
              <a16:creationId xmlns:a16="http://schemas.microsoft.com/office/drawing/2014/main" id="{00000000-0008-0000-0E00-0000F7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8" name="テキスト ボックス 247">
          <a:extLst>
            <a:ext uri="{FF2B5EF4-FFF2-40B4-BE49-F238E27FC236}">
              <a16:creationId xmlns:a16="http://schemas.microsoft.com/office/drawing/2014/main" id="{00000000-0008-0000-0E00-0000F8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9" name="テキスト ボックス 248">
          <a:extLst>
            <a:ext uri="{FF2B5EF4-FFF2-40B4-BE49-F238E27FC236}">
              <a16:creationId xmlns:a16="http://schemas.microsoft.com/office/drawing/2014/main" id="{00000000-0008-0000-0E00-0000F9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0" name="テキスト ボックス 249">
          <a:extLst>
            <a:ext uri="{FF2B5EF4-FFF2-40B4-BE49-F238E27FC236}">
              <a16:creationId xmlns:a16="http://schemas.microsoft.com/office/drawing/2014/main" id="{00000000-0008-0000-0E00-0000FA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1" name="テキスト ボックス 250">
          <a:extLst>
            <a:ext uri="{FF2B5EF4-FFF2-40B4-BE49-F238E27FC236}">
              <a16:creationId xmlns:a16="http://schemas.microsoft.com/office/drawing/2014/main" id="{00000000-0008-0000-0E00-0000FB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55880</xdr:rowOff>
    </xdr:from>
    <xdr:to>
      <xdr:col>24</xdr:col>
      <xdr:colOff>114300</xdr:colOff>
      <xdr:row>82</xdr:row>
      <xdr:rowOff>157480</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45847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34307</xdr:rowOff>
    </xdr:from>
    <xdr:ext cx="405111" cy="259045"/>
    <xdr:sp macro="" textlink="">
      <xdr:nvSpPr>
        <xdr:cNvPr id="253" name="【公営住宅】&#10;有形固定資産減価償却率該当値テキスト">
          <a:extLst>
            <a:ext uri="{FF2B5EF4-FFF2-40B4-BE49-F238E27FC236}">
              <a16:creationId xmlns:a16="http://schemas.microsoft.com/office/drawing/2014/main" id="{00000000-0008-0000-0E00-0000FD000000}"/>
            </a:ext>
          </a:extLst>
        </xdr:cNvPr>
        <xdr:cNvSpPr txBox="1"/>
      </xdr:nvSpPr>
      <xdr:spPr>
        <a:xfrm>
          <a:off x="4673600"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103505</xdr:rowOff>
    </xdr:from>
    <xdr:to>
      <xdr:col>20</xdr:col>
      <xdr:colOff>38100</xdr:colOff>
      <xdr:row>83</xdr:row>
      <xdr:rowOff>33655</xdr:rowOff>
    </xdr:to>
    <xdr:sp macro="" textlink="">
      <xdr:nvSpPr>
        <xdr:cNvPr id="254" name="楕円 253">
          <a:extLst>
            <a:ext uri="{FF2B5EF4-FFF2-40B4-BE49-F238E27FC236}">
              <a16:creationId xmlns:a16="http://schemas.microsoft.com/office/drawing/2014/main" id="{00000000-0008-0000-0E00-0000FE000000}"/>
            </a:ext>
          </a:extLst>
        </xdr:cNvPr>
        <xdr:cNvSpPr/>
      </xdr:nvSpPr>
      <xdr:spPr>
        <a:xfrm>
          <a:off x="3746500" y="1416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106680</xdr:rowOff>
    </xdr:from>
    <xdr:to>
      <xdr:col>24</xdr:col>
      <xdr:colOff>63500</xdr:colOff>
      <xdr:row>82</xdr:row>
      <xdr:rowOff>154305</xdr:rowOff>
    </xdr:to>
    <xdr:cxnSp macro="">
      <xdr:nvCxnSpPr>
        <xdr:cNvPr id="255" name="直線コネクタ 254">
          <a:extLst>
            <a:ext uri="{FF2B5EF4-FFF2-40B4-BE49-F238E27FC236}">
              <a16:creationId xmlns:a16="http://schemas.microsoft.com/office/drawing/2014/main" id="{00000000-0008-0000-0E00-0000FF000000}"/>
            </a:ext>
          </a:extLst>
        </xdr:cNvPr>
        <xdr:cNvCxnSpPr/>
      </xdr:nvCxnSpPr>
      <xdr:spPr>
        <a:xfrm flipV="1">
          <a:off x="3797300" y="1416558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107332</xdr:rowOff>
    </xdr:from>
    <xdr:ext cx="405111" cy="259045"/>
    <xdr:sp macro="" textlink="">
      <xdr:nvSpPr>
        <xdr:cNvPr id="256" name="n_1aveValue【公営住宅】&#10;有形固定資産減価償却率">
          <a:extLst>
            <a:ext uri="{FF2B5EF4-FFF2-40B4-BE49-F238E27FC236}">
              <a16:creationId xmlns:a16="http://schemas.microsoft.com/office/drawing/2014/main" id="{00000000-0008-0000-0E00-000000010000}"/>
            </a:ext>
          </a:extLst>
        </xdr:cNvPr>
        <xdr:cNvSpPr txBox="1"/>
      </xdr:nvSpPr>
      <xdr:spPr>
        <a:xfrm>
          <a:off x="3582044" y="1382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170197</xdr:rowOff>
    </xdr:from>
    <xdr:ext cx="405111" cy="259045"/>
    <xdr:sp macro="" textlink="">
      <xdr:nvSpPr>
        <xdr:cNvPr id="257" name="n_2aveValue【公営住宅】&#10;有形固定資産減価償却率">
          <a:extLst>
            <a:ext uri="{FF2B5EF4-FFF2-40B4-BE49-F238E27FC236}">
              <a16:creationId xmlns:a16="http://schemas.microsoft.com/office/drawing/2014/main" id="{00000000-0008-0000-0E00-000001010000}"/>
            </a:ext>
          </a:extLst>
        </xdr:cNvPr>
        <xdr:cNvSpPr txBox="1"/>
      </xdr:nvSpPr>
      <xdr:spPr>
        <a:xfrm>
          <a:off x="2705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24782</xdr:rowOff>
    </xdr:from>
    <xdr:ext cx="405111" cy="259045"/>
    <xdr:sp macro="" textlink="">
      <xdr:nvSpPr>
        <xdr:cNvPr id="258" name="n_1mainValue【公営住宅】&#10;有形固定資産減価償却率">
          <a:extLst>
            <a:ext uri="{FF2B5EF4-FFF2-40B4-BE49-F238E27FC236}">
              <a16:creationId xmlns:a16="http://schemas.microsoft.com/office/drawing/2014/main" id="{00000000-0008-0000-0E00-000002010000}"/>
            </a:ext>
          </a:extLst>
        </xdr:cNvPr>
        <xdr:cNvSpPr txBox="1"/>
      </xdr:nvSpPr>
      <xdr:spPr>
        <a:xfrm>
          <a:off x="3582044" y="1425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9" name="正方形/長方形 258">
          <a:extLst>
            <a:ext uri="{FF2B5EF4-FFF2-40B4-BE49-F238E27FC236}">
              <a16:creationId xmlns:a16="http://schemas.microsoft.com/office/drawing/2014/main" id="{00000000-0008-0000-0E00-000003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0" name="正方形/長方形 259">
          <a:extLst>
            <a:ext uri="{FF2B5EF4-FFF2-40B4-BE49-F238E27FC236}">
              <a16:creationId xmlns:a16="http://schemas.microsoft.com/office/drawing/2014/main" id="{00000000-0008-0000-0E00-000004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1" name="正方形/長方形 260">
          <a:extLst>
            <a:ext uri="{FF2B5EF4-FFF2-40B4-BE49-F238E27FC236}">
              <a16:creationId xmlns:a16="http://schemas.microsoft.com/office/drawing/2014/main" id="{00000000-0008-0000-0E00-000005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2" name="正方形/長方形 261">
          <a:extLst>
            <a:ext uri="{FF2B5EF4-FFF2-40B4-BE49-F238E27FC236}">
              <a16:creationId xmlns:a16="http://schemas.microsoft.com/office/drawing/2014/main" id="{00000000-0008-0000-0E00-000006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7" name="テキスト ボックス 266">
          <a:extLst>
            <a:ext uri="{FF2B5EF4-FFF2-40B4-BE49-F238E27FC236}">
              <a16:creationId xmlns:a16="http://schemas.microsoft.com/office/drawing/2014/main" id="{00000000-0008-0000-0E00-00000B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8" name="直線コネクタ 267">
          <a:extLst>
            <a:ext uri="{FF2B5EF4-FFF2-40B4-BE49-F238E27FC236}">
              <a16:creationId xmlns:a16="http://schemas.microsoft.com/office/drawing/2014/main" id="{00000000-0008-0000-0E00-00000C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69" name="直線コネクタ 268">
          <a:extLst>
            <a:ext uri="{FF2B5EF4-FFF2-40B4-BE49-F238E27FC236}">
              <a16:creationId xmlns:a16="http://schemas.microsoft.com/office/drawing/2014/main" id="{00000000-0008-0000-0E00-00000D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70" name="テキスト ボックス 269">
          <a:extLst>
            <a:ext uri="{FF2B5EF4-FFF2-40B4-BE49-F238E27FC236}">
              <a16:creationId xmlns:a16="http://schemas.microsoft.com/office/drawing/2014/main" id="{00000000-0008-0000-0E00-00000E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71" name="直線コネクタ 270">
          <a:extLst>
            <a:ext uri="{FF2B5EF4-FFF2-40B4-BE49-F238E27FC236}">
              <a16:creationId xmlns:a16="http://schemas.microsoft.com/office/drawing/2014/main" id="{00000000-0008-0000-0E00-00000F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9" name="【公営住宅】&#10;一人当たり面積グラフ枠">
          <a:extLst>
            <a:ext uri="{FF2B5EF4-FFF2-40B4-BE49-F238E27FC236}">
              <a16:creationId xmlns:a16="http://schemas.microsoft.com/office/drawing/2014/main" id="{00000000-0008-0000-0E00-000017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73304</xdr:rowOff>
    </xdr:from>
    <xdr:to>
      <xdr:col>54</xdr:col>
      <xdr:colOff>189865</xdr:colOff>
      <xdr:row>86</xdr:row>
      <xdr:rowOff>36271</xdr:rowOff>
    </xdr:to>
    <xdr:cxnSp macro="">
      <xdr:nvCxnSpPr>
        <xdr:cNvPr id="280" name="直線コネクタ 279">
          <a:extLst>
            <a:ext uri="{FF2B5EF4-FFF2-40B4-BE49-F238E27FC236}">
              <a16:creationId xmlns:a16="http://schemas.microsoft.com/office/drawing/2014/main" id="{00000000-0008-0000-0E00-000018010000}"/>
            </a:ext>
          </a:extLst>
        </xdr:cNvPr>
        <xdr:cNvCxnSpPr/>
      </xdr:nvCxnSpPr>
      <xdr:spPr>
        <a:xfrm flipV="1">
          <a:off x="10476865" y="13274954"/>
          <a:ext cx="0" cy="1506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281" name="【公営住宅】&#10;一人当たり面積最小値テキスト">
          <a:extLst>
            <a:ext uri="{FF2B5EF4-FFF2-40B4-BE49-F238E27FC236}">
              <a16:creationId xmlns:a16="http://schemas.microsoft.com/office/drawing/2014/main" id="{00000000-0008-0000-0E00-000019010000}"/>
            </a:ext>
          </a:extLst>
        </xdr:cNvPr>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282" name="直線コネクタ 281">
          <a:extLst>
            <a:ext uri="{FF2B5EF4-FFF2-40B4-BE49-F238E27FC236}">
              <a16:creationId xmlns:a16="http://schemas.microsoft.com/office/drawing/2014/main" id="{00000000-0008-0000-0E00-00001A010000}"/>
            </a:ext>
          </a:extLst>
        </xdr:cNvPr>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19981</xdr:rowOff>
    </xdr:from>
    <xdr:ext cx="469744" cy="259045"/>
    <xdr:sp macro="" textlink="">
      <xdr:nvSpPr>
        <xdr:cNvPr id="283" name="【公営住宅】&#10;一人当たり面積最大値テキスト">
          <a:extLst>
            <a:ext uri="{FF2B5EF4-FFF2-40B4-BE49-F238E27FC236}">
              <a16:creationId xmlns:a16="http://schemas.microsoft.com/office/drawing/2014/main" id="{00000000-0008-0000-0E00-00001B010000}"/>
            </a:ext>
          </a:extLst>
        </xdr:cNvPr>
        <xdr:cNvSpPr txBox="1"/>
      </xdr:nvSpPr>
      <xdr:spPr>
        <a:xfrm>
          <a:off x="10515600" y="13050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73304</xdr:rowOff>
    </xdr:from>
    <xdr:to>
      <xdr:col>55</xdr:col>
      <xdr:colOff>88900</xdr:colOff>
      <xdr:row>77</xdr:row>
      <xdr:rowOff>73304</xdr:rowOff>
    </xdr:to>
    <xdr:cxnSp macro="">
      <xdr:nvCxnSpPr>
        <xdr:cNvPr id="284" name="直線コネクタ 283">
          <a:extLst>
            <a:ext uri="{FF2B5EF4-FFF2-40B4-BE49-F238E27FC236}">
              <a16:creationId xmlns:a16="http://schemas.microsoft.com/office/drawing/2014/main" id="{00000000-0008-0000-0E00-00001C010000}"/>
            </a:ext>
          </a:extLst>
        </xdr:cNvPr>
        <xdr:cNvCxnSpPr/>
      </xdr:nvCxnSpPr>
      <xdr:spPr>
        <a:xfrm>
          <a:off x="10388600" y="13274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78198</xdr:rowOff>
    </xdr:from>
    <xdr:ext cx="469744" cy="259045"/>
    <xdr:sp macro="" textlink="">
      <xdr:nvSpPr>
        <xdr:cNvPr id="285" name="【公営住宅】&#10;一人当たり面積平均値テキスト">
          <a:extLst>
            <a:ext uri="{FF2B5EF4-FFF2-40B4-BE49-F238E27FC236}">
              <a16:creationId xmlns:a16="http://schemas.microsoft.com/office/drawing/2014/main" id="{00000000-0008-0000-0E00-00001D010000}"/>
            </a:ext>
          </a:extLst>
        </xdr:cNvPr>
        <xdr:cNvSpPr txBox="1"/>
      </xdr:nvSpPr>
      <xdr:spPr>
        <a:xfrm>
          <a:off x="10515600" y="14479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99771</xdr:rowOff>
    </xdr:from>
    <xdr:to>
      <xdr:col>55</xdr:col>
      <xdr:colOff>50800</xdr:colOff>
      <xdr:row>85</xdr:row>
      <xdr:rowOff>29921</xdr:rowOff>
    </xdr:to>
    <xdr:sp macro="" textlink="">
      <xdr:nvSpPr>
        <xdr:cNvPr id="286" name="フローチャート: 判断 285">
          <a:extLst>
            <a:ext uri="{FF2B5EF4-FFF2-40B4-BE49-F238E27FC236}">
              <a16:creationId xmlns:a16="http://schemas.microsoft.com/office/drawing/2014/main" id="{00000000-0008-0000-0E00-00001E010000}"/>
            </a:ext>
          </a:extLst>
        </xdr:cNvPr>
        <xdr:cNvSpPr/>
      </xdr:nvSpPr>
      <xdr:spPr>
        <a:xfrm>
          <a:off x="10426700" y="1450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99771</xdr:rowOff>
    </xdr:from>
    <xdr:to>
      <xdr:col>50</xdr:col>
      <xdr:colOff>165100</xdr:colOff>
      <xdr:row>85</xdr:row>
      <xdr:rowOff>29921</xdr:rowOff>
    </xdr:to>
    <xdr:sp macro="" textlink="">
      <xdr:nvSpPr>
        <xdr:cNvPr id="287" name="フローチャート: 判断 286">
          <a:extLst>
            <a:ext uri="{FF2B5EF4-FFF2-40B4-BE49-F238E27FC236}">
              <a16:creationId xmlns:a16="http://schemas.microsoft.com/office/drawing/2014/main" id="{00000000-0008-0000-0E00-00001F010000}"/>
            </a:ext>
          </a:extLst>
        </xdr:cNvPr>
        <xdr:cNvSpPr/>
      </xdr:nvSpPr>
      <xdr:spPr>
        <a:xfrm>
          <a:off x="9588500" y="1450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27076</xdr:rowOff>
    </xdr:from>
    <xdr:to>
      <xdr:col>46</xdr:col>
      <xdr:colOff>38100</xdr:colOff>
      <xdr:row>84</xdr:row>
      <xdr:rowOff>128676</xdr:rowOff>
    </xdr:to>
    <xdr:sp macro="" textlink="">
      <xdr:nvSpPr>
        <xdr:cNvPr id="288" name="フローチャート: 判断 287">
          <a:extLst>
            <a:ext uri="{FF2B5EF4-FFF2-40B4-BE49-F238E27FC236}">
              <a16:creationId xmlns:a16="http://schemas.microsoft.com/office/drawing/2014/main" id="{00000000-0008-0000-0E00-000020010000}"/>
            </a:ext>
          </a:extLst>
        </xdr:cNvPr>
        <xdr:cNvSpPr/>
      </xdr:nvSpPr>
      <xdr:spPr>
        <a:xfrm>
          <a:off x="8699500" y="14428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00000000-0008-0000-0E00-000021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00000000-0008-0000-0E00-000022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00000000-0008-0000-0E00-000023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00000000-0008-0000-0E00-000024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00000000-0008-0000-0E00-000025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35306</xdr:rowOff>
    </xdr:from>
    <xdr:to>
      <xdr:col>55</xdr:col>
      <xdr:colOff>50800</xdr:colOff>
      <xdr:row>83</xdr:row>
      <xdr:rowOff>136906</xdr:rowOff>
    </xdr:to>
    <xdr:sp macro="" textlink="">
      <xdr:nvSpPr>
        <xdr:cNvPr id="294" name="楕円 293">
          <a:extLst>
            <a:ext uri="{FF2B5EF4-FFF2-40B4-BE49-F238E27FC236}">
              <a16:creationId xmlns:a16="http://schemas.microsoft.com/office/drawing/2014/main" id="{00000000-0008-0000-0E00-000026010000}"/>
            </a:ext>
          </a:extLst>
        </xdr:cNvPr>
        <xdr:cNvSpPr/>
      </xdr:nvSpPr>
      <xdr:spPr>
        <a:xfrm>
          <a:off x="10426700" y="1426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58183</xdr:rowOff>
    </xdr:from>
    <xdr:ext cx="469744" cy="259045"/>
    <xdr:sp macro="" textlink="">
      <xdr:nvSpPr>
        <xdr:cNvPr id="295" name="【公営住宅】&#10;一人当たり面積該当値テキスト">
          <a:extLst>
            <a:ext uri="{FF2B5EF4-FFF2-40B4-BE49-F238E27FC236}">
              <a16:creationId xmlns:a16="http://schemas.microsoft.com/office/drawing/2014/main" id="{00000000-0008-0000-0E00-000027010000}"/>
            </a:ext>
          </a:extLst>
        </xdr:cNvPr>
        <xdr:cNvSpPr txBox="1"/>
      </xdr:nvSpPr>
      <xdr:spPr>
        <a:xfrm>
          <a:off x="10515600" y="1411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17932</xdr:rowOff>
    </xdr:from>
    <xdr:to>
      <xdr:col>50</xdr:col>
      <xdr:colOff>165100</xdr:colOff>
      <xdr:row>83</xdr:row>
      <xdr:rowOff>119532</xdr:rowOff>
    </xdr:to>
    <xdr:sp macro="" textlink="">
      <xdr:nvSpPr>
        <xdr:cNvPr id="296" name="楕円 295">
          <a:extLst>
            <a:ext uri="{FF2B5EF4-FFF2-40B4-BE49-F238E27FC236}">
              <a16:creationId xmlns:a16="http://schemas.microsoft.com/office/drawing/2014/main" id="{00000000-0008-0000-0E00-000028010000}"/>
            </a:ext>
          </a:extLst>
        </xdr:cNvPr>
        <xdr:cNvSpPr/>
      </xdr:nvSpPr>
      <xdr:spPr>
        <a:xfrm>
          <a:off x="9588500" y="1424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68732</xdr:rowOff>
    </xdr:from>
    <xdr:to>
      <xdr:col>55</xdr:col>
      <xdr:colOff>0</xdr:colOff>
      <xdr:row>83</xdr:row>
      <xdr:rowOff>86106</xdr:rowOff>
    </xdr:to>
    <xdr:cxnSp macro="">
      <xdr:nvCxnSpPr>
        <xdr:cNvPr id="297" name="直線コネクタ 296">
          <a:extLst>
            <a:ext uri="{FF2B5EF4-FFF2-40B4-BE49-F238E27FC236}">
              <a16:creationId xmlns:a16="http://schemas.microsoft.com/office/drawing/2014/main" id="{00000000-0008-0000-0E00-000029010000}"/>
            </a:ext>
          </a:extLst>
        </xdr:cNvPr>
        <xdr:cNvCxnSpPr/>
      </xdr:nvCxnSpPr>
      <xdr:spPr>
        <a:xfrm>
          <a:off x="9639300" y="14299082"/>
          <a:ext cx="8382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21048</xdr:rowOff>
    </xdr:from>
    <xdr:ext cx="469744" cy="259045"/>
    <xdr:sp macro="" textlink="">
      <xdr:nvSpPr>
        <xdr:cNvPr id="298" name="n_1aveValue【公営住宅】&#10;一人当たり面積">
          <a:extLst>
            <a:ext uri="{FF2B5EF4-FFF2-40B4-BE49-F238E27FC236}">
              <a16:creationId xmlns:a16="http://schemas.microsoft.com/office/drawing/2014/main" id="{00000000-0008-0000-0E00-00002A010000}"/>
            </a:ext>
          </a:extLst>
        </xdr:cNvPr>
        <xdr:cNvSpPr txBox="1"/>
      </xdr:nvSpPr>
      <xdr:spPr>
        <a:xfrm>
          <a:off x="9391727" y="14594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145203</xdr:rowOff>
    </xdr:from>
    <xdr:ext cx="469744" cy="259045"/>
    <xdr:sp macro="" textlink="">
      <xdr:nvSpPr>
        <xdr:cNvPr id="299" name="n_2aveValue【公営住宅】&#10;一人当たり面積">
          <a:extLst>
            <a:ext uri="{FF2B5EF4-FFF2-40B4-BE49-F238E27FC236}">
              <a16:creationId xmlns:a16="http://schemas.microsoft.com/office/drawing/2014/main" id="{00000000-0008-0000-0E00-00002B010000}"/>
            </a:ext>
          </a:extLst>
        </xdr:cNvPr>
        <xdr:cNvSpPr txBox="1"/>
      </xdr:nvSpPr>
      <xdr:spPr>
        <a:xfrm>
          <a:off x="8515427" y="1420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136059</xdr:rowOff>
    </xdr:from>
    <xdr:ext cx="469744" cy="259045"/>
    <xdr:sp macro="" textlink="">
      <xdr:nvSpPr>
        <xdr:cNvPr id="300" name="n_1mainValue【公営住宅】&#10;一人当たり面積">
          <a:extLst>
            <a:ext uri="{FF2B5EF4-FFF2-40B4-BE49-F238E27FC236}">
              <a16:creationId xmlns:a16="http://schemas.microsoft.com/office/drawing/2014/main" id="{00000000-0008-0000-0E00-00002C010000}"/>
            </a:ext>
          </a:extLst>
        </xdr:cNvPr>
        <xdr:cNvSpPr txBox="1"/>
      </xdr:nvSpPr>
      <xdr:spPr>
        <a:xfrm>
          <a:off x="9391727" y="14023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1" name="正方形/長方形 300">
          <a:extLst>
            <a:ext uri="{FF2B5EF4-FFF2-40B4-BE49-F238E27FC236}">
              <a16:creationId xmlns:a16="http://schemas.microsoft.com/office/drawing/2014/main" id="{00000000-0008-0000-0E00-00002D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2" name="正方形/長方形 301">
          <a:extLst>
            <a:ext uri="{FF2B5EF4-FFF2-40B4-BE49-F238E27FC236}">
              <a16:creationId xmlns:a16="http://schemas.microsoft.com/office/drawing/2014/main" id="{00000000-0008-0000-0E00-00002E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3" name="正方形/長方形 302">
          <a:extLst>
            <a:ext uri="{FF2B5EF4-FFF2-40B4-BE49-F238E27FC236}">
              <a16:creationId xmlns:a16="http://schemas.microsoft.com/office/drawing/2014/main" id="{00000000-0008-0000-0E00-00002F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4" name="正方形/長方形 303">
          <a:extLst>
            <a:ext uri="{FF2B5EF4-FFF2-40B4-BE49-F238E27FC236}">
              <a16:creationId xmlns:a16="http://schemas.microsoft.com/office/drawing/2014/main" id="{00000000-0008-0000-0E00-000030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5" name="正方形/長方形 304">
          <a:extLst>
            <a:ext uri="{FF2B5EF4-FFF2-40B4-BE49-F238E27FC236}">
              <a16:creationId xmlns:a16="http://schemas.microsoft.com/office/drawing/2014/main" id="{00000000-0008-0000-0E00-000031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6" name="正方形/長方形 305">
          <a:extLst>
            <a:ext uri="{FF2B5EF4-FFF2-40B4-BE49-F238E27FC236}">
              <a16:creationId xmlns:a16="http://schemas.microsoft.com/office/drawing/2014/main" id="{00000000-0008-0000-0E00-000032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7" name="正方形/長方形 306">
          <a:extLst>
            <a:ext uri="{FF2B5EF4-FFF2-40B4-BE49-F238E27FC236}">
              <a16:creationId xmlns:a16="http://schemas.microsoft.com/office/drawing/2014/main" id="{00000000-0008-0000-0E00-000033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8" name="正方形/長方形 307">
          <a:extLst>
            <a:ext uri="{FF2B5EF4-FFF2-40B4-BE49-F238E27FC236}">
              <a16:creationId xmlns:a16="http://schemas.microsoft.com/office/drawing/2014/main" id="{00000000-0008-0000-0E00-000034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9" name="テキスト ボックス 308">
          <a:extLst>
            <a:ext uri="{FF2B5EF4-FFF2-40B4-BE49-F238E27FC236}">
              <a16:creationId xmlns:a16="http://schemas.microsoft.com/office/drawing/2014/main" id="{00000000-0008-0000-0E00-000035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10" name="直線コネクタ 309">
          <a:extLst>
            <a:ext uri="{FF2B5EF4-FFF2-40B4-BE49-F238E27FC236}">
              <a16:creationId xmlns:a16="http://schemas.microsoft.com/office/drawing/2014/main" id="{00000000-0008-0000-0E00-000036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11" name="テキスト ボックス 310">
          <a:extLst>
            <a:ext uri="{FF2B5EF4-FFF2-40B4-BE49-F238E27FC236}">
              <a16:creationId xmlns:a16="http://schemas.microsoft.com/office/drawing/2014/main" id="{00000000-0008-0000-0E00-000037010000}"/>
            </a:ext>
          </a:extLst>
        </xdr:cNvPr>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12" name="直線コネクタ 311">
          <a:extLst>
            <a:ext uri="{FF2B5EF4-FFF2-40B4-BE49-F238E27FC236}">
              <a16:creationId xmlns:a16="http://schemas.microsoft.com/office/drawing/2014/main" id="{00000000-0008-0000-0E00-000038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13" name="テキスト ボックス 312">
          <a:extLst>
            <a:ext uri="{FF2B5EF4-FFF2-40B4-BE49-F238E27FC236}">
              <a16:creationId xmlns:a16="http://schemas.microsoft.com/office/drawing/2014/main" id="{00000000-0008-0000-0E00-000039010000}"/>
            </a:ext>
          </a:extLst>
        </xdr:cNvPr>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14" name="直線コネクタ 313">
          <a:extLst>
            <a:ext uri="{FF2B5EF4-FFF2-40B4-BE49-F238E27FC236}">
              <a16:creationId xmlns:a16="http://schemas.microsoft.com/office/drawing/2014/main" id="{00000000-0008-0000-0E00-00003A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15" name="テキスト ボックス 314">
          <a:extLst>
            <a:ext uri="{FF2B5EF4-FFF2-40B4-BE49-F238E27FC236}">
              <a16:creationId xmlns:a16="http://schemas.microsoft.com/office/drawing/2014/main" id="{00000000-0008-0000-0E00-00003B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16" name="直線コネクタ 315">
          <a:extLst>
            <a:ext uri="{FF2B5EF4-FFF2-40B4-BE49-F238E27FC236}">
              <a16:creationId xmlns:a16="http://schemas.microsoft.com/office/drawing/2014/main" id="{00000000-0008-0000-0E00-00003C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17" name="テキスト ボックス 316">
          <a:extLst>
            <a:ext uri="{FF2B5EF4-FFF2-40B4-BE49-F238E27FC236}">
              <a16:creationId xmlns:a16="http://schemas.microsoft.com/office/drawing/2014/main" id="{00000000-0008-0000-0E00-00003D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18" name="直線コネクタ 317">
          <a:extLst>
            <a:ext uri="{FF2B5EF4-FFF2-40B4-BE49-F238E27FC236}">
              <a16:creationId xmlns:a16="http://schemas.microsoft.com/office/drawing/2014/main" id="{00000000-0008-0000-0E00-00003E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19" name="テキスト ボックス 318">
          <a:extLst>
            <a:ext uri="{FF2B5EF4-FFF2-40B4-BE49-F238E27FC236}">
              <a16:creationId xmlns:a16="http://schemas.microsoft.com/office/drawing/2014/main" id="{00000000-0008-0000-0E00-00003F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20" name="直線コネクタ 319">
          <a:extLst>
            <a:ext uri="{FF2B5EF4-FFF2-40B4-BE49-F238E27FC236}">
              <a16:creationId xmlns:a16="http://schemas.microsoft.com/office/drawing/2014/main" id="{00000000-0008-0000-0E00-000040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21" name="テキスト ボックス 320">
          <a:extLst>
            <a:ext uri="{FF2B5EF4-FFF2-40B4-BE49-F238E27FC236}">
              <a16:creationId xmlns:a16="http://schemas.microsoft.com/office/drawing/2014/main" id="{00000000-0008-0000-0E00-000041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22" name="直線コネクタ 321">
          <a:extLst>
            <a:ext uri="{FF2B5EF4-FFF2-40B4-BE49-F238E27FC236}">
              <a16:creationId xmlns:a16="http://schemas.microsoft.com/office/drawing/2014/main" id="{00000000-0008-0000-0E00-000042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23" name="テキスト ボックス 322">
          <a:extLst>
            <a:ext uri="{FF2B5EF4-FFF2-40B4-BE49-F238E27FC236}">
              <a16:creationId xmlns:a16="http://schemas.microsoft.com/office/drawing/2014/main" id="{00000000-0008-0000-0E00-000043010000}"/>
            </a:ext>
          </a:extLst>
        </xdr:cNvPr>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24" name="【港湾・漁港】&#10;有形固定資産減価償却率グラフ枠">
          <a:extLst>
            <a:ext uri="{FF2B5EF4-FFF2-40B4-BE49-F238E27FC236}">
              <a16:creationId xmlns:a16="http://schemas.microsoft.com/office/drawing/2014/main" id="{00000000-0008-0000-0E00-000044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91439</xdr:rowOff>
    </xdr:from>
    <xdr:to>
      <xdr:col>24</xdr:col>
      <xdr:colOff>62865</xdr:colOff>
      <xdr:row>108</xdr:row>
      <xdr:rowOff>129539</xdr:rowOff>
    </xdr:to>
    <xdr:cxnSp macro="">
      <xdr:nvCxnSpPr>
        <xdr:cNvPr id="325" name="直線コネクタ 324">
          <a:extLst>
            <a:ext uri="{FF2B5EF4-FFF2-40B4-BE49-F238E27FC236}">
              <a16:creationId xmlns:a16="http://schemas.microsoft.com/office/drawing/2014/main" id="{00000000-0008-0000-0E00-000045010000}"/>
            </a:ext>
          </a:extLst>
        </xdr:cNvPr>
        <xdr:cNvCxnSpPr/>
      </xdr:nvCxnSpPr>
      <xdr:spPr>
        <a:xfrm flipV="1">
          <a:off x="4634865" y="17236439"/>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133366</xdr:rowOff>
    </xdr:from>
    <xdr:ext cx="405111" cy="259045"/>
    <xdr:sp macro="" textlink="">
      <xdr:nvSpPr>
        <xdr:cNvPr id="326" name="【港湾・漁港】&#10;有形固定資産減価償却率最小値テキスト">
          <a:extLst>
            <a:ext uri="{FF2B5EF4-FFF2-40B4-BE49-F238E27FC236}">
              <a16:creationId xmlns:a16="http://schemas.microsoft.com/office/drawing/2014/main" id="{00000000-0008-0000-0E00-000046010000}"/>
            </a:ext>
          </a:extLst>
        </xdr:cNvPr>
        <xdr:cNvSpPr txBox="1"/>
      </xdr:nvSpPr>
      <xdr:spPr>
        <a:xfrm>
          <a:off x="4673600" y="1864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129539</xdr:rowOff>
    </xdr:from>
    <xdr:to>
      <xdr:col>24</xdr:col>
      <xdr:colOff>152400</xdr:colOff>
      <xdr:row>108</xdr:row>
      <xdr:rowOff>129539</xdr:rowOff>
    </xdr:to>
    <xdr:cxnSp macro="">
      <xdr:nvCxnSpPr>
        <xdr:cNvPr id="327" name="直線コネクタ 326">
          <a:extLst>
            <a:ext uri="{FF2B5EF4-FFF2-40B4-BE49-F238E27FC236}">
              <a16:creationId xmlns:a16="http://schemas.microsoft.com/office/drawing/2014/main" id="{00000000-0008-0000-0E00-000047010000}"/>
            </a:ext>
          </a:extLst>
        </xdr:cNvPr>
        <xdr:cNvCxnSpPr/>
      </xdr:nvCxnSpPr>
      <xdr:spPr>
        <a:xfrm>
          <a:off x="4546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38116</xdr:rowOff>
    </xdr:from>
    <xdr:ext cx="405111" cy="259045"/>
    <xdr:sp macro="" textlink="">
      <xdr:nvSpPr>
        <xdr:cNvPr id="328" name="【港湾・漁港】&#10;有形固定資産減価償却率最大値テキスト">
          <a:extLst>
            <a:ext uri="{FF2B5EF4-FFF2-40B4-BE49-F238E27FC236}">
              <a16:creationId xmlns:a16="http://schemas.microsoft.com/office/drawing/2014/main" id="{00000000-0008-0000-0E00-000048010000}"/>
            </a:ext>
          </a:extLst>
        </xdr:cNvPr>
        <xdr:cNvSpPr txBox="1"/>
      </xdr:nvSpPr>
      <xdr:spPr>
        <a:xfrm>
          <a:off x="4673600" y="17011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91439</xdr:rowOff>
    </xdr:from>
    <xdr:to>
      <xdr:col>24</xdr:col>
      <xdr:colOff>152400</xdr:colOff>
      <xdr:row>100</xdr:row>
      <xdr:rowOff>91439</xdr:rowOff>
    </xdr:to>
    <xdr:cxnSp macro="">
      <xdr:nvCxnSpPr>
        <xdr:cNvPr id="329" name="直線コネクタ 328">
          <a:extLst>
            <a:ext uri="{FF2B5EF4-FFF2-40B4-BE49-F238E27FC236}">
              <a16:creationId xmlns:a16="http://schemas.microsoft.com/office/drawing/2014/main" id="{00000000-0008-0000-0E00-000049010000}"/>
            </a:ext>
          </a:extLst>
        </xdr:cNvPr>
        <xdr:cNvCxnSpPr/>
      </xdr:nvCxnSpPr>
      <xdr:spPr>
        <a:xfrm>
          <a:off x="4546600" y="1723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2557</xdr:rowOff>
    </xdr:from>
    <xdr:ext cx="405111" cy="259045"/>
    <xdr:sp macro="" textlink="">
      <xdr:nvSpPr>
        <xdr:cNvPr id="330" name="【港湾・漁港】&#10;有形固定資産減価償却率平均値テキスト">
          <a:extLst>
            <a:ext uri="{FF2B5EF4-FFF2-40B4-BE49-F238E27FC236}">
              <a16:creationId xmlns:a16="http://schemas.microsoft.com/office/drawing/2014/main" id="{00000000-0008-0000-0E00-00004A010000}"/>
            </a:ext>
          </a:extLst>
        </xdr:cNvPr>
        <xdr:cNvSpPr txBox="1"/>
      </xdr:nvSpPr>
      <xdr:spPr>
        <a:xfrm>
          <a:off x="4673600" y="18004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151130</xdr:rowOff>
    </xdr:from>
    <xdr:to>
      <xdr:col>24</xdr:col>
      <xdr:colOff>114300</xdr:colOff>
      <xdr:row>106</xdr:row>
      <xdr:rowOff>81280</xdr:rowOff>
    </xdr:to>
    <xdr:sp macro="" textlink="">
      <xdr:nvSpPr>
        <xdr:cNvPr id="331" name="フローチャート: 判断 330">
          <a:extLst>
            <a:ext uri="{FF2B5EF4-FFF2-40B4-BE49-F238E27FC236}">
              <a16:creationId xmlns:a16="http://schemas.microsoft.com/office/drawing/2014/main" id="{00000000-0008-0000-0E00-00004B010000}"/>
            </a:ext>
          </a:extLst>
        </xdr:cNvPr>
        <xdr:cNvSpPr/>
      </xdr:nvSpPr>
      <xdr:spPr>
        <a:xfrm>
          <a:off x="45847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17780</xdr:rowOff>
    </xdr:from>
    <xdr:to>
      <xdr:col>20</xdr:col>
      <xdr:colOff>38100</xdr:colOff>
      <xdr:row>105</xdr:row>
      <xdr:rowOff>119380</xdr:rowOff>
    </xdr:to>
    <xdr:sp macro="" textlink="">
      <xdr:nvSpPr>
        <xdr:cNvPr id="332" name="フローチャート: 判断 331">
          <a:extLst>
            <a:ext uri="{FF2B5EF4-FFF2-40B4-BE49-F238E27FC236}">
              <a16:creationId xmlns:a16="http://schemas.microsoft.com/office/drawing/2014/main" id="{00000000-0008-0000-0E00-00004C010000}"/>
            </a:ext>
          </a:extLst>
        </xdr:cNvPr>
        <xdr:cNvSpPr/>
      </xdr:nvSpPr>
      <xdr:spPr>
        <a:xfrm>
          <a:off x="3746500" y="1802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78739</xdr:rowOff>
    </xdr:from>
    <xdr:to>
      <xdr:col>15</xdr:col>
      <xdr:colOff>101600</xdr:colOff>
      <xdr:row>106</xdr:row>
      <xdr:rowOff>8889</xdr:rowOff>
    </xdr:to>
    <xdr:sp macro="" textlink="">
      <xdr:nvSpPr>
        <xdr:cNvPr id="333" name="フローチャート: 判断 332">
          <a:extLst>
            <a:ext uri="{FF2B5EF4-FFF2-40B4-BE49-F238E27FC236}">
              <a16:creationId xmlns:a16="http://schemas.microsoft.com/office/drawing/2014/main" id="{00000000-0008-0000-0E00-00004D010000}"/>
            </a:ext>
          </a:extLst>
        </xdr:cNvPr>
        <xdr:cNvSpPr/>
      </xdr:nvSpPr>
      <xdr:spPr>
        <a:xfrm>
          <a:off x="2857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34" name="テキスト ボックス 333">
          <a:extLst>
            <a:ext uri="{FF2B5EF4-FFF2-40B4-BE49-F238E27FC236}">
              <a16:creationId xmlns:a16="http://schemas.microsoft.com/office/drawing/2014/main" id="{00000000-0008-0000-0E00-00004E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6" name="テキスト ボックス 335">
          <a:extLst>
            <a:ext uri="{FF2B5EF4-FFF2-40B4-BE49-F238E27FC236}">
              <a16:creationId xmlns:a16="http://schemas.microsoft.com/office/drawing/2014/main" id="{00000000-0008-0000-0E00-000050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8" name="テキスト ボックス 337">
          <a:extLst>
            <a:ext uri="{FF2B5EF4-FFF2-40B4-BE49-F238E27FC236}">
              <a16:creationId xmlns:a16="http://schemas.microsoft.com/office/drawing/2014/main" id="{00000000-0008-0000-0E00-000052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48261</xdr:rowOff>
    </xdr:from>
    <xdr:to>
      <xdr:col>24</xdr:col>
      <xdr:colOff>114300</xdr:colOff>
      <xdr:row>106</xdr:row>
      <xdr:rowOff>149861</xdr:rowOff>
    </xdr:to>
    <xdr:sp macro="" textlink="">
      <xdr:nvSpPr>
        <xdr:cNvPr id="339" name="楕円 338">
          <a:extLst>
            <a:ext uri="{FF2B5EF4-FFF2-40B4-BE49-F238E27FC236}">
              <a16:creationId xmlns:a16="http://schemas.microsoft.com/office/drawing/2014/main" id="{00000000-0008-0000-0E00-000053010000}"/>
            </a:ext>
          </a:extLst>
        </xdr:cNvPr>
        <xdr:cNvSpPr/>
      </xdr:nvSpPr>
      <xdr:spPr>
        <a:xfrm>
          <a:off x="45847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26688</xdr:rowOff>
    </xdr:from>
    <xdr:ext cx="405111" cy="259045"/>
    <xdr:sp macro="" textlink="">
      <xdr:nvSpPr>
        <xdr:cNvPr id="340" name="【港湾・漁港】&#10;有形固定資産減価償却率該当値テキスト">
          <a:extLst>
            <a:ext uri="{FF2B5EF4-FFF2-40B4-BE49-F238E27FC236}">
              <a16:creationId xmlns:a16="http://schemas.microsoft.com/office/drawing/2014/main" id="{00000000-0008-0000-0E00-000054010000}"/>
            </a:ext>
          </a:extLst>
        </xdr:cNvPr>
        <xdr:cNvSpPr txBox="1"/>
      </xdr:nvSpPr>
      <xdr:spPr>
        <a:xfrm>
          <a:off x="4673600" y="1820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105411</xdr:rowOff>
    </xdr:from>
    <xdr:to>
      <xdr:col>20</xdr:col>
      <xdr:colOff>38100</xdr:colOff>
      <xdr:row>107</xdr:row>
      <xdr:rowOff>35561</xdr:rowOff>
    </xdr:to>
    <xdr:sp macro="" textlink="">
      <xdr:nvSpPr>
        <xdr:cNvPr id="341" name="楕円 340">
          <a:extLst>
            <a:ext uri="{FF2B5EF4-FFF2-40B4-BE49-F238E27FC236}">
              <a16:creationId xmlns:a16="http://schemas.microsoft.com/office/drawing/2014/main" id="{00000000-0008-0000-0E00-000055010000}"/>
            </a:ext>
          </a:extLst>
        </xdr:cNvPr>
        <xdr:cNvSpPr/>
      </xdr:nvSpPr>
      <xdr:spPr>
        <a:xfrm>
          <a:off x="3746500" y="1827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99061</xdr:rowOff>
    </xdr:from>
    <xdr:to>
      <xdr:col>24</xdr:col>
      <xdr:colOff>63500</xdr:colOff>
      <xdr:row>106</xdr:row>
      <xdr:rowOff>156211</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flipV="1">
          <a:off x="3797300" y="18272761"/>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135907</xdr:rowOff>
    </xdr:from>
    <xdr:ext cx="405111" cy="259045"/>
    <xdr:sp macro="" textlink="">
      <xdr:nvSpPr>
        <xdr:cNvPr id="343" name="n_1aveValue【港湾・漁港】&#10;有形固定資産減価償却率">
          <a:extLst>
            <a:ext uri="{FF2B5EF4-FFF2-40B4-BE49-F238E27FC236}">
              <a16:creationId xmlns:a16="http://schemas.microsoft.com/office/drawing/2014/main" id="{00000000-0008-0000-0E00-000057010000}"/>
            </a:ext>
          </a:extLst>
        </xdr:cNvPr>
        <xdr:cNvSpPr txBox="1"/>
      </xdr:nvSpPr>
      <xdr:spPr>
        <a:xfrm>
          <a:off x="3582044" y="1779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25416</xdr:rowOff>
    </xdr:from>
    <xdr:ext cx="405111" cy="259045"/>
    <xdr:sp macro="" textlink="">
      <xdr:nvSpPr>
        <xdr:cNvPr id="344" name="n_2aveValue【港湾・漁港】&#10;有形固定資産減価償却率">
          <a:extLst>
            <a:ext uri="{FF2B5EF4-FFF2-40B4-BE49-F238E27FC236}">
              <a16:creationId xmlns:a16="http://schemas.microsoft.com/office/drawing/2014/main" id="{00000000-0008-0000-0E00-000058010000}"/>
            </a:ext>
          </a:extLst>
        </xdr:cNvPr>
        <xdr:cNvSpPr txBox="1"/>
      </xdr:nvSpPr>
      <xdr:spPr>
        <a:xfrm>
          <a:off x="2705744" y="17856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26688</xdr:rowOff>
    </xdr:from>
    <xdr:ext cx="405111" cy="259045"/>
    <xdr:sp macro="" textlink="">
      <xdr:nvSpPr>
        <xdr:cNvPr id="345" name="n_1mainValue【港湾・漁港】&#10;有形固定資産減価償却率">
          <a:extLst>
            <a:ext uri="{FF2B5EF4-FFF2-40B4-BE49-F238E27FC236}">
              <a16:creationId xmlns:a16="http://schemas.microsoft.com/office/drawing/2014/main" id="{00000000-0008-0000-0E00-000059010000}"/>
            </a:ext>
          </a:extLst>
        </xdr:cNvPr>
        <xdr:cNvSpPr txBox="1"/>
      </xdr:nvSpPr>
      <xdr:spPr>
        <a:xfrm>
          <a:off x="3582044" y="1837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6" name="正方形/長方形 345">
          <a:extLst>
            <a:ext uri="{FF2B5EF4-FFF2-40B4-BE49-F238E27FC236}">
              <a16:creationId xmlns:a16="http://schemas.microsoft.com/office/drawing/2014/main" id="{00000000-0008-0000-0E00-00005A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7" name="正方形/長方形 346">
          <a:extLst>
            <a:ext uri="{FF2B5EF4-FFF2-40B4-BE49-F238E27FC236}">
              <a16:creationId xmlns:a16="http://schemas.microsoft.com/office/drawing/2014/main" id="{00000000-0008-0000-0E00-00005B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8" name="正方形/長方形 347">
          <a:extLst>
            <a:ext uri="{FF2B5EF4-FFF2-40B4-BE49-F238E27FC236}">
              <a16:creationId xmlns:a16="http://schemas.microsoft.com/office/drawing/2014/main" id="{00000000-0008-0000-0E00-00005C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9" name="正方形/長方形 348">
          <a:extLst>
            <a:ext uri="{FF2B5EF4-FFF2-40B4-BE49-F238E27FC236}">
              <a16:creationId xmlns:a16="http://schemas.microsoft.com/office/drawing/2014/main" id="{00000000-0008-0000-0E00-00005D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0" name="正方形/長方形 349">
          <a:extLst>
            <a:ext uri="{FF2B5EF4-FFF2-40B4-BE49-F238E27FC236}">
              <a16:creationId xmlns:a16="http://schemas.microsoft.com/office/drawing/2014/main" id="{00000000-0008-0000-0E00-00005E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1" name="正方形/長方形 350">
          <a:extLst>
            <a:ext uri="{FF2B5EF4-FFF2-40B4-BE49-F238E27FC236}">
              <a16:creationId xmlns:a16="http://schemas.microsoft.com/office/drawing/2014/main" id="{00000000-0008-0000-0E00-00005F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2" name="正方形/長方形 351">
          <a:extLst>
            <a:ext uri="{FF2B5EF4-FFF2-40B4-BE49-F238E27FC236}">
              <a16:creationId xmlns:a16="http://schemas.microsoft.com/office/drawing/2014/main" id="{00000000-0008-0000-0E00-000060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3" name="正方形/長方形 352">
          <a:extLst>
            <a:ext uri="{FF2B5EF4-FFF2-40B4-BE49-F238E27FC236}">
              <a16:creationId xmlns:a16="http://schemas.microsoft.com/office/drawing/2014/main" id="{00000000-0008-0000-0E00-000061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54" name="テキスト ボックス 353">
          <a:extLst>
            <a:ext uri="{FF2B5EF4-FFF2-40B4-BE49-F238E27FC236}">
              <a16:creationId xmlns:a16="http://schemas.microsoft.com/office/drawing/2014/main" id="{00000000-0008-0000-0E00-000062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5" name="直線コネクタ 354">
          <a:extLst>
            <a:ext uri="{FF2B5EF4-FFF2-40B4-BE49-F238E27FC236}">
              <a16:creationId xmlns:a16="http://schemas.microsoft.com/office/drawing/2014/main" id="{00000000-0008-0000-0E00-000063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56" name="直線コネクタ 355">
          <a:extLst>
            <a:ext uri="{FF2B5EF4-FFF2-40B4-BE49-F238E27FC236}">
              <a16:creationId xmlns:a16="http://schemas.microsoft.com/office/drawing/2014/main" id="{00000000-0008-0000-0E00-000064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58" name="直線コネクタ 357">
          <a:extLst>
            <a:ext uri="{FF2B5EF4-FFF2-40B4-BE49-F238E27FC236}">
              <a16:creationId xmlns:a16="http://schemas.microsoft.com/office/drawing/2014/main" id="{00000000-0008-0000-0E00-000066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359" name="テキスト ボックス 358">
          <a:extLst>
            <a:ext uri="{FF2B5EF4-FFF2-40B4-BE49-F238E27FC236}">
              <a16:creationId xmlns:a16="http://schemas.microsoft.com/office/drawing/2014/main" id="{00000000-0008-0000-0E00-000067010000}"/>
            </a:ext>
          </a:extLst>
        </xdr:cNvPr>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60" name="直線コネクタ 359">
          <a:extLst>
            <a:ext uri="{FF2B5EF4-FFF2-40B4-BE49-F238E27FC236}">
              <a16:creationId xmlns:a16="http://schemas.microsoft.com/office/drawing/2014/main" id="{00000000-0008-0000-0E00-000068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361" name="テキスト ボックス 360">
          <a:extLst>
            <a:ext uri="{FF2B5EF4-FFF2-40B4-BE49-F238E27FC236}">
              <a16:creationId xmlns:a16="http://schemas.microsoft.com/office/drawing/2014/main" id="{00000000-0008-0000-0E00-000069010000}"/>
            </a:ext>
          </a:extLst>
        </xdr:cNvPr>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62" name="直線コネクタ 361">
          <a:extLst>
            <a:ext uri="{FF2B5EF4-FFF2-40B4-BE49-F238E27FC236}">
              <a16:creationId xmlns:a16="http://schemas.microsoft.com/office/drawing/2014/main" id="{00000000-0008-0000-0E00-00006A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363" name="テキスト ボックス 362">
          <a:extLst>
            <a:ext uri="{FF2B5EF4-FFF2-40B4-BE49-F238E27FC236}">
              <a16:creationId xmlns:a16="http://schemas.microsoft.com/office/drawing/2014/main" id="{00000000-0008-0000-0E00-00006B010000}"/>
            </a:ext>
          </a:extLst>
        </xdr:cNvPr>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4" name="直線コネクタ 363">
          <a:extLst>
            <a:ext uri="{FF2B5EF4-FFF2-40B4-BE49-F238E27FC236}">
              <a16:creationId xmlns:a16="http://schemas.microsoft.com/office/drawing/2014/main" id="{00000000-0008-0000-0E00-00006C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365" name="テキスト ボックス 364">
          <a:extLst>
            <a:ext uri="{FF2B5EF4-FFF2-40B4-BE49-F238E27FC236}">
              <a16:creationId xmlns:a16="http://schemas.microsoft.com/office/drawing/2014/main" id="{00000000-0008-0000-0E00-00006D010000}"/>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6" name="【港湾・漁港】&#10;一人当たり有形固定資産（償却資産）額グラフ枠">
          <a:extLst>
            <a:ext uri="{FF2B5EF4-FFF2-40B4-BE49-F238E27FC236}">
              <a16:creationId xmlns:a16="http://schemas.microsoft.com/office/drawing/2014/main" id="{00000000-0008-0000-0E00-00006E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117714</xdr:rowOff>
    </xdr:from>
    <xdr:to>
      <xdr:col>54</xdr:col>
      <xdr:colOff>189865</xdr:colOff>
      <xdr:row>108</xdr:row>
      <xdr:rowOff>47210</xdr:rowOff>
    </xdr:to>
    <xdr:cxnSp macro="">
      <xdr:nvCxnSpPr>
        <xdr:cNvPr id="367" name="直線コネクタ 366">
          <a:extLst>
            <a:ext uri="{FF2B5EF4-FFF2-40B4-BE49-F238E27FC236}">
              <a16:creationId xmlns:a16="http://schemas.microsoft.com/office/drawing/2014/main" id="{00000000-0008-0000-0E00-00006F010000}"/>
            </a:ext>
          </a:extLst>
        </xdr:cNvPr>
        <xdr:cNvCxnSpPr/>
      </xdr:nvCxnSpPr>
      <xdr:spPr>
        <a:xfrm flipV="1">
          <a:off x="10476865" y="17434164"/>
          <a:ext cx="0" cy="1129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51037</xdr:rowOff>
    </xdr:from>
    <xdr:ext cx="469744" cy="259045"/>
    <xdr:sp macro="" textlink="">
      <xdr:nvSpPr>
        <xdr:cNvPr id="368" name="【港湾・漁港】&#10;一人当たり有形固定資産（償却資産）額最小値テキスト">
          <a:extLst>
            <a:ext uri="{FF2B5EF4-FFF2-40B4-BE49-F238E27FC236}">
              <a16:creationId xmlns:a16="http://schemas.microsoft.com/office/drawing/2014/main" id="{00000000-0008-0000-0E00-000070010000}"/>
            </a:ext>
          </a:extLst>
        </xdr:cNvPr>
        <xdr:cNvSpPr txBox="1"/>
      </xdr:nvSpPr>
      <xdr:spPr>
        <a:xfrm>
          <a:off x="10515600" y="1856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47210</xdr:rowOff>
    </xdr:from>
    <xdr:to>
      <xdr:col>55</xdr:col>
      <xdr:colOff>88900</xdr:colOff>
      <xdr:row>108</xdr:row>
      <xdr:rowOff>47210</xdr:rowOff>
    </xdr:to>
    <xdr:cxnSp macro="">
      <xdr:nvCxnSpPr>
        <xdr:cNvPr id="369" name="直線コネクタ 368">
          <a:extLst>
            <a:ext uri="{FF2B5EF4-FFF2-40B4-BE49-F238E27FC236}">
              <a16:creationId xmlns:a16="http://schemas.microsoft.com/office/drawing/2014/main" id="{00000000-0008-0000-0E00-000071010000}"/>
            </a:ext>
          </a:extLst>
        </xdr:cNvPr>
        <xdr:cNvCxnSpPr/>
      </xdr:nvCxnSpPr>
      <xdr:spPr>
        <a:xfrm>
          <a:off x="10388600" y="18563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64391</xdr:rowOff>
    </xdr:from>
    <xdr:ext cx="599010" cy="259045"/>
    <xdr:sp macro="" textlink="">
      <xdr:nvSpPr>
        <xdr:cNvPr id="370" name="【港湾・漁港】&#10;一人当たり有形固定資産（償却資産）額最大値テキスト">
          <a:extLst>
            <a:ext uri="{FF2B5EF4-FFF2-40B4-BE49-F238E27FC236}">
              <a16:creationId xmlns:a16="http://schemas.microsoft.com/office/drawing/2014/main" id="{00000000-0008-0000-0E00-000072010000}"/>
            </a:ext>
          </a:extLst>
        </xdr:cNvPr>
        <xdr:cNvSpPr txBox="1"/>
      </xdr:nvSpPr>
      <xdr:spPr>
        <a:xfrm>
          <a:off x="10515600" y="17209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117714</xdr:rowOff>
    </xdr:from>
    <xdr:to>
      <xdr:col>55</xdr:col>
      <xdr:colOff>88900</xdr:colOff>
      <xdr:row>101</xdr:row>
      <xdr:rowOff>117714</xdr:rowOff>
    </xdr:to>
    <xdr:cxnSp macro="">
      <xdr:nvCxnSpPr>
        <xdr:cNvPr id="371" name="直線コネクタ 370">
          <a:extLst>
            <a:ext uri="{FF2B5EF4-FFF2-40B4-BE49-F238E27FC236}">
              <a16:creationId xmlns:a16="http://schemas.microsoft.com/office/drawing/2014/main" id="{00000000-0008-0000-0E00-000073010000}"/>
            </a:ext>
          </a:extLst>
        </xdr:cNvPr>
        <xdr:cNvCxnSpPr/>
      </xdr:nvCxnSpPr>
      <xdr:spPr>
        <a:xfrm>
          <a:off x="10388600" y="1743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138053</xdr:rowOff>
    </xdr:from>
    <xdr:ext cx="534377" cy="259045"/>
    <xdr:sp macro="" textlink="">
      <xdr:nvSpPr>
        <xdr:cNvPr id="372" name="【港湾・漁港】&#10;一人当たり有形固定資産（償却資産）額平均値テキスト">
          <a:extLst>
            <a:ext uri="{FF2B5EF4-FFF2-40B4-BE49-F238E27FC236}">
              <a16:creationId xmlns:a16="http://schemas.microsoft.com/office/drawing/2014/main" id="{00000000-0008-0000-0E00-000074010000}"/>
            </a:ext>
          </a:extLst>
        </xdr:cNvPr>
        <xdr:cNvSpPr txBox="1"/>
      </xdr:nvSpPr>
      <xdr:spPr>
        <a:xfrm>
          <a:off x="10515600" y="179688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115176</xdr:rowOff>
    </xdr:from>
    <xdr:to>
      <xdr:col>55</xdr:col>
      <xdr:colOff>50800</xdr:colOff>
      <xdr:row>106</xdr:row>
      <xdr:rowOff>45326</xdr:rowOff>
    </xdr:to>
    <xdr:sp macro="" textlink="">
      <xdr:nvSpPr>
        <xdr:cNvPr id="373" name="フローチャート: 判断 372">
          <a:extLst>
            <a:ext uri="{FF2B5EF4-FFF2-40B4-BE49-F238E27FC236}">
              <a16:creationId xmlns:a16="http://schemas.microsoft.com/office/drawing/2014/main" id="{00000000-0008-0000-0E00-000075010000}"/>
            </a:ext>
          </a:extLst>
        </xdr:cNvPr>
        <xdr:cNvSpPr/>
      </xdr:nvSpPr>
      <xdr:spPr>
        <a:xfrm>
          <a:off x="10426700" y="18117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109434</xdr:rowOff>
    </xdr:from>
    <xdr:to>
      <xdr:col>50</xdr:col>
      <xdr:colOff>165100</xdr:colOff>
      <xdr:row>106</xdr:row>
      <xdr:rowOff>39584</xdr:rowOff>
    </xdr:to>
    <xdr:sp macro="" textlink="">
      <xdr:nvSpPr>
        <xdr:cNvPr id="374" name="フローチャート: 判断 373">
          <a:extLst>
            <a:ext uri="{FF2B5EF4-FFF2-40B4-BE49-F238E27FC236}">
              <a16:creationId xmlns:a16="http://schemas.microsoft.com/office/drawing/2014/main" id="{00000000-0008-0000-0E00-000076010000}"/>
            </a:ext>
          </a:extLst>
        </xdr:cNvPr>
        <xdr:cNvSpPr/>
      </xdr:nvSpPr>
      <xdr:spPr>
        <a:xfrm>
          <a:off x="9588500" y="18111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103</xdr:row>
      <xdr:rowOff>59133</xdr:rowOff>
    </xdr:from>
    <xdr:to>
      <xdr:col>46</xdr:col>
      <xdr:colOff>38100</xdr:colOff>
      <xdr:row>103</xdr:row>
      <xdr:rowOff>160733</xdr:rowOff>
    </xdr:to>
    <xdr:sp macro="" textlink="">
      <xdr:nvSpPr>
        <xdr:cNvPr id="375" name="フローチャート: 判断 374">
          <a:extLst>
            <a:ext uri="{FF2B5EF4-FFF2-40B4-BE49-F238E27FC236}">
              <a16:creationId xmlns:a16="http://schemas.microsoft.com/office/drawing/2014/main" id="{00000000-0008-0000-0E00-000077010000}"/>
            </a:ext>
          </a:extLst>
        </xdr:cNvPr>
        <xdr:cNvSpPr/>
      </xdr:nvSpPr>
      <xdr:spPr>
        <a:xfrm>
          <a:off x="8699500" y="1771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00000000-0008-0000-0E00-000078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00000000-0008-0000-0E00-000079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8" name="テキスト ボックス 377">
          <a:extLst>
            <a:ext uri="{FF2B5EF4-FFF2-40B4-BE49-F238E27FC236}">
              <a16:creationId xmlns:a16="http://schemas.microsoft.com/office/drawing/2014/main" id="{00000000-0008-0000-0E00-00007A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9" name="テキスト ボックス 378">
          <a:extLst>
            <a:ext uri="{FF2B5EF4-FFF2-40B4-BE49-F238E27FC236}">
              <a16:creationId xmlns:a16="http://schemas.microsoft.com/office/drawing/2014/main" id="{00000000-0008-0000-0E00-00007B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80" name="テキスト ボックス 379">
          <a:extLst>
            <a:ext uri="{FF2B5EF4-FFF2-40B4-BE49-F238E27FC236}">
              <a16:creationId xmlns:a16="http://schemas.microsoft.com/office/drawing/2014/main" id="{00000000-0008-0000-0E00-00007C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55328</xdr:rowOff>
    </xdr:from>
    <xdr:to>
      <xdr:col>55</xdr:col>
      <xdr:colOff>50800</xdr:colOff>
      <xdr:row>107</xdr:row>
      <xdr:rowOff>156928</xdr:rowOff>
    </xdr:to>
    <xdr:sp macro="" textlink="">
      <xdr:nvSpPr>
        <xdr:cNvPr id="381" name="楕円 380">
          <a:extLst>
            <a:ext uri="{FF2B5EF4-FFF2-40B4-BE49-F238E27FC236}">
              <a16:creationId xmlns:a16="http://schemas.microsoft.com/office/drawing/2014/main" id="{00000000-0008-0000-0E00-00007D010000}"/>
            </a:ext>
          </a:extLst>
        </xdr:cNvPr>
        <xdr:cNvSpPr/>
      </xdr:nvSpPr>
      <xdr:spPr>
        <a:xfrm>
          <a:off x="10426700" y="18400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141705</xdr:rowOff>
    </xdr:from>
    <xdr:ext cx="534377" cy="259045"/>
    <xdr:sp macro="" textlink="">
      <xdr:nvSpPr>
        <xdr:cNvPr id="382" name="【港湾・漁港】&#10;一人当たり有形固定資産（償却資産）額該当値テキスト">
          <a:extLst>
            <a:ext uri="{FF2B5EF4-FFF2-40B4-BE49-F238E27FC236}">
              <a16:creationId xmlns:a16="http://schemas.microsoft.com/office/drawing/2014/main" id="{00000000-0008-0000-0E00-00007E010000}"/>
            </a:ext>
          </a:extLst>
        </xdr:cNvPr>
        <xdr:cNvSpPr txBox="1"/>
      </xdr:nvSpPr>
      <xdr:spPr>
        <a:xfrm>
          <a:off x="10515600" y="1831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53046</xdr:rowOff>
    </xdr:from>
    <xdr:to>
      <xdr:col>50</xdr:col>
      <xdr:colOff>165100</xdr:colOff>
      <xdr:row>107</xdr:row>
      <xdr:rowOff>154646</xdr:rowOff>
    </xdr:to>
    <xdr:sp macro="" textlink="">
      <xdr:nvSpPr>
        <xdr:cNvPr id="383" name="楕円 382">
          <a:extLst>
            <a:ext uri="{FF2B5EF4-FFF2-40B4-BE49-F238E27FC236}">
              <a16:creationId xmlns:a16="http://schemas.microsoft.com/office/drawing/2014/main" id="{00000000-0008-0000-0E00-00007F010000}"/>
            </a:ext>
          </a:extLst>
        </xdr:cNvPr>
        <xdr:cNvSpPr/>
      </xdr:nvSpPr>
      <xdr:spPr>
        <a:xfrm>
          <a:off x="9588500" y="1839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103846</xdr:rowOff>
    </xdr:from>
    <xdr:to>
      <xdr:col>55</xdr:col>
      <xdr:colOff>0</xdr:colOff>
      <xdr:row>107</xdr:row>
      <xdr:rowOff>106128</xdr:rowOff>
    </xdr:to>
    <xdr:cxnSp macro="">
      <xdr:nvCxnSpPr>
        <xdr:cNvPr id="384" name="直線コネクタ 383">
          <a:extLst>
            <a:ext uri="{FF2B5EF4-FFF2-40B4-BE49-F238E27FC236}">
              <a16:creationId xmlns:a16="http://schemas.microsoft.com/office/drawing/2014/main" id="{00000000-0008-0000-0E00-000080010000}"/>
            </a:ext>
          </a:extLst>
        </xdr:cNvPr>
        <xdr:cNvCxnSpPr/>
      </xdr:nvCxnSpPr>
      <xdr:spPr>
        <a:xfrm>
          <a:off x="9639300" y="18448996"/>
          <a:ext cx="838200" cy="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104</xdr:row>
      <xdr:rowOff>56111</xdr:rowOff>
    </xdr:from>
    <xdr:ext cx="534377" cy="259045"/>
    <xdr:sp macro="" textlink="">
      <xdr:nvSpPr>
        <xdr:cNvPr id="385" name="n_1aveValue【港湾・漁港】&#10;一人当たり有形固定資産（償却資産）額">
          <a:extLst>
            <a:ext uri="{FF2B5EF4-FFF2-40B4-BE49-F238E27FC236}">
              <a16:creationId xmlns:a16="http://schemas.microsoft.com/office/drawing/2014/main" id="{00000000-0008-0000-0E00-000081010000}"/>
            </a:ext>
          </a:extLst>
        </xdr:cNvPr>
        <xdr:cNvSpPr txBox="1"/>
      </xdr:nvSpPr>
      <xdr:spPr>
        <a:xfrm>
          <a:off x="9359411" y="17886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102</xdr:row>
      <xdr:rowOff>5810</xdr:rowOff>
    </xdr:from>
    <xdr:ext cx="599010" cy="259045"/>
    <xdr:sp macro="" textlink="">
      <xdr:nvSpPr>
        <xdr:cNvPr id="386" name="n_2aveValue【港湾・漁港】&#10;一人当たり有形固定資産（償却資産）額">
          <a:extLst>
            <a:ext uri="{FF2B5EF4-FFF2-40B4-BE49-F238E27FC236}">
              <a16:creationId xmlns:a16="http://schemas.microsoft.com/office/drawing/2014/main" id="{00000000-0008-0000-0E00-000082010000}"/>
            </a:ext>
          </a:extLst>
        </xdr:cNvPr>
        <xdr:cNvSpPr txBox="1"/>
      </xdr:nvSpPr>
      <xdr:spPr>
        <a:xfrm>
          <a:off x="8450795" y="17493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107</xdr:row>
      <xdr:rowOff>145773</xdr:rowOff>
    </xdr:from>
    <xdr:ext cx="534377" cy="259045"/>
    <xdr:sp macro="" textlink="">
      <xdr:nvSpPr>
        <xdr:cNvPr id="387" name="n_1mainValue【港湾・漁港】&#10;一人当たり有形固定資産（償却資産）額">
          <a:extLst>
            <a:ext uri="{FF2B5EF4-FFF2-40B4-BE49-F238E27FC236}">
              <a16:creationId xmlns:a16="http://schemas.microsoft.com/office/drawing/2014/main" id="{00000000-0008-0000-0E00-000083010000}"/>
            </a:ext>
          </a:extLst>
        </xdr:cNvPr>
        <xdr:cNvSpPr txBox="1"/>
      </xdr:nvSpPr>
      <xdr:spPr>
        <a:xfrm>
          <a:off x="9359411" y="1849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6" name="テキスト ボックス 395">
          <a:extLst>
            <a:ext uri="{FF2B5EF4-FFF2-40B4-BE49-F238E27FC236}">
              <a16:creationId xmlns:a16="http://schemas.microsoft.com/office/drawing/2014/main" id="{00000000-0008-0000-0E00-00008C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7" name="直線コネクタ 396">
          <a:extLst>
            <a:ext uri="{FF2B5EF4-FFF2-40B4-BE49-F238E27FC236}">
              <a16:creationId xmlns:a16="http://schemas.microsoft.com/office/drawing/2014/main" id="{00000000-0008-0000-0E00-00008D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98" name="テキスト ボックス 397">
          <a:extLst>
            <a:ext uri="{FF2B5EF4-FFF2-40B4-BE49-F238E27FC236}">
              <a16:creationId xmlns:a16="http://schemas.microsoft.com/office/drawing/2014/main" id="{00000000-0008-0000-0E00-00008E010000}"/>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9" name="直線コネクタ 398">
          <a:extLst>
            <a:ext uri="{FF2B5EF4-FFF2-40B4-BE49-F238E27FC236}">
              <a16:creationId xmlns:a16="http://schemas.microsoft.com/office/drawing/2014/main" id="{00000000-0008-0000-0E00-00008F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00" name="テキスト ボックス 399">
          <a:extLst>
            <a:ext uri="{FF2B5EF4-FFF2-40B4-BE49-F238E27FC236}">
              <a16:creationId xmlns:a16="http://schemas.microsoft.com/office/drawing/2014/main" id="{00000000-0008-0000-0E00-000090010000}"/>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1" name="直線コネクタ 400">
          <a:extLst>
            <a:ext uri="{FF2B5EF4-FFF2-40B4-BE49-F238E27FC236}">
              <a16:creationId xmlns:a16="http://schemas.microsoft.com/office/drawing/2014/main" id="{00000000-0008-0000-0E00-000091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2" name="テキスト ボックス 401">
          <a:extLst>
            <a:ext uri="{FF2B5EF4-FFF2-40B4-BE49-F238E27FC236}">
              <a16:creationId xmlns:a16="http://schemas.microsoft.com/office/drawing/2014/main" id="{00000000-0008-0000-0E00-000092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3" name="直線コネクタ 402">
          <a:extLst>
            <a:ext uri="{FF2B5EF4-FFF2-40B4-BE49-F238E27FC236}">
              <a16:creationId xmlns:a16="http://schemas.microsoft.com/office/drawing/2014/main" id="{00000000-0008-0000-0E00-000093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4" name="テキスト ボックス 403">
          <a:extLst>
            <a:ext uri="{FF2B5EF4-FFF2-40B4-BE49-F238E27FC236}">
              <a16:creationId xmlns:a16="http://schemas.microsoft.com/office/drawing/2014/main" id="{00000000-0008-0000-0E00-000094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5" name="直線コネクタ 404">
          <a:extLst>
            <a:ext uri="{FF2B5EF4-FFF2-40B4-BE49-F238E27FC236}">
              <a16:creationId xmlns:a16="http://schemas.microsoft.com/office/drawing/2014/main" id="{00000000-0008-0000-0E00-000095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6" name="テキスト ボックス 405">
          <a:extLst>
            <a:ext uri="{FF2B5EF4-FFF2-40B4-BE49-F238E27FC236}">
              <a16:creationId xmlns:a16="http://schemas.microsoft.com/office/drawing/2014/main" id="{00000000-0008-0000-0E00-000096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7" name="直線コネクタ 406">
          <a:extLst>
            <a:ext uri="{FF2B5EF4-FFF2-40B4-BE49-F238E27FC236}">
              <a16:creationId xmlns:a16="http://schemas.microsoft.com/office/drawing/2014/main" id="{00000000-0008-0000-0E00-000097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08" name="テキスト ボックス 407">
          <a:extLst>
            <a:ext uri="{FF2B5EF4-FFF2-40B4-BE49-F238E27FC236}">
              <a16:creationId xmlns:a16="http://schemas.microsoft.com/office/drawing/2014/main" id="{00000000-0008-0000-0E00-000098010000}"/>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9" name="直線コネクタ 408">
          <a:extLst>
            <a:ext uri="{FF2B5EF4-FFF2-40B4-BE49-F238E27FC236}">
              <a16:creationId xmlns:a16="http://schemas.microsoft.com/office/drawing/2014/main" id="{00000000-0008-0000-0E00-000099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10" name="テキスト ボックス 409">
          <a:extLst>
            <a:ext uri="{FF2B5EF4-FFF2-40B4-BE49-F238E27FC236}">
              <a16:creationId xmlns:a16="http://schemas.microsoft.com/office/drawing/2014/main" id="{00000000-0008-0000-0E00-00009A010000}"/>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1" name="【認定こども園・幼稚園・保育所】&#10;有形固定資産減価償却率グラフ枠">
          <a:extLst>
            <a:ext uri="{FF2B5EF4-FFF2-40B4-BE49-F238E27FC236}">
              <a16:creationId xmlns:a16="http://schemas.microsoft.com/office/drawing/2014/main" id="{00000000-0008-0000-0E00-00009B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152400</xdr:rowOff>
    </xdr:from>
    <xdr:to>
      <xdr:col>85</xdr:col>
      <xdr:colOff>126364</xdr:colOff>
      <xdr:row>41</xdr:row>
      <xdr:rowOff>133350</xdr:rowOff>
    </xdr:to>
    <xdr:cxnSp macro="">
      <xdr:nvCxnSpPr>
        <xdr:cNvPr id="412" name="直線コネクタ 411">
          <a:extLst>
            <a:ext uri="{FF2B5EF4-FFF2-40B4-BE49-F238E27FC236}">
              <a16:creationId xmlns:a16="http://schemas.microsoft.com/office/drawing/2014/main" id="{00000000-0008-0000-0E00-00009C010000}"/>
            </a:ext>
          </a:extLst>
        </xdr:cNvPr>
        <xdr:cNvCxnSpPr/>
      </xdr:nvCxnSpPr>
      <xdr:spPr>
        <a:xfrm flipV="1">
          <a:off x="16318864" y="58102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137177</xdr:rowOff>
    </xdr:from>
    <xdr:ext cx="405111" cy="259045"/>
    <xdr:sp macro="" textlink="">
      <xdr:nvSpPr>
        <xdr:cNvPr id="413" name="【認定こども園・幼稚園・保育所】&#10;有形固定資産減価償却率最小値テキスト">
          <a:extLst>
            <a:ext uri="{FF2B5EF4-FFF2-40B4-BE49-F238E27FC236}">
              <a16:creationId xmlns:a16="http://schemas.microsoft.com/office/drawing/2014/main" id="{00000000-0008-0000-0E00-00009D010000}"/>
            </a:ext>
          </a:extLst>
        </xdr:cNvPr>
        <xdr:cNvSpPr txBox="1"/>
      </xdr:nvSpPr>
      <xdr:spPr>
        <a:xfrm>
          <a:off x="16357600"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133350</xdr:rowOff>
    </xdr:from>
    <xdr:to>
      <xdr:col>86</xdr:col>
      <xdr:colOff>25400</xdr:colOff>
      <xdr:row>41</xdr:row>
      <xdr:rowOff>133350</xdr:rowOff>
    </xdr:to>
    <xdr:cxnSp macro="">
      <xdr:nvCxnSpPr>
        <xdr:cNvPr id="414" name="直線コネクタ 413">
          <a:extLst>
            <a:ext uri="{FF2B5EF4-FFF2-40B4-BE49-F238E27FC236}">
              <a16:creationId xmlns:a16="http://schemas.microsoft.com/office/drawing/2014/main" id="{00000000-0008-0000-0E00-00009E010000}"/>
            </a:ext>
          </a:extLst>
        </xdr:cNvPr>
        <xdr:cNvCxnSpPr/>
      </xdr:nvCxnSpPr>
      <xdr:spPr>
        <a:xfrm>
          <a:off x="16230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99077</xdr:rowOff>
    </xdr:from>
    <xdr:ext cx="405111" cy="259045"/>
    <xdr:sp macro="" textlink="">
      <xdr:nvSpPr>
        <xdr:cNvPr id="415" name="【認定こども園・幼稚園・保育所】&#10;有形固定資産減価償却率最大値テキスト">
          <a:extLst>
            <a:ext uri="{FF2B5EF4-FFF2-40B4-BE49-F238E27FC236}">
              <a16:creationId xmlns:a16="http://schemas.microsoft.com/office/drawing/2014/main" id="{00000000-0008-0000-0E00-00009F010000}"/>
            </a:ext>
          </a:extLst>
        </xdr:cNvPr>
        <xdr:cNvSpPr txBox="1"/>
      </xdr:nvSpPr>
      <xdr:spPr>
        <a:xfrm>
          <a:off x="16357600" y="5585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152400</xdr:rowOff>
    </xdr:from>
    <xdr:to>
      <xdr:col>86</xdr:col>
      <xdr:colOff>25400</xdr:colOff>
      <xdr:row>33</xdr:row>
      <xdr:rowOff>152400</xdr:rowOff>
    </xdr:to>
    <xdr:cxnSp macro="">
      <xdr:nvCxnSpPr>
        <xdr:cNvPr id="416" name="直線コネクタ 415">
          <a:extLst>
            <a:ext uri="{FF2B5EF4-FFF2-40B4-BE49-F238E27FC236}">
              <a16:creationId xmlns:a16="http://schemas.microsoft.com/office/drawing/2014/main" id="{00000000-0008-0000-0E00-0000A0010000}"/>
            </a:ext>
          </a:extLst>
        </xdr:cNvPr>
        <xdr:cNvCxnSpPr/>
      </xdr:nvCxnSpPr>
      <xdr:spPr>
        <a:xfrm>
          <a:off x="16230600" y="581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164482</xdr:rowOff>
    </xdr:from>
    <xdr:ext cx="405111" cy="259045"/>
    <xdr:sp macro="" textlink="">
      <xdr:nvSpPr>
        <xdr:cNvPr id="417" name="【認定こども園・幼稚園・保育所】&#10;有形固定資産減価償却率平均値テキスト">
          <a:extLst>
            <a:ext uri="{FF2B5EF4-FFF2-40B4-BE49-F238E27FC236}">
              <a16:creationId xmlns:a16="http://schemas.microsoft.com/office/drawing/2014/main" id="{00000000-0008-0000-0E00-0000A1010000}"/>
            </a:ext>
          </a:extLst>
        </xdr:cNvPr>
        <xdr:cNvSpPr txBox="1"/>
      </xdr:nvSpPr>
      <xdr:spPr>
        <a:xfrm>
          <a:off x="16357600" y="6336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141605</xdr:rowOff>
    </xdr:from>
    <xdr:to>
      <xdr:col>85</xdr:col>
      <xdr:colOff>177800</xdr:colOff>
      <xdr:row>38</xdr:row>
      <xdr:rowOff>71755</xdr:rowOff>
    </xdr:to>
    <xdr:sp macro="" textlink="">
      <xdr:nvSpPr>
        <xdr:cNvPr id="418" name="フローチャート: 判断 417">
          <a:extLst>
            <a:ext uri="{FF2B5EF4-FFF2-40B4-BE49-F238E27FC236}">
              <a16:creationId xmlns:a16="http://schemas.microsoft.com/office/drawing/2014/main" id="{00000000-0008-0000-0E00-0000A2010000}"/>
            </a:ext>
          </a:extLst>
        </xdr:cNvPr>
        <xdr:cNvSpPr/>
      </xdr:nvSpPr>
      <xdr:spPr>
        <a:xfrm>
          <a:off x="16268700" y="64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156845</xdr:rowOff>
    </xdr:from>
    <xdr:to>
      <xdr:col>81</xdr:col>
      <xdr:colOff>101600</xdr:colOff>
      <xdr:row>38</xdr:row>
      <xdr:rowOff>86995</xdr:rowOff>
    </xdr:to>
    <xdr:sp macro="" textlink="">
      <xdr:nvSpPr>
        <xdr:cNvPr id="419" name="フローチャート: 判断 418">
          <a:extLst>
            <a:ext uri="{FF2B5EF4-FFF2-40B4-BE49-F238E27FC236}">
              <a16:creationId xmlns:a16="http://schemas.microsoft.com/office/drawing/2014/main" id="{00000000-0008-0000-0E00-0000A3010000}"/>
            </a:ext>
          </a:extLst>
        </xdr:cNvPr>
        <xdr:cNvSpPr/>
      </xdr:nvSpPr>
      <xdr:spPr>
        <a:xfrm>
          <a:off x="15430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145415</xdr:rowOff>
    </xdr:from>
    <xdr:to>
      <xdr:col>76</xdr:col>
      <xdr:colOff>165100</xdr:colOff>
      <xdr:row>38</xdr:row>
      <xdr:rowOff>75565</xdr:rowOff>
    </xdr:to>
    <xdr:sp macro="" textlink="">
      <xdr:nvSpPr>
        <xdr:cNvPr id="420" name="フローチャート: 判断 419">
          <a:extLst>
            <a:ext uri="{FF2B5EF4-FFF2-40B4-BE49-F238E27FC236}">
              <a16:creationId xmlns:a16="http://schemas.microsoft.com/office/drawing/2014/main" id="{00000000-0008-0000-0E00-0000A4010000}"/>
            </a:ext>
          </a:extLst>
        </xdr:cNvPr>
        <xdr:cNvSpPr/>
      </xdr:nvSpPr>
      <xdr:spPr>
        <a:xfrm>
          <a:off x="14541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1" name="テキスト ボックス 420">
          <a:extLst>
            <a:ext uri="{FF2B5EF4-FFF2-40B4-BE49-F238E27FC236}">
              <a16:creationId xmlns:a16="http://schemas.microsoft.com/office/drawing/2014/main" id="{00000000-0008-0000-0E00-0000A5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00000000-0008-0000-0E00-0000A6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00000000-0008-0000-0E00-0000A7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00000000-0008-0000-0E00-0000A8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00000000-0008-0000-0E00-0000A9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103505</xdr:rowOff>
    </xdr:from>
    <xdr:to>
      <xdr:col>85</xdr:col>
      <xdr:colOff>177800</xdr:colOff>
      <xdr:row>40</xdr:row>
      <xdr:rowOff>33655</xdr:rowOff>
    </xdr:to>
    <xdr:sp macro="" textlink="">
      <xdr:nvSpPr>
        <xdr:cNvPr id="426" name="楕円 425">
          <a:extLst>
            <a:ext uri="{FF2B5EF4-FFF2-40B4-BE49-F238E27FC236}">
              <a16:creationId xmlns:a16="http://schemas.microsoft.com/office/drawing/2014/main" id="{00000000-0008-0000-0E00-0000AA010000}"/>
            </a:ext>
          </a:extLst>
        </xdr:cNvPr>
        <xdr:cNvSpPr/>
      </xdr:nvSpPr>
      <xdr:spPr>
        <a:xfrm>
          <a:off x="16268700" y="679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81932</xdr:rowOff>
    </xdr:from>
    <xdr:ext cx="405111" cy="259045"/>
    <xdr:sp macro="" textlink="">
      <xdr:nvSpPr>
        <xdr:cNvPr id="427" name="【認定こども園・幼稚園・保育所】&#10;有形固定資産減価償却率該当値テキスト">
          <a:extLst>
            <a:ext uri="{FF2B5EF4-FFF2-40B4-BE49-F238E27FC236}">
              <a16:creationId xmlns:a16="http://schemas.microsoft.com/office/drawing/2014/main" id="{00000000-0008-0000-0E00-0000AB010000}"/>
            </a:ext>
          </a:extLst>
        </xdr:cNvPr>
        <xdr:cNvSpPr txBox="1"/>
      </xdr:nvSpPr>
      <xdr:spPr>
        <a:xfrm>
          <a:off x="16357600" y="676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132080</xdr:rowOff>
    </xdr:from>
    <xdr:to>
      <xdr:col>81</xdr:col>
      <xdr:colOff>101600</xdr:colOff>
      <xdr:row>40</xdr:row>
      <xdr:rowOff>62230</xdr:rowOff>
    </xdr:to>
    <xdr:sp macro="" textlink="">
      <xdr:nvSpPr>
        <xdr:cNvPr id="428" name="楕円 427">
          <a:extLst>
            <a:ext uri="{FF2B5EF4-FFF2-40B4-BE49-F238E27FC236}">
              <a16:creationId xmlns:a16="http://schemas.microsoft.com/office/drawing/2014/main" id="{00000000-0008-0000-0E00-0000AC010000}"/>
            </a:ext>
          </a:extLst>
        </xdr:cNvPr>
        <xdr:cNvSpPr/>
      </xdr:nvSpPr>
      <xdr:spPr>
        <a:xfrm>
          <a:off x="15430500" y="681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154305</xdr:rowOff>
    </xdr:from>
    <xdr:to>
      <xdr:col>85</xdr:col>
      <xdr:colOff>127000</xdr:colOff>
      <xdr:row>40</xdr:row>
      <xdr:rowOff>11430</xdr:rowOff>
    </xdr:to>
    <xdr:cxnSp macro="">
      <xdr:nvCxnSpPr>
        <xdr:cNvPr id="429" name="直線コネクタ 428">
          <a:extLst>
            <a:ext uri="{FF2B5EF4-FFF2-40B4-BE49-F238E27FC236}">
              <a16:creationId xmlns:a16="http://schemas.microsoft.com/office/drawing/2014/main" id="{00000000-0008-0000-0E00-0000AD010000}"/>
            </a:ext>
          </a:extLst>
        </xdr:cNvPr>
        <xdr:cNvCxnSpPr/>
      </xdr:nvCxnSpPr>
      <xdr:spPr>
        <a:xfrm flipV="1">
          <a:off x="15481300" y="684085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103522</xdr:rowOff>
    </xdr:from>
    <xdr:ext cx="405111" cy="259045"/>
    <xdr:sp macro="" textlink="">
      <xdr:nvSpPr>
        <xdr:cNvPr id="430" name="n_1aveValue【認定こども園・幼稚園・保育所】&#10;有形固定資産減価償却率">
          <a:extLst>
            <a:ext uri="{FF2B5EF4-FFF2-40B4-BE49-F238E27FC236}">
              <a16:creationId xmlns:a16="http://schemas.microsoft.com/office/drawing/2014/main" id="{00000000-0008-0000-0E00-0000AE010000}"/>
            </a:ext>
          </a:extLst>
        </xdr:cNvPr>
        <xdr:cNvSpPr txBox="1"/>
      </xdr:nvSpPr>
      <xdr:spPr>
        <a:xfrm>
          <a:off x="15266044" y="627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92092</xdr:rowOff>
    </xdr:from>
    <xdr:ext cx="405111" cy="259045"/>
    <xdr:sp macro="" textlink="">
      <xdr:nvSpPr>
        <xdr:cNvPr id="431" name="n_2aveValue【認定こども園・幼稚園・保育所】&#10;有形固定資産減価償却率">
          <a:extLst>
            <a:ext uri="{FF2B5EF4-FFF2-40B4-BE49-F238E27FC236}">
              <a16:creationId xmlns:a16="http://schemas.microsoft.com/office/drawing/2014/main" id="{00000000-0008-0000-0E00-0000AF010000}"/>
            </a:ext>
          </a:extLst>
        </xdr:cNvPr>
        <xdr:cNvSpPr txBox="1"/>
      </xdr:nvSpPr>
      <xdr:spPr>
        <a:xfrm>
          <a:off x="14389744" y="626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53357</xdr:rowOff>
    </xdr:from>
    <xdr:ext cx="405111" cy="259045"/>
    <xdr:sp macro="" textlink="">
      <xdr:nvSpPr>
        <xdr:cNvPr id="432" name="n_1mainValue【認定こども園・幼稚園・保育所】&#10;有形固定資産減価償却率">
          <a:extLst>
            <a:ext uri="{FF2B5EF4-FFF2-40B4-BE49-F238E27FC236}">
              <a16:creationId xmlns:a16="http://schemas.microsoft.com/office/drawing/2014/main" id="{00000000-0008-0000-0E00-0000B0010000}"/>
            </a:ext>
          </a:extLst>
        </xdr:cNvPr>
        <xdr:cNvSpPr txBox="1"/>
      </xdr:nvSpPr>
      <xdr:spPr>
        <a:xfrm>
          <a:off x="15266044" y="691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3" name="正方形/長方形 432">
          <a:extLst>
            <a:ext uri="{FF2B5EF4-FFF2-40B4-BE49-F238E27FC236}">
              <a16:creationId xmlns:a16="http://schemas.microsoft.com/office/drawing/2014/main" id="{00000000-0008-0000-0E00-0000B1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4" name="正方形/長方形 433">
          <a:extLst>
            <a:ext uri="{FF2B5EF4-FFF2-40B4-BE49-F238E27FC236}">
              <a16:creationId xmlns:a16="http://schemas.microsoft.com/office/drawing/2014/main" id="{00000000-0008-0000-0E00-0000B2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5" name="正方形/長方形 434">
          <a:extLst>
            <a:ext uri="{FF2B5EF4-FFF2-40B4-BE49-F238E27FC236}">
              <a16:creationId xmlns:a16="http://schemas.microsoft.com/office/drawing/2014/main" id="{00000000-0008-0000-0E00-0000B3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6" name="正方形/長方形 435">
          <a:extLst>
            <a:ext uri="{FF2B5EF4-FFF2-40B4-BE49-F238E27FC236}">
              <a16:creationId xmlns:a16="http://schemas.microsoft.com/office/drawing/2014/main" id="{00000000-0008-0000-0E00-0000B4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7" name="正方形/長方形 436">
          <a:extLst>
            <a:ext uri="{FF2B5EF4-FFF2-40B4-BE49-F238E27FC236}">
              <a16:creationId xmlns:a16="http://schemas.microsoft.com/office/drawing/2014/main" id="{00000000-0008-0000-0E00-0000B5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8" name="正方形/長方形 437">
          <a:extLst>
            <a:ext uri="{FF2B5EF4-FFF2-40B4-BE49-F238E27FC236}">
              <a16:creationId xmlns:a16="http://schemas.microsoft.com/office/drawing/2014/main" id="{00000000-0008-0000-0E00-0000B6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9" name="正方形/長方形 438">
          <a:extLst>
            <a:ext uri="{FF2B5EF4-FFF2-40B4-BE49-F238E27FC236}">
              <a16:creationId xmlns:a16="http://schemas.microsoft.com/office/drawing/2014/main" id="{00000000-0008-0000-0E00-0000B7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0" name="正方形/長方形 439">
          <a:extLst>
            <a:ext uri="{FF2B5EF4-FFF2-40B4-BE49-F238E27FC236}">
              <a16:creationId xmlns:a16="http://schemas.microsoft.com/office/drawing/2014/main" id="{00000000-0008-0000-0E00-0000B8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1" name="テキスト ボックス 440">
          <a:extLst>
            <a:ext uri="{FF2B5EF4-FFF2-40B4-BE49-F238E27FC236}">
              <a16:creationId xmlns:a16="http://schemas.microsoft.com/office/drawing/2014/main" id="{00000000-0008-0000-0E00-0000B9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2" name="直線コネクタ 441">
          <a:extLst>
            <a:ext uri="{FF2B5EF4-FFF2-40B4-BE49-F238E27FC236}">
              <a16:creationId xmlns:a16="http://schemas.microsoft.com/office/drawing/2014/main" id="{00000000-0008-0000-0E00-0000BA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3" name="直線コネクタ 442">
          <a:extLst>
            <a:ext uri="{FF2B5EF4-FFF2-40B4-BE49-F238E27FC236}">
              <a16:creationId xmlns:a16="http://schemas.microsoft.com/office/drawing/2014/main" id="{00000000-0008-0000-0E00-0000BB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44" name="テキスト ボックス 443">
          <a:extLst>
            <a:ext uri="{FF2B5EF4-FFF2-40B4-BE49-F238E27FC236}">
              <a16:creationId xmlns:a16="http://schemas.microsoft.com/office/drawing/2014/main" id="{00000000-0008-0000-0E00-0000BC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5" name="直線コネクタ 444">
          <a:extLst>
            <a:ext uri="{FF2B5EF4-FFF2-40B4-BE49-F238E27FC236}">
              <a16:creationId xmlns:a16="http://schemas.microsoft.com/office/drawing/2014/main" id="{00000000-0008-0000-0E00-0000BD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46" name="テキスト ボックス 445">
          <a:extLst>
            <a:ext uri="{FF2B5EF4-FFF2-40B4-BE49-F238E27FC236}">
              <a16:creationId xmlns:a16="http://schemas.microsoft.com/office/drawing/2014/main" id="{00000000-0008-0000-0E00-0000BE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7" name="直線コネクタ 446">
          <a:extLst>
            <a:ext uri="{FF2B5EF4-FFF2-40B4-BE49-F238E27FC236}">
              <a16:creationId xmlns:a16="http://schemas.microsoft.com/office/drawing/2014/main" id="{00000000-0008-0000-0E00-0000BF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48" name="テキスト ボックス 447">
          <a:extLst>
            <a:ext uri="{FF2B5EF4-FFF2-40B4-BE49-F238E27FC236}">
              <a16:creationId xmlns:a16="http://schemas.microsoft.com/office/drawing/2014/main" id="{00000000-0008-0000-0E00-0000C0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9" name="直線コネクタ 448">
          <a:extLst>
            <a:ext uri="{FF2B5EF4-FFF2-40B4-BE49-F238E27FC236}">
              <a16:creationId xmlns:a16="http://schemas.microsoft.com/office/drawing/2014/main" id="{00000000-0008-0000-0E00-0000C1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50" name="テキスト ボックス 449">
          <a:extLst>
            <a:ext uri="{FF2B5EF4-FFF2-40B4-BE49-F238E27FC236}">
              <a16:creationId xmlns:a16="http://schemas.microsoft.com/office/drawing/2014/main" id="{00000000-0008-0000-0E00-0000C2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1" name="直線コネクタ 450">
          <a:extLst>
            <a:ext uri="{FF2B5EF4-FFF2-40B4-BE49-F238E27FC236}">
              <a16:creationId xmlns:a16="http://schemas.microsoft.com/office/drawing/2014/main" id="{00000000-0008-0000-0E00-0000C3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2" name="テキスト ボックス 451">
          <a:extLst>
            <a:ext uri="{FF2B5EF4-FFF2-40B4-BE49-F238E27FC236}">
              <a16:creationId xmlns:a16="http://schemas.microsoft.com/office/drawing/2014/main" id="{00000000-0008-0000-0E00-0000C4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3" name="【認定こども園・幼稚園・保育所】&#10;一人当たり面積グラフ枠">
          <a:extLst>
            <a:ext uri="{FF2B5EF4-FFF2-40B4-BE49-F238E27FC236}">
              <a16:creationId xmlns:a16="http://schemas.microsoft.com/office/drawing/2014/main" id="{00000000-0008-0000-0E00-0000C5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126492</xdr:rowOff>
    </xdr:from>
    <xdr:to>
      <xdr:col>116</xdr:col>
      <xdr:colOff>62864</xdr:colOff>
      <xdr:row>41</xdr:row>
      <xdr:rowOff>115062</xdr:rowOff>
    </xdr:to>
    <xdr:cxnSp macro="">
      <xdr:nvCxnSpPr>
        <xdr:cNvPr id="454" name="直線コネクタ 453">
          <a:extLst>
            <a:ext uri="{FF2B5EF4-FFF2-40B4-BE49-F238E27FC236}">
              <a16:creationId xmlns:a16="http://schemas.microsoft.com/office/drawing/2014/main" id="{00000000-0008-0000-0E00-0000C6010000}"/>
            </a:ext>
          </a:extLst>
        </xdr:cNvPr>
        <xdr:cNvCxnSpPr/>
      </xdr:nvCxnSpPr>
      <xdr:spPr>
        <a:xfrm flipV="1">
          <a:off x="22160864" y="5955792"/>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55" name="【認定こども園・幼稚園・保育所】&#10;一人当たり面積最小値テキスト">
          <a:extLst>
            <a:ext uri="{FF2B5EF4-FFF2-40B4-BE49-F238E27FC236}">
              <a16:creationId xmlns:a16="http://schemas.microsoft.com/office/drawing/2014/main" id="{00000000-0008-0000-0E00-0000C7010000}"/>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56" name="直線コネクタ 455">
          <a:extLst>
            <a:ext uri="{FF2B5EF4-FFF2-40B4-BE49-F238E27FC236}">
              <a16:creationId xmlns:a16="http://schemas.microsoft.com/office/drawing/2014/main" id="{00000000-0008-0000-0E00-0000C8010000}"/>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73169</xdr:rowOff>
    </xdr:from>
    <xdr:ext cx="469744" cy="259045"/>
    <xdr:sp macro="" textlink="">
      <xdr:nvSpPr>
        <xdr:cNvPr id="457" name="【認定こども園・幼稚園・保育所】&#10;一人当たり面積最大値テキスト">
          <a:extLst>
            <a:ext uri="{FF2B5EF4-FFF2-40B4-BE49-F238E27FC236}">
              <a16:creationId xmlns:a16="http://schemas.microsoft.com/office/drawing/2014/main" id="{00000000-0008-0000-0E00-0000C9010000}"/>
            </a:ext>
          </a:extLst>
        </xdr:cNvPr>
        <xdr:cNvSpPr txBox="1"/>
      </xdr:nvSpPr>
      <xdr:spPr>
        <a:xfrm>
          <a:off x="22199600" y="573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126492</xdr:rowOff>
    </xdr:from>
    <xdr:to>
      <xdr:col>116</xdr:col>
      <xdr:colOff>152400</xdr:colOff>
      <xdr:row>34</xdr:row>
      <xdr:rowOff>126492</xdr:rowOff>
    </xdr:to>
    <xdr:cxnSp macro="">
      <xdr:nvCxnSpPr>
        <xdr:cNvPr id="458" name="直線コネクタ 457">
          <a:extLst>
            <a:ext uri="{FF2B5EF4-FFF2-40B4-BE49-F238E27FC236}">
              <a16:creationId xmlns:a16="http://schemas.microsoft.com/office/drawing/2014/main" id="{00000000-0008-0000-0E00-0000CA010000}"/>
            </a:ext>
          </a:extLst>
        </xdr:cNvPr>
        <xdr:cNvCxnSpPr/>
      </xdr:nvCxnSpPr>
      <xdr:spPr>
        <a:xfrm>
          <a:off x="22072600" y="595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50563</xdr:rowOff>
    </xdr:from>
    <xdr:ext cx="469744" cy="259045"/>
    <xdr:sp macro="" textlink="">
      <xdr:nvSpPr>
        <xdr:cNvPr id="459" name="【認定こども園・幼稚園・保育所】&#10;一人当たり面積平均値テキスト">
          <a:extLst>
            <a:ext uri="{FF2B5EF4-FFF2-40B4-BE49-F238E27FC236}">
              <a16:creationId xmlns:a16="http://schemas.microsoft.com/office/drawing/2014/main" id="{00000000-0008-0000-0E00-0000CB010000}"/>
            </a:ext>
          </a:extLst>
        </xdr:cNvPr>
        <xdr:cNvSpPr txBox="1"/>
      </xdr:nvSpPr>
      <xdr:spPr>
        <a:xfrm>
          <a:off x="22199600" y="6565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27686</xdr:rowOff>
    </xdr:from>
    <xdr:to>
      <xdr:col>116</xdr:col>
      <xdr:colOff>114300</xdr:colOff>
      <xdr:row>39</xdr:row>
      <xdr:rowOff>129286</xdr:rowOff>
    </xdr:to>
    <xdr:sp macro="" textlink="">
      <xdr:nvSpPr>
        <xdr:cNvPr id="460" name="フローチャート: 判断 459">
          <a:extLst>
            <a:ext uri="{FF2B5EF4-FFF2-40B4-BE49-F238E27FC236}">
              <a16:creationId xmlns:a16="http://schemas.microsoft.com/office/drawing/2014/main" id="{00000000-0008-0000-0E00-0000CC010000}"/>
            </a:ext>
          </a:extLst>
        </xdr:cNvPr>
        <xdr:cNvSpPr/>
      </xdr:nvSpPr>
      <xdr:spPr>
        <a:xfrm>
          <a:off x="22110700" y="671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23114</xdr:rowOff>
    </xdr:from>
    <xdr:to>
      <xdr:col>112</xdr:col>
      <xdr:colOff>38100</xdr:colOff>
      <xdr:row>39</xdr:row>
      <xdr:rowOff>124714</xdr:rowOff>
    </xdr:to>
    <xdr:sp macro="" textlink="">
      <xdr:nvSpPr>
        <xdr:cNvPr id="461" name="フローチャート: 判断 460">
          <a:extLst>
            <a:ext uri="{FF2B5EF4-FFF2-40B4-BE49-F238E27FC236}">
              <a16:creationId xmlns:a16="http://schemas.microsoft.com/office/drawing/2014/main" id="{00000000-0008-0000-0E00-0000CD010000}"/>
            </a:ext>
          </a:extLst>
        </xdr:cNvPr>
        <xdr:cNvSpPr/>
      </xdr:nvSpPr>
      <xdr:spPr>
        <a:xfrm>
          <a:off x="21272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7112</xdr:rowOff>
    </xdr:from>
    <xdr:to>
      <xdr:col>107</xdr:col>
      <xdr:colOff>101600</xdr:colOff>
      <xdr:row>38</xdr:row>
      <xdr:rowOff>108712</xdr:rowOff>
    </xdr:to>
    <xdr:sp macro="" textlink="">
      <xdr:nvSpPr>
        <xdr:cNvPr id="462" name="フローチャート: 判断 461">
          <a:extLst>
            <a:ext uri="{FF2B5EF4-FFF2-40B4-BE49-F238E27FC236}">
              <a16:creationId xmlns:a16="http://schemas.microsoft.com/office/drawing/2014/main" id="{00000000-0008-0000-0E00-0000CE010000}"/>
            </a:ext>
          </a:extLst>
        </xdr:cNvPr>
        <xdr:cNvSpPr/>
      </xdr:nvSpPr>
      <xdr:spPr>
        <a:xfrm>
          <a:off x="20383500" y="6522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3" name="テキスト ボックス 462">
          <a:extLst>
            <a:ext uri="{FF2B5EF4-FFF2-40B4-BE49-F238E27FC236}">
              <a16:creationId xmlns:a16="http://schemas.microsoft.com/office/drawing/2014/main" id="{00000000-0008-0000-0E00-0000CF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4" name="テキスト ボックス 463">
          <a:extLst>
            <a:ext uri="{FF2B5EF4-FFF2-40B4-BE49-F238E27FC236}">
              <a16:creationId xmlns:a16="http://schemas.microsoft.com/office/drawing/2014/main" id="{00000000-0008-0000-0E00-0000D0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5" name="テキスト ボックス 464">
          <a:extLst>
            <a:ext uri="{FF2B5EF4-FFF2-40B4-BE49-F238E27FC236}">
              <a16:creationId xmlns:a16="http://schemas.microsoft.com/office/drawing/2014/main" id="{00000000-0008-0000-0E00-0000D1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6" name="テキスト ボックス 465">
          <a:extLst>
            <a:ext uri="{FF2B5EF4-FFF2-40B4-BE49-F238E27FC236}">
              <a16:creationId xmlns:a16="http://schemas.microsoft.com/office/drawing/2014/main" id="{00000000-0008-0000-0E00-0000D2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7" name="テキスト ボックス 466">
          <a:extLst>
            <a:ext uri="{FF2B5EF4-FFF2-40B4-BE49-F238E27FC236}">
              <a16:creationId xmlns:a16="http://schemas.microsoft.com/office/drawing/2014/main" id="{00000000-0008-0000-0E00-0000D3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61976</xdr:rowOff>
    </xdr:from>
    <xdr:to>
      <xdr:col>116</xdr:col>
      <xdr:colOff>114300</xdr:colOff>
      <xdr:row>40</xdr:row>
      <xdr:rowOff>163576</xdr:rowOff>
    </xdr:to>
    <xdr:sp macro="" textlink="">
      <xdr:nvSpPr>
        <xdr:cNvPr id="468" name="楕円 467">
          <a:extLst>
            <a:ext uri="{FF2B5EF4-FFF2-40B4-BE49-F238E27FC236}">
              <a16:creationId xmlns:a16="http://schemas.microsoft.com/office/drawing/2014/main" id="{00000000-0008-0000-0E00-0000D4010000}"/>
            </a:ext>
          </a:extLst>
        </xdr:cNvPr>
        <xdr:cNvSpPr/>
      </xdr:nvSpPr>
      <xdr:spPr>
        <a:xfrm>
          <a:off x="22110700" y="691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40403</xdr:rowOff>
    </xdr:from>
    <xdr:ext cx="469744" cy="259045"/>
    <xdr:sp macro="" textlink="">
      <xdr:nvSpPr>
        <xdr:cNvPr id="469" name="【認定こども園・幼稚園・保育所】&#10;一人当たり面積該当値テキスト">
          <a:extLst>
            <a:ext uri="{FF2B5EF4-FFF2-40B4-BE49-F238E27FC236}">
              <a16:creationId xmlns:a16="http://schemas.microsoft.com/office/drawing/2014/main" id="{00000000-0008-0000-0E00-0000D5010000}"/>
            </a:ext>
          </a:extLst>
        </xdr:cNvPr>
        <xdr:cNvSpPr txBox="1"/>
      </xdr:nvSpPr>
      <xdr:spPr>
        <a:xfrm>
          <a:off x="22199600" y="689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61976</xdr:rowOff>
    </xdr:from>
    <xdr:to>
      <xdr:col>112</xdr:col>
      <xdr:colOff>38100</xdr:colOff>
      <xdr:row>40</xdr:row>
      <xdr:rowOff>163576</xdr:rowOff>
    </xdr:to>
    <xdr:sp macro="" textlink="">
      <xdr:nvSpPr>
        <xdr:cNvPr id="470" name="楕円 469">
          <a:extLst>
            <a:ext uri="{FF2B5EF4-FFF2-40B4-BE49-F238E27FC236}">
              <a16:creationId xmlns:a16="http://schemas.microsoft.com/office/drawing/2014/main" id="{00000000-0008-0000-0E00-0000D6010000}"/>
            </a:ext>
          </a:extLst>
        </xdr:cNvPr>
        <xdr:cNvSpPr/>
      </xdr:nvSpPr>
      <xdr:spPr>
        <a:xfrm>
          <a:off x="21272500" y="691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112776</xdr:rowOff>
    </xdr:from>
    <xdr:to>
      <xdr:col>116</xdr:col>
      <xdr:colOff>63500</xdr:colOff>
      <xdr:row>40</xdr:row>
      <xdr:rowOff>112776</xdr:rowOff>
    </xdr:to>
    <xdr:cxnSp macro="">
      <xdr:nvCxnSpPr>
        <xdr:cNvPr id="471" name="直線コネクタ 470">
          <a:extLst>
            <a:ext uri="{FF2B5EF4-FFF2-40B4-BE49-F238E27FC236}">
              <a16:creationId xmlns:a16="http://schemas.microsoft.com/office/drawing/2014/main" id="{00000000-0008-0000-0E00-0000D7010000}"/>
            </a:ext>
          </a:extLst>
        </xdr:cNvPr>
        <xdr:cNvCxnSpPr/>
      </xdr:nvCxnSpPr>
      <xdr:spPr>
        <a:xfrm>
          <a:off x="21323300" y="69707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141241</xdr:rowOff>
    </xdr:from>
    <xdr:ext cx="469744" cy="259045"/>
    <xdr:sp macro="" textlink="">
      <xdr:nvSpPr>
        <xdr:cNvPr id="472" name="n_1aveValue【認定こども園・幼稚園・保育所】&#10;一人当たり面積">
          <a:extLst>
            <a:ext uri="{FF2B5EF4-FFF2-40B4-BE49-F238E27FC236}">
              <a16:creationId xmlns:a16="http://schemas.microsoft.com/office/drawing/2014/main" id="{00000000-0008-0000-0E00-0000D8010000}"/>
            </a:ext>
          </a:extLst>
        </xdr:cNvPr>
        <xdr:cNvSpPr txBox="1"/>
      </xdr:nvSpPr>
      <xdr:spPr>
        <a:xfrm>
          <a:off x="210757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125239</xdr:rowOff>
    </xdr:from>
    <xdr:ext cx="469744" cy="259045"/>
    <xdr:sp macro="" textlink="">
      <xdr:nvSpPr>
        <xdr:cNvPr id="473" name="n_2aveValue【認定こども園・幼稚園・保育所】&#10;一人当たり面積">
          <a:extLst>
            <a:ext uri="{FF2B5EF4-FFF2-40B4-BE49-F238E27FC236}">
              <a16:creationId xmlns:a16="http://schemas.microsoft.com/office/drawing/2014/main" id="{00000000-0008-0000-0E00-0000D9010000}"/>
            </a:ext>
          </a:extLst>
        </xdr:cNvPr>
        <xdr:cNvSpPr txBox="1"/>
      </xdr:nvSpPr>
      <xdr:spPr>
        <a:xfrm>
          <a:off x="20199427" y="6297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154703</xdr:rowOff>
    </xdr:from>
    <xdr:ext cx="469744" cy="259045"/>
    <xdr:sp macro="" textlink="">
      <xdr:nvSpPr>
        <xdr:cNvPr id="474" name="n_1mainValue【認定こども園・幼稚園・保育所】&#10;一人当たり面積">
          <a:extLst>
            <a:ext uri="{FF2B5EF4-FFF2-40B4-BE49-F238E27FC236}">
              <a16:creationId xmlns:a16="http://schemas.microsoft.com/office/drawing/2014/main" id="{00000000-0008-0000-0E00-0000DA010000}"/>
            </a:ext>
          </a:extLst>
        </xdr:cNvPr>
        <xdr:cNvSpPr txBox="1"/>
      </xdr:nvSpPr>
      <xdr:spPr>
        <a:xfrm>
          <a:off x="21075727" y="701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5" name="正方形/長方形 474">
          <a:extLst>
            <a:ext uri="{FF2B5EF4-FFF2-40B4-BE49-F238E27FC236}">
              <a16:creationId xmlns:a16="http://schemas.microsoft.com/office/drawing/2014/main" id="{00000000-0008-0000-0E00-0000DB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6" name="正方形/長方形 475">
          <a:extLst>
            <a:ext uri="{FF2B5EF4-FFF2-40B4-BE49-F238E27FC236}">
              <a16:creationId xmlns:a16="http://schemas.microsoft.com/office/drawing/2014/main" id="{00000000-0008-0000-0E00-0000DC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7" name="正方形/長方形 476">
          <a:extLst>
            <a:ext uri="{FF2B5EF4-FFF2-40B4-BE49-F238E27FC236}">
              <a16:creationId xmlns:a16="http://schemas.microsoft.com/office/drawing/2014/main" id="{00000000-0008-0000-0E00-0000DD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8" name="正方形/長方形 477">
          <a:extLst>
            <a:ext uri="{FF2B5EF4-FFF2-40B4-BE49-F238E27FC236}">
              <a16:creationId xmlns:a16="http://schemas.microsoft.com/office/drawing/2014/main" id="{00000000-0008-0000-0E00-0000DE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9" name="正方形/長方形 478">
          <a:extLst>
            <a:ext uri="{FF2B5EF4-FFF2-40B4-BE49-F238E27FC236}">
              <a16:creationId xmlns:a16="http://schemas.microsoft.com/office/drawing/2014/main" id="{00000000-0008-0000-0E00-0000DF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0" name="正方形/長方形 479">
          <a:extLst>
            <a:ext uri="{FF2B5EF4-FFF2-40B4-BE49-F238E27FC236}">
              <a16:creationId xmlns:a16="http://schemas.microsoft.com/office/drawing/2014/main" id="{00000000-0008-0000-0E00-0000E0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1" name="正方形/長方形 480">
          <a:extLst>
            <a:ext uri="{FF2B5EF4-FFF2-40B4-BE49-F238E27FC236}">
              <a16:creationId xmlns:a16="http://schemas.microsoft.com/office/drawing/2014/main" id="{00000000-0008-0000-0E00-0000E1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2" name="正方形/長方形 481">
          <a:extLst>
            <a:ext uri="{FF2B5EF4-FFF2-40B4-BE49-F238E27FC236}">
              <a16:creationId xmlns:a16="http://schemas.microsoft.com/office/drawing/2014/main" id="{00000000-0008-0000-0E00-0000E2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3" name="テキスト ボックス 482">
          <a:extLst>
            <a:ext uri="{FF2B5EF4-FFF2-40B4-BE49-F238E27FC236}">
              <a16:creationId xmlns:a16="http://schemas.microsoft.com/office/drawing/2014/main" id="{00000000-0008-0000-0E00-0000E3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4" name="直線コネクタ 483">
          <a:extLst>
            <a:ext uri="{FF2B5EF4-FFF2-40B4-BE49-F238E27FC236}">
              <a16:creationId xmlns:a16="http://schemas.microsoft.com/office/drawing/2014/main" id="{00000000-0008-0000-0E00-0000E4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85" name="テキスト ボックス 484">
          <a:extLst>
            <a:ext uri="{FF2B5EF4-FFF2-40B4-BE49-F238E27FC236}">
              <a16:creationId xmlns:a16="http://schemas.microsoft.com/office/drawing/2014/main" id="{00000000-0008-0000-0E00-0000E5010000}"/>
            </a:ext>
          </a:extLst>
        </xdr:cNvPr>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86" name="直線コネクタ 485">
          <a:extLst>
            <a:ext uri="{FF2B5EF4-FFF2-40B4-BE49-F238E27FC236}">
              <a16:creationId xmlns:a16="http://schemas.microsoft.com/office/drawing/2014/main" id="{00000000-0008-0000-0E00-0000E6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87" name="テキスト ボックス 486">
          <a:extLst>
            <a:ext uri="{FF2B5EF4-FFF2-40B4-BE49-F238E27FC236}">
              <a16:creationId xmlns:a16="http://schemas.microsoft.com/office/drawing/2014/main" id="{00000000-0008-0000-0E00-0000E7010000}"/>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88" name="直線コネクタ 487">
          <a:extLst>
            <a:ext uri="{FF2B5EF4-FFF2-40B4-BE49-F238E27FC236}">
              <a16:creationId xmlns:a16="http://schemas.microsoft.com/office/drawing/2014/main" id="{00000000-0008-0000-0E00-0000E8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89" name="テキスト ボックス 488">
          <a:extLst>
            <a:ext uri="{FF2B5EF4-FFF2-40B4-BE49-F238E27FC236}">
              <a16:creationId xmlns:a16="http://schemas.microsoft.com/office/drawing/2014/main" id="{00000000-0008-0000-0E00-0000E9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90" name="直線コネクタ 489">
          <a:extLst>
            <a:ext uri="{FF2B5EF4-FFF2-40B4-BE49-F238E27FC236}">
              <a16:creationId xmlns:a16="http://schemas.microsoft.com/office/drawing/2014/main" id="{00000000-0008-0000-0E00-0000EA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91" name="テキスト ボックス 490">
          <a:extLst>
            <a:ext uri="{FF2B5EF4-FFF2-40B4-BE49-F238E27FC236}">
              <a16:creationId xmlns:a16="http://schemas.microsoft.com/office/drawing/2014/main" id="{00000000-0008-0000-0E00-0000EB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92" name="直線コネクタ 491">
          <a:extLst>
            <a:ext uri="{FF2B5EF4-FFF2-40B4-BE49-F238E27FC236}">
              <a16:creationId xmlns:a16="http://schemas.microsoft.com/office/drawing/2014/main" id="{00000000-0008-0000-0E00-0000EC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93" name="テキスト ボックス 492">
          <a:extLst>
            <a:ext uri="{FF2B5EF4-FFF2-40B4-BE49-F238E27FC236}">
              <a16:creationId xmlns:a16="http://schemas.microsoft.com/office/drawing/2014/main" id="{00000000-0008-0000-0E00-0000ED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94" name="直線コネクタ 493">
          <a:extLst>
            <a:ext uri="{FF2B5EF4-FFF2-40B4-BE49-F238E27FC236}">
              <a16:creationId xmlns:a16="http://schemas.microsoft.com/office/drawing/2014/main" id="{00000000-0008-0000-0E00-0000EE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95" name="テキスト ボックス 494">
          <a:extLst>
            <a:ext uri="{FF2B5EF4-FFF2-40B4-BE49-F238E27FC236}">
              <a16:creationId xmlns:a16="http://schemas.microsoft.com/office/drawing/2014/main" id="{00000000-0008-0000-0E00-0000EF010000}"/>
            </a:ext>
          </a:extLst>
        </xdr:cNvPr>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6" name="直線コネクタ 495">
          <a:extLst>
            <a:ext uri="{FF2B5EF4-FFF2-40B4-BE49-F238E27FC236}">
              <a16:creationId xmlns:a16="http://schemas.microsoft.com/office/drawing/2014/main" id="{00000000-0008-0000-0E00-0000F0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7" name="テキスト ボックス 496">
          <a:extLst>
            <a:ext uri="{FF2B5EF4-FFF2-40B4-BE49-F238E27FC236}">
              <a16:creationId xmlns:a16="http://schemas.microsoft.com/office/drawing/2014/main" id="{00000000-0008-0000-0E00-0000F1010000}"/>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8" name="【学校施設】&#10;有形固定資産減価償却率グラフ枠">
          <a:extLst>
            <a:ext uri="{FF2B5EF4-FFF2-40B4-BE49-F238E27FC236}">
              <a16:creationId xmlns:a16="http://schemas.microsoft.com/office/drawing/2014/main" id="{00000000-0008-0000-0E00-0000F2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112395</xdr:rowOff>
    </xdr:from>
    <xdr:to>
      <xdr:col>85</xdr:col>
      <xdr:colOff>126364</xdr:colOff>
      <xdr:row>62</xdr:row>
      <xdr:rowOff>152400</xdr:rowOff>
    </xdr:to>
    <xdr:cxnSp macro="">
      <xdr:nvCxnSpPr>
        <xdr:cNvPr id="499" name="直線コネクタ 498">
          <a:extLst>
            <a:ext uri="{FF2B5EF4-FFF2-40B4-BE49-F238E27FC236}">
              <a16:creationId xmlns:a16="http://schemas.microsoft.com/office/drawing/2014/main" id="{00000000-0008-0000-0E00-0000F3010000}"/>
            </a:ext>
          </a:extLst>
        </xdr:cNvPr>
        <xdr:cNvCxnSpPr/>
      </xdr:nvCxnSpPr>
      <xdr:spPr>
        <a:xfrm flipV="1">
          <a:off x="16318864" y="9713595"/>
          <a:ext cx="0" cy="1068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156227</xdr:rowOff>
    </xdr:from>
    <xdr:ext cx="405111" cy="259045"/>
    <xdr:sp macro="" textlink="">
      <xdr:nvSpPr>
        <xdr:cNvPr id="500" name="【学校施設】&#10;有形固定資産減価償却率最小値テキスト">
          <a:extLst>
            <a:ext uri="{FF2B5EF4-FFF2-40B4-BE49-F238E27FC236}">
              <a16:creationId xmlns:a16="http://schemas.microsoft.com/office/drawing/2014/main" id="{00000000-0008-0000-0E00-0000F4010000}"/>
            </a:ext>
          </a:extLst>
        </xdr:cNvPr>
        <xdr:cNvSpPr txBox="1"/>
      </xdr:nvSpPr>
      <xdr:spPr>
        <a:xfrm>
          <a:off x="16357600"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152400</xdr:rowOff>
    </xdr:from>
    <xdr:to>
      <xdr:col>86</xdr:col>
      <xdr:colOff>25400</xdr:colOff>
      <xdr:row>62</xdr:row>
      <xdr:rowOff>152400</xdr:rowOff>
    </xdr:to>
    <xdr:cxnSp macro="">
      <xdr:nvCxnSpPr>
        <xdr:cNvPr id="501" name="直線コネクタ 500">
          <a:extLst>
            <a:ext uri="{FF2B5EF4-FFF2-40B4-BE49-F238E27FC236}">
              <a16:creationId xmlns:a16="http://schemas.microsoft.com/office/drawing/2014/main" id="{00000000-0008-0000-0E00-0000F5010000}"/>
            </a:ext>
          </a:extLst>
        </xdr:cNvPr>
        <xdr:cNvCxnSpPr/>
      </xdr:nvCxnSpPr>
      <xdr:spPr>
        <a:xfrm>
          <a:off x="16230600" y="1078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59072</xdr:rowOff>
    </xdr:from>
    <xdr:ext cx="405111" cy="259045"/>
    <xdr:sp macro="" textlink="">
      <xdr:nvSpPr>
        <xdr:cNvPr id="502" name="【学校施設】&#10;有形固定資産減価償却率最大値テキスト">
          <a:extLst>
            <a:ext uri="{FF2B5EF4-FFF2-40B4-BE49-F238E27FC236}">
              <a16:creationId xmlns:a16="http://schemas.microsoft.com/office/drawing/2014/main" id="{00000000-0008-0000-0E00-0000F6010000}"/>
            </a:ext>
          </a:extLst>
        </xdr:cNvPr>
        <xdr:cNvSpPr txBox="1"/>
      </xdr:nvSpPr>
      <xdr:spPr>
        <a:xfrm>
          <a:off x="16357600" y="9488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112395</xdr:rowOff>
    </xdr:from>
    <xdr:to>
      <xdr:col>86</xdr:col>
      <xdr:colOff>25400</xdr:colOff>
      <xdr:row>56</xdr:row>
      <xdr:rowOff>112395</xdr:rowOff>
    </xdr:to>
    <xdr:cxnSp macro="">
      <xdr:nvCxnSpPr>
        <xdr:cNvPr id="503" name="直線コネクタ 502">
          <a:extLst>
            <a:ext uri="{FF2B5EF4-FFF2-40B4-BE49-F238E27FC236}">
              <a16:creationId xmlns:a16="http://schemas.microsoft.com/office/drawing/2014/main" id="{00000000-0008-0000-0E00-0000F7010000}"/>
            </a:ext>
          </a:extLst>
        </xdr:cNvPr>
        <xdr:cNvCxnSpPr/>
      </xdr:nvCxnSpPr>
      <xdr:spPr>
        <a:xfrm>
          <a:off x="16230600" y="9713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9542</xdr:rowOff>
    </xdr:from>
    <xdr:ext cx="405111" cy="259045"/>
    <xdr:sp macro="" textlink="">
      <xdr:nvSpPr>
        <xdr:cNvPr id="504" name="【学校施設】&#10;有形固定資産減価償却率平均値テキスト">
          <a:extLst>
            <a:ext uri="{FF2B5EF4-FFF2-40B4-BE49-F238E27FC236}">
              <a16:creationId xmlns:a16="http://schemas.microsoft.com/office/drawing/2014/main" id="{00000000-0008-0000-0E00-0000F8010000}"/>
            </a:ext>
          </a:extLst>
        </xdr:cNvPr>
        <xdr:cNvSpPr txBox="1"/>
      </xdr:nvSpPr>
      <xdr:spPr>
        <a:xfrm>
          <a:off x="16357600" y="101250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31115</xdr:rowOff>
    </xdr:from>
    <xdr:to>
      <xdr:col>85</xdr:col>
      <xdr:colOff>177800</xdr:colOff>
      <xdr:row>59</xdr:row>
      <xdr:rowOff>132715</xdr:rowOff>
    </xdr:to>
    <xdr:sp macro="" textlink="">
      <xdr:nvSpPr>
        <xdr:cNvPr id="505" name="フローチャート: 判断 504">
          <a:extLst>
            <a:ext uri="{FF2B5EF4-FFF2-40B4-BE49-F238E27FC236}">
              <a16:creationId xmlns:a16="http://schemas.microsoft.com/office/drawing/2014/main" id="{00000000-0008-0000-0E00-0000F9010000}"/>
            </a:ext>
          </a:extLst>
        </xdr:cNvPr>
        <xdr:cNvSpPr/>
      </xdr:nvSpPr>
      <xdr:spPr>
        <a:xfrm>
          <a:off x="16268700" y="1014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506" name="フローチャート: 判断 505">
          <a:extLst>
            <a:ext uri="{FF2B5EF4-FFF2-40B4-BE49-F238E27FC236}">
              <a16:creationId xmlns:a16="http://schemas.microsoft.com/office/drawing/2014/main" id="{00000000-0008-0000-0E00-0000FA010000}"/>
            </a:ext>
          </a:extLst>
        </xdr:cNvPr>
        <xdr:cNvSpPr/>
      </xdr:nvSpPr>
      <xdr:spPr>
        <a:xfrm>
          <a:off x="15430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6350</xdr:rowOff>
    </xdr:from>
    <xdr:to>
      <xdr:col>76</xdr:col>
      <xdr:colOff>165100</xdr:colOff>
      <xdr:row>60</xdr:row>
      <xdr:rowOff>107950</xdr:rowOff>
    </xdr:to>
    <xdr:sp macro="" textlink="">
      <xdr:nvSpPr>
        <xdr:cNvPr id="507" name="フローチャート: 判断 506">
          <a:extLst>
            <a:ext uri="{FF2B5EF4-FFF2-40B4-BE49-F238E27FC236}">
              <a16:creationId xmlns:a16="http://schemas.microsoft.com/office/drawing/2014/main" id="{00000000-0008-0000-0E00-0000FB010000}"/>
            </a:ext>
          </a:extLst>
        </xdr:cNvPr>
        <xdr:cNvSpPr/>
      </xdr:nvSpPr>
      <xdr:spPr>
        <a:xfrm>
          <a:off x="14541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00000000-0008-0000-0E00-0000FC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00000000-0008-0000-0E00-0000FD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0" name="テキスト ボックス 509">
          <a:extLst>
            <a:ext uri="{FF2B5EF4-FFF2-40B4-BE49-F238E27FC236}">
              <a16:creationId xmlns:a16="http://schemas.microsoft.com/office/drawing/2014/main" id="{00000000-0008-0000-0E00-0000FE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1" name="テキスト ボックス 510">
          <a:extLst>
            <a:ext uri="{FF2B5EF4-FFF2-40B4-BE49-F238E27FC236}">
              <a16:creationId xmlns:a16="http://schemas.microsoft.com/office/drawing/2014/main" id="{00000000-0008-0000-0E00-0000FF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2" name="テキスト ボックス 511">
          <a:extLst>
            <a:ext uri="{FF2B5EF4-FFF2-40B4-BE49-F238E27FC236}">
              <a16:creationId xmlns:a16="http://schemas.microsoft.com/office/drawing/2014/main" id="{00000000-0008-0000-0E00-000000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33020</xdr:rowOff>
    </xdr:from>
    <xdr:to>
      <xdr:col>85</xdr:col>
      <xdr:colOff>177800</xdr:colOff>
      <xdr:row>58</xdr:row>
      <xdr:rowOff>134620</xdr:rowOff>
    </xdr:to>
    <xdr:sp macro="" textlink="">
      <xdr:nvSpPr>
        <xdr:cNvPr id="513" name="楕円 512">
          <a:extLst>
            <a:ext uri="{FF2B5EF4-FFF2-40B4-BE49-F238E27FC236}">
              <a16:creationId xmlns:a16="http://schemas.microsoft.com/office/drawing/2014/main" id="{00000000-0008-0000-0E00-000001020000}"/>
            </a:ext>
          </a:extLst>
        </xdr:cNvPr>
        <xdr:cNvSpPr/>
      </xdr:nvSpPr>
      <xdr:spPr>
        <a:xfrm>
          <a:off x="16268700" y="997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55897</xdr:rowOff>
    </xdr:from>
    <xdr:ext cx="405111" cy="259045"/>
    <xdr:sp macro="" textlink="">
      <xdr:nvSpPr>
        <xdr:cNvPr id="514" name="【学校施設】&#10;有形固定資産減価償却率該当値テキスト">
          <a:extLst>
            <a:ext uri="{FF2B5EF4-FFF2-40B4-BE49-F238E27FC236}">
              <a16:creationId xmlns:a16="http://schemas.microsoft.com/office/drawing/2014/main" id="{00000000-0008-0000-0E00-000002020000}"/>
            </a:ext>
          </a:extLst>
        </xdr:cNvPr>
        <xdr:cNvSpPr txBox="1"/>
      </xdr:nvSpPr>
      <xdr:spPr>
        <a:xfrm>
          <a:off x="16357600"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65405</xdr:rowOff>
    </xdr:from>
    <xdr:to>
      <xdr:col>81</xdr:col>
      <xdr:colOff>101600</xdr:colOff>
      <xdr:row>58</xdr:row>
      <xdr:rowOff>167005</xdr:rowOff>
    </xdr:to>
    <xdr:sp macro="" textlink="">
      <xdr:nvSpPr>
        <xdr:cNvPr id="515" name="楕円 514">
          <a:extLst>
            <a:ext uri="{FF2B5EF4-FFF2-40B4-BE49-F238E27FC236}">
              <a16:creationId xmlns:a16="http://schemas.microsoft.com/office/drawing/2014/main" id="{00000000-0008-0000-0E00-000003020000}"/>
            </a:ext>
          </a:extLst>
        </xdr:cNvPr>
        <xdr:cNvSpPr/>
      </xdr:nvSpPr>
      <xdr:spPr>
        <a:xfrm>
          <a:off x="15430500" y="1000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83820</xdr:rowOff>
    </xdr:from>
    <xdr:to>
      <xdr:col>85</xdr:col>
      <xdr:colOff>127000</xdr:colOff>
      <xdr:row>58</xdr:row>
      <xdr:rowOff>116205</xdr:rowOff>
    </xdr:to>
    <xdr:cxnSp macro="">
      <xdr:nvCxnSpPr>
        <xdr:cNvPr id="516" name="直線コネクタ 515">
          <a:extLst>
            <a:ext uri="{FF2B5EF4-FFF2-40B4-BE49-F238E27FC236}">
              <a16:creationId xmlns:a16="http://schemas.microsoft.com/office/drawing/2014/main" id="{00000000-0008-0000-0E00-000004020000}"/>
            </a:ext>
          </a:extLst>
        </xdr:cNvPr>
        <xdr:cNvCxnSpPr/>
      </xdr:nvCxnSpPr>
      <xdr:spPr>
        <a:xfrm flipV="1">
          <a:off x="15481300" y="1002792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144797</xdr:rowOff>
    </xdr:from>
    <xdr:ext cx="405111" cy="259045"/>
    <xdr:sp macro="" textlink="">
      <xdr:nvSpPr>
        <xdr:cNvPr id="517" name="n_1aveValue【学校施設】&#10;有形固定資産減価償却率">
          <a:extLst>
            <a:ext uri="{FF2B5EF4-FFF2-40B4-BE49-F238E27FC236}">
              <a16:creationId xmlns:a16="http://schemas.microsoft.com/office/drawing/2014/main" id="{00000000-0008-0000-0E00-000005020000}"/>
            </a:ext>
          </a:extLst>
        </xdr:cNvPr>
        <xdr:cNvSpPr txBox="1"/>
      </xdr:nvSpPr>
      <xdr:spPr>
        <a:xfrm>
          <a:off x="152660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124477</xdr:rowOff>
    </xdr:from>
    <xdr:ext cx="405111" cy="259045"/>
    <xdr:sp macro="" textlink="">
      <xdr:nvSpPr>
        <xdr:cNvPr id="518" name="n_2aveValue【学校施設】&#10;有形固定資産減価償却率">
          <a:extLst>
            <a:ext uri="{FF2B5EF4-FFF2-40B4-BE49-F238E27FC236}">
              <a16:creationId xmlns:a16="http://schemas.microsoft.com/office/drawing/2014/main" id="{00000000-0008-0000-0E00-000006020000}"/>
            </a:ext>
          </a:extLst>
        </xdr:cNvPr>
        <xdr:cNvSpPr txBox="1"/>
      </xdr:nvSpPr>
      <xdr:spPr>
        <a:xfrm>
          <a:off x="143897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12082</xdr:rowOff>
    </xdr:from>
    <xdr:ext cx="405111" cy="259045"/>
    <xdr:sp macro="" textlink="">
      <xdr:nvSpPr>
        <xdr:cNvPr id="519" name="n_1mainValue【学校施設】&#10;有形固定資産減価償却率">
          <a:extLst>
            <a:ext uri="{FF2B5EF4-FFF2-40B4-BE49-F238E27FC236}">
              <a16:creationId xmlns:a16="http://schemas.microsoft.com/office/drawing/2014/main" id="{00000000-0008-0000-0E00-000007020000}"/>
            </a:ext>
          </a:extLst>
        </xdr:cNvPr>
        <xdr:cNvSpPr txBox="1"/>
      </xdr:nvSpPr>
      <xdr:spPr>
        <a:xfrm>
          <a:off x="15266044" y="978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0" name="正方形/長方形 519">
          <a:extLst>
            <a:ext uri="{FF2B5EF4-FFF2-40B4-BE49-F238E27FC236}">
              <a16:creationId xmlns:a16="http://schemas.microsoft.com/office/drawing/2014/main" id="{00000000-0008-0000-0E00-000008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1" name="正方形/長方形 520">
          <a:extLst>
            <a:ext uri="{FF2B5EF4-FFF2-40B4-BE49-F238E27FC236}">
              <a16:creationId xmlns:a16="http://schemas.microsoft.com/office/drawing/2014/main" id="{00000000-0008-0000-0E00-000009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2" name="正方形/長方形 521">
          <a:extLst>
            <a:ext uri="{FF2B5EF4-FFF2-40B4-BE49-F238E27FC236}">
              <a16:creationId xmlns:a16="http://schemas.microsoft.com/office/drawing/2014/main" id="{00000000-0008-0000-0E00-00000A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3" name="正方形/長方形 522">
          <a:extLst>
            <a:ext uri="{FF2B5EF4-FFF2-40B4-BE49-F238E27FC236}">
              <a16:creationId xmlns:a16="http://schemas.microsoft.com/office/drawing/2014/main" id="{00000000-0008-0000-0E00-00000B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4" name="正方形/長方形 523">
          <a:extLst>
            <a:ext uri="{FF2B5EF4-FFF2-40B4-BE49-F238E27FC236}">
              <a16:creationId xmlns:a16="http://schemas.microsoft.com/office/drawing/2014/main" id="{00000000-0008-0000-0E00-00000C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5" name="正方形/長方形 524">
          <a:extLst>
            <a:ext uri="{FF2B5EF4-FFF2-40B4-BE49-F238E27FC236}">
              <a16:creationId xmlns:a16="http://schemas.microsoft.com/office/drawing/2014/main" id="{00000000-0008-0000-0E00-00000D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6" name="正方形/長方形 525">
          <a:extLst>
            <a:ext uri="{FF2B5EF4-FFF2-40B4-BE49-F238E27FC236}">
              <a16:creationId xmlns:a16="http://schemas.microsoft.com/office/drawing/2014/main" id="{00000000-0008-0000-0E00-00000E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7" name="正方形/長方形 526">
          <a:extLst>
            <a:ext uri="{FF2B5EF4-FFF2-40B4-BE49-F238E27FC236}">
              <a16:creationId xmlns:a16="http://schemas.microsoft.com/office/drawing/2014/main" id="{00000000-0008-0000-0E00-00000F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8" name="テキスト ボックス 527">
          <a:extLst>
            <a:ext uri="{FF2B5EF4-FFF2-40B4-BE49-F238E27FC236}">
              <a16:creationId xmlns:a16="http://schemas.microsoft.com/office/drawing/2014/main" id="{00000000-0008-0000-0E00-000010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9" name="直線コネクタ 528">
          <a:extLst>
            <a:ext uri="{FF2B5EF4-FFF2-40B4-BE49-F238E27FC236}">
              <a16:creationId xmlns:a16="http://schemas.microsoft.com/office/drawing/2014/main" id="{00000000-0008-0000-0E00-000011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30" name="テキスト ボックス 529">
          <a:extLst>
            <a:ext uri="{FF2B5EF4-FFF2-40B4-BE49-F238E27FC236}">
              <a16:creationId xmlns:a16="http://schemas.microsoft.com/office/drawing/2014/main" id="{00000000-0008-0000-0E00-000012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31" name="直線コネクタ 530">
          <a:extLst>
            <a:ext uri="{FF2B5EF4-FFF2-40B4-BE49-F238E27FC236}">
              <a16:creationId xmlns:a16="http://schemas.microsoft.com/office/drawing/2014/main" id="{00000000-0008-0000-0E00-000013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32" name="テキスト ボックス 531">
          <a:extLst>
            <a:ext uri="{FF2B5EF4-FFF2-40B4-BE49-F238E27FC236}">
              <a16:creationId xmlns:a16="http://schemas.microsoft.com/office/drawing/2014/main" id="{00000000-0008-0000-0E00-000014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33" name="直線コネクタ 532">
          <a:extLst>
            <a:ext uri="{FF2B5EF4-FFF2-40B4-BE49-F238E27FC236}">
              <a16:creationId xmlns:a16="http://schemas.microsoft.com/office/drawing/2014/main" id="{00000000-0008-0000-0E00-000015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34" name="テキスト ボックス 533">
          <a:extLst>
            <a:ext uri="{FF2B5EF4-FFF2-40B4-BE49-F238E27FC236}">
              <a16:creationId xmlns:a16="http://schemas.microsoft.com/office/drawing/2014/main" id="{00000000-0008-0000-0E00-000016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35" name="直線コネクタ 534">
          <a:extLst>
            <a:ext uri="{FF2B5EF4-FFF2-40B4-BE49-F238E27FC236}">
              <a16:creationId xmlns:a16="http://schemas.microsoft.com/office/drawing/2014/main" id="{00000000-0008-0000-0E00-000017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36" name="テキスト ボックス 535">
          <a:extLst>
            <a:ext uri="{FF2B5EF4-FFF2-40B4-BE49-F238E27FC236}">
              <a16:creationId xmlns:a16="http://schemas.microsoft.com/office/drawing/2014/main" id="{00000000-0008-0000-0E00-000018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37" name="直線コネクタ 536">
          <a:extLst>
            <a:ext uri="{FF2B5EF4-FFF2-40B4-BE49-F238E27FC236}">
              <a16:creationId xmlns:a16="http://schemas.microsoft.com/office/drawing/2014/main" id="{00000000-0008-0000-0E00-000019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38" name="テキスト ボックス 537">
          <a:extLst>
            <a:ext uri="{FF2B5EF4-FFF2-40B4-BE49-F238E27FC236}">
              <a16:creationId xmlns:a16="http://schemas.microsoft.com/office/drawing/2014/main" id="{00000000-0008-0000-0E00-00001A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9" name="直線コネクタ 538">
          <a:extLst>
            <a:ext uri="{FF2B5EF4-FFF2-40B4-BE49-F238E27FC236}">
              <a16:creationId xmlns:a16="http://schemas.microsoft.com/office/drawing/2014/main" id="{00000000-0008-0000-0E00-00001B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0" name="テキスト ボックス 539">
          <a:extLst>
            <a:ext uri="{FF2B5EF4-FFF2-40B4-BE49-F238E27FC236}">
              <a16:creationId xmlns:a16="http://schemas.microsoft.com/office/drawing/2014/main" id="{00000000-0008-0000-0E00-00001C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1" name="【学校施設】&#10;一人当たり面積グラフ枠">
          <a:extLst>
            <a:ext uri="{FF2B5EF4-FFF2-40B4-BE49-F238E27FC236}">
              <a16:creationId xmlns:a16="http://schemas.microsoft.com/office/drawing/2014/main" id="{00000000-0008-0000-0E00-00001D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118414</xdr:rowOff>
    </xdr:from>
    <xdr:to>
      <xdr:col>116</xdr:col>
      <xdr:colOff>62864</xdr:colOff>
      <xdr:row>64</xdr:row>
      <xdr:rowOff>54864</xdr:rowOff>
    </xdr:to>
    <xdr:cxnSp macro="">
      <xdr:nvCxnSpPr>
        <xdr:cNvPr id="542" name="直線コネクタ 541">
          <a:extLst>
            <a:ext uri="{FF2B5EF4-FFF2-40B4-BE49-F238E27FC236}">
              <a16:creationId xmlns:a16="http://schemas.microsoft.com/office/drawing/2014/main" id="{00000000-0008-0000-0E00-00001E020000}"/>
            </a:ext>
          </a:extLst>
        </xdr:cNvPr>
        <xdr:cNvCxnSpPr/>
      </xdr:nvCxnSpPr>
      <xdr:spPr>
        <a:xfrm flipV="1">
          <a:off x="22160864" y="9548164"/>
          <a:ext cx="0" cy="1479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58691</xdr:rowOff>
    </xdr:from>
    <xdr:ext cx="469744" cy="259045"/>
    <xdr:sp macro="" textlink="">
      <xdr:nvSpPr>
        <xdr:cNvPr id="543" name="【学校施設】&#10;一人当たり面積最小値テキスト">
          <a:extLst>
            <a:ext uri="{FF2B5EF4-FFF2-40B4-BE49-F238E27FC236}">
              <a16:creationId xmlns:a16="http://schemas.microsoft.com/office/drawing/2014/main" id="{00000000-0008-0000-0E00-00001F020000}"/>
            </a:ext>
          </a:extLst>
        </xdr:cNvPr>
        <xdr:cNvSpPr txBox="1"/>
      </xdr:nvSpPr>
      <xdr:spPr>
        <a:xfrm>
          <a:off x="22199600" y="11031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54864</xdr:rowOff>
    </xdr:from>
    <xdr:to>
      <xdr:col>116</xdr:col>
      <xdr:colOff>152400</xdr:colOff>
      <xdr:row>64</xdr:row>
      <xdr:rowOff>54864</xdr:rowOff>
    </xdr:to>
    <xdr:cxnSp macro="">
      <xdr:nvCxnSpPr>
        <xdr:cNvPr id="544" name="直線コネクタ 543">
          <a:extLst>
            <a:ext uri="{FF2B5EF4-FFF2-40B4-BE49-F238E27FC236}">
              <a16:creationId xmlns:a16="http://schemas.microsoft.com/office/drawing/2014/main" id="{00000000-0008-0000-0E00-000020020000}"/>
            </a:ext>
          </a:extLst>
        </xdr:cNvPr>
        <xdr:cNvCxnSpPr/>
      </xdr:nvCxnSpPr>
      <xdr:spPr>
        <a:xfrm>
          <a:off x="22072600" y="11027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65091</xdr:rowOff>
    </xdr:from>
    <xdr:ext cx="469744" cy="259045"/>
    <xdr:sp macro="" textlink="">
      <xdr:nvSpPr>
        <xdr:cNvPr id="545" name="【学校施設】&#10;一人当たり面積最大値テキスト">
          <a:extLst>
            <a:ext uri="{FF2B5EF4-FFF2-40B4-BE49-F238E27FC236}">
              <a16:creationId xmlns:a16="http://schemas.microsoft.com/office/drawing/2014/main" id="{00000000-0008-0000-0E00-000021020000}"/>
            </a:ext>
          </a:extLst>
        </xdr:cNvPr>
        <xdr:cNvSpPr txBox="1"/>
      </xdr:nvSpPr>
      <xdr:spPr>
        <a:xfrm>
          <a:off x="22199600" y="932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118414</xdr:rowOff>
    </xdr:from>
    <xdr:to>
      <xdr:col>116</xdr:col>
      <xdr:colOff>152400</xdr:colOff>
      <xdr:row>55</xdr:row>
      <xdr:rowOff>118414</xdr:rowOff>
    </xdr:to>
    <xdr:cxnSp macro="">
      <xdr:nvCxnSpPr>
        <xdr:cNvPr id="546" name="直線コネクタ 545">
          <a:extLst>
            <a:ext uri="{FF2B5EF4-FFF2-40B4-BE49-F238E27FC236}">
              <a16:creationId xmlns:a16="http://schemas.microsoft.com/office/drawing/2014/main" id="{00000000-0008-0000-0E00-000022020000}"/>
            </a:ext>
          </a:extLst>
        </xdr:cNvPr>
        <xdr:cNvCxnSpPr/>
      </xdr:nvCxnSpPr>
      <xdr:spPr>
        <a:xfrm>
          <a:off x="22072600" y="9548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127525</xdr:rowOff>
    </xdr:from>
    <xdr:ext cx="469744" cy="259045"/>
    <xdr:sp macro="" textlink="">
      <xdr:nvSpPr>
        <xdr:cNvPr id="547" name="【学校施設】&#10;一人当たり面積平均値テキスト">
          <a:extLst>
            <a:ext uri="{FF2B5EF4-FFF2-40B4-BE49-F238E27FC236}">
              <a16:creationId xmlns:a16="http://schemas.microsoft.com/office/drawing/2014/main" id="{00000000-0008-0000-0E00-000023020000}"/>
            </a:ext>
          </a:extLst>
        </xdr:cNvPr>
        <xdr:cNvSpPr txBox="1"/>
      </xdr:nvSpPr>
      <xdr:spPr>
        <a:xfrm>
          <a:off x="22199600" y="10585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104648</xdr:rowOff>
    </xdr:from>
    <xdr:to>
      <xdr:col>116</xdr:col>
      <xdr:colOff>114300</xdr:colOff>
      <xdr:row>63</xdr:row>
      <xdr:rowOff>34798</xdr:rowOff>
    </xdr:to>
    <xdr:sp macro="" textlink="">
      <xdr:nvSpPr>
        <xdr:cNvPr id="548" name="フローチャート: 判断 547">
          <a:extLst>
            <a:ext uri="{FF2B5EF4-FFF2-40B4-BE49-F238E27FC236}">
              <a16:creationId xmlns:a16="http://schemas.microsoft.com/office/drawing/2014/main" id="{00000000-0008-0000-0E00-000024020000}"/>
            </a:ext>
          </a:extLst>
        </xdr:cNvPr>
        <xdr:cNvSpPr/>
      </xdr:nvSpPr>
      <xdr:spPr>
        <a:xfrm>
          <a:off x="22110700" y="1073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84531</xdr:rowOff>
    </xdr:from>
    <xdr:to>
      <xdr:col>112</xdr:col>
      <xdr:colOff>38100</xdr:colOff>
      <xdr:row>63</xdr:row>
      <xdr:rowOff>14681</xdr:rowOff>
    </xdr:to>
    <xdr:sp macro="" textlink="">
      <xdr:nvSpPr>
        <xdr:cNvPr id="549" name="フローチャート: 判断 548">
          <a:extLst>
            <a:ext uri="{FF2B5EF4-FFF2-40B4-BE49-F238E27FC236}">
              <a16:creationId xmlns:a16="http://schemas.microsoft.com/office/drawing/2014/main" id="{00000000-0008-0000-0E00-000025020000}"/>
            </a:ext>
          </a:extLst>
        </xdr:cNvPr>
        <xdr:cNvSpPr/>
      </xdr:nvSpPr>
      <xdr:spPr>
        <a:xfrm>
          <a:off x="21272500" y="107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118821</xdr:rowOff>
    </xdr:from>
    <xdr:to>
      <xdr:col>107</xdr:col>
      <xdr:colOff>101600</xdr:colOff>
      <xdr:row>62</xdr:row>
      <xdr:rowOff>48971</xdr:rowOff>
    </xdr:to>
    <xdr:sp macro="" textlink="">
      <xdr:nvSpPr>
        <xdr:cNvPr id="550" name="フローチャート: 判断 549">
          <a:extLst>
            <a:ext uri="{FF2B5EF4-FFF2-40B4-BE49-F238E27FC236}">
              <a16:creationId xmlns:a16="http://schemas.microsoft.com/office/drawing/2014/main" id="{00000000-0008-0000-0E00-000026020000}"/>
            </a:ext>
          </a:extLst>
        </xdr:cNvPr>
        <xdr:cNvSpPr/>
      </xdr:nvSpPr>
      <xdr:spPr>
        <a:xfrm>
          <a:off x="20383500" y="1057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00000000-0008-0000-0E00-000027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00000000-0008-0000-0E00-000028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00000000-0008-0000-0E00-000029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00000000-0008-0000-0E00-00002A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5" name="テキスト ボックス 554">
          <a:extLst>
            <a:ext uri="{FF2B5EF4-FFF2-40B4-BE49-F238E27FC236}">
              <a16:creationId xmlns:a16="http://schemas.microsoft.com/office/drawing/2014/main" id="{00000000-0008-0000-0E00-00002B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117449</xdr:rowOff>
    </xdr:from>
    <xdr:to>
      <xdr:col>116</xdr:col>
      <xdr:colOff>114300</xdr:colOff>
      <xdr:row>64</xdr:row>
      <xdr:rowOff>47599</xdr:rowOff>
    </xdr:to>
    <xdr:sp macro="" textlink="">
      <xdr:nvSpPr>
        <xdr:cNvPr id="556" name="楕円 555">
          <a:extLst>
            <a:ext uri="{FF2B5EF4-FFF2-40B4-BE49-F238E27FC236}">
              <a16:creationId xmlns:a16="http://schemas.microsoft.com/office/drawing/2014/main" id="{00000000-0008-0000-0E00-00002C020000}"/>
            </a:ext>
          </a:extLst>
        </xdr:cNvPr>
        <xdr:cNvSpPr/>
      </xdr:nvSpPr>
      <xdr:spPr>
        <a:xfrm>
          <a:off x="22110700" y="1091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32376</xdr:rowOff>
    </xdr:from>
    <xdr:ext cx="469744" cy="259045"/>
    <xdr:sp macro="" textlink="">
      <xdr:nvSpPr>
        <xdr:cNvPr id="557" name="【学校施設】&#10;一人当たり面積該当値テキスト">
          <a:extLst>
            <a:ext uri="{FF2B5EF4-FFF2-40B4-BE49-F238E27FC236}">
              <a16:creationId xmlns:a16="http://schemas.microsoft.com/office/drawing/2014/main" id="{00000000-0008-0000-0E00-00002D020000}"/>
            </a:ext>
          </a:extLst>
        </xdr:cNvPr>
        <xdr:cNvSpPr txBox="1"/>
      </xdr:nvSpPr>
      <xdr:spPr>
        <a:xfrm>
          <a:off x="22199600" y="10833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114706</xdr:rowOff>
    </xdr:from>
    <xdr:to>
      <xdr:col>112</xdr:col>
      <xdr:colOff>38100</xdr:colOff>
      <xdr:row>64</xdr:row>
      <xdr:rowOff>44856</xdr:rowOff>
    </xdr:to>
    <xdr:sp macro="" textlink="">
      <xdr:nvSpPr>
        <xdr:cNvPr id="558" name="楕円 557">
          <a:extLst>
            <a:ext uri="{FF2B5EF4-FFF2-40B4-BE49-F238E27FC236}">
              <a16:creationId xmlns:a16="http://schemas.microsoft.com/office/drawing/2014/main" id="{00000000-0008-0000-0E00-00002E020000}"/>
            </a:ext>
          </a:extLst>
        </xdr:cNvPr>
        <xdr:cNvSpPr/>
      </xdr:nvSpPr>
      <xdr:spPr>
        <a:xfrm>
          <a:off x="21272500" y="1091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165506</xdr:rowOff>
    </xdr:from>
    <xdr:to>
      <xdr:col>116</xdr:col>
      <xdr:colOff>63500</xdr:colOff>
      <xdr:row>63</xdr:row>
      <xdr:rowOff>168249</xdr:rowOff>
    </xdr:to>
    <xdr:cxnSp macro="">
      <xdr:nvCxnSpPr>
        <xdr:cNvPr id="559" name="直線コネクタ 558">
          <a:extLst>
            <a:ext uri="{FF2B5EF4-FFF2-40B4-BE49-F238E27FC236}">
              <a16:creationId xmlns:a16="http://schemas.microsoft.com/office/drawing/2014/main" id="{00000000-0008-0000-0E00-00002F020000}"/>
            </a:ext>
          </a:extLst>
        </xdr:cNvPr>
        <xdr:cNvCxnSpPr/>
      </xdr:nvCxnSpPr>
      <xdr:spPr>
        <a:xfrm>
          <a:off x="21323300" y="10966856"/>
          <a:ext cx="8382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31208</xdr:rowOff>
    </xdr:from>
    <xdr:ext cx="469744" cy="259045"/>
    <xdr:sp macro="" textlink="">
      <xdr:nvSpPr>
        <xdr:cNvPr id="560" name="n_1aveValue【学校施設】&#10;一人当たり面積">
          <a:extLst>
            <a:ext uri="{FF2B5EF4-FFF2-40B4-BE49-F238E27FC236}">
              <a16:creationId xmlns:a16="http://schemas.microsoft.com/office/drawing/2014/main" id="{00000000-0008-0000-0E00-000030020000}"/>
            </a:ext>
          </a:extLst>
        </xdr:cNvPr>
        <xdr:cNvSpPr txBox="1"/>
      </xdr:nvSpPr>
      <xdr:spPr>
        <a:xfrm>
          <a:off x="21075727" y="1048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65498</xdr:rowOff>
    </xdr:from>
    <xdr:ext cx="469744" cy="259045"/>
    <xdr:sp macro="" textlink="">
      <xdr:nvSpPr>
        <xdr:cNvPr id="561" name="n_2aveValue【学校施設】&#10;一人当たり面積">
          <a:extLst>
            <a:ext uri="{FF2B5EF4-FFF2-40B4-BE49-F238E27FC236}">
              <a16:creationId xmlns:a16="http://schemas.microsoft.com/office/drawing/2014/main" id="{00000000-0008-0000-0E00-000031020000}"/>
            </a:ext>
          </a:extLst>
        </xdr:cNvPr>
        <xdr:cNvSpPr txBox="1"/>
      </xdr:nvSpPr>
      <xdr:spPr>
        <a:xfrm>
          <a:off x="20199427" y="1035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35983</xdr:rowOff>
    </xdr:from>
    <xdr:ext cx="469744" cy="259045"/>
    <xdr:sp macro="" textlink="">
      <xdr:nvSpPr>
        <xdr:cNvPr id="562" name="n_1mainValue【学校施設】&#10;一人当たり面積">
          <a:extLst>
            <a:ext uri="{FF2B5EF4-FFF2-40B4-BE49-F238E27FC236}">
              <a16:creationId xmlns:a16="http://schemas.microsoft.com/office/drawing/2014/main" id="{00000000-0008-0000-0E00-000032020000}"/>
            </a:ext>
          </a:extLst>
        </xdr:cNvPr>
        <xdr:cNvSpPr txBox="1"/>
      </xdr:nvSpPr>
      <xdr:spPr>
        <a:xfrm>
          <a:off x="21075727" y="11008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3" name="正方形/長方形 562">
          <a:extLst>
            <a:ext uri="{FF2B5EF4-FFF2-40B4-BE49-F238E27FC236}">
              <a16:creationId xmlns:a16="http://schemas.microsoft.com/office/drawing/2014/main" id="{00000000-0008-0000-0E00-000033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4" name="正方形/長方形 563">
          <a:extLst>
            <a:ext uri="{FF2B5EF4-FFF2-40B4-BE49-F238E27FC236}">
              <a16:creationId xmlns:a16="http://schemas.microsoft.com/office/drawing/2014/main" id="{00000000-0008-0000-0E00-000034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5" name="正方形/長方形 564">
          <a:extLst>
            <a:ext uri="{FF2B5EF4-FFF2-40B4-BE49-F238E27FC236}">
              <a16:creationId xmlns:a16="http://schemas.microsoft.com/office/drawing/2014/main" id="{00000000-0008-0000-0E00-000035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6" name="正方形/長方形 565">
          <a:extLst>
            <a:ext uri="{FF2B5EF4-FFF2-40B4-BE49-F238E27FC236}">
              <a16:creationId xmlns:a16="http://schemas.microsoft.com/office/drawing/2014/main" id="{00000000-0008-0000-0E00-000036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7" name="正方形/長方形 566">
          <a:extLst>
            <a:ext uri="{FF2B5EF4-FFF2-40B4-BE49-F238E27FC236}">
              <a16:creationId xmlns:a16="http://schemas.microsoft.com/office/drawing/2014/main" id="{00000000-0008-0000-0E00-000037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8" name="正方形/長方形 567">
          <a:extLst>
            <a:ext uri="{FF2B5EF4-FFF2-40B4-BE49-F238E27FC236}">
              <a16:creationId xmlns:a16="http://schemas.microsoft.com/office/drawing/2014/main" id="{00000000-0008-0000-0E00-000038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9" name="正方形/長方形 568">
          <a:extLst>
            <a:ext uri="{FF2B5EF4-FFF2-40B4-BE49-F238E27FC236}">
              <a16:creationId xmlns:a16="http://schemas.microsoft.com/office/drawing/2014/main" id="{00000000-0008-0000-0E00-000039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0" name="正方形/長方形 569">
          <a:extLst>
            <a:ext uri="{FF2B5EF4-FFF2-40B4-BE49-F238E27FC236}">
              <a16:creationId xmlns:a16="http://schemas.microsoft.com/office/drawing/2014/main" id="{00000000-0008-0000-0E00-00003A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71" name="正方形/長方形 570">
          <a:extLst>
            <a:ext uri="{FF2B5EF4-FFF2-40B4-BE49-F238E27FC236}">
              <a16:creationId xmlns:a16="http://schemas.microsoft.com/office/drawing/2014/main" id="{00000000-0008-0000-0E00-00003B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2" name="正方形/長方形 571">
          <a:extLst>
            <a:ext uri="{FF2B5EF4-FFF2-40B4-BE49-F238E27FC236}">
              <a16:creationId xmlns:a16="http://schemas.microsoft.com/office/drawing/2014/main" id="{00000000-0008-0000-0E00-00003C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3" name="正方形/長方形 572">
          <a:extLst>
            <a:ext uri="{FF2B5EF4-FFF2-40B4-BE49-F238E27FC236}">
              <a16:creationId xmlns:a16="http://schemas.microsoft.com/office/drawing/2014/main" id="{00000000-0008-0000-0E00-00003D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4" name="正方形/長方形 573">
          <a:extLst>
            <a:ext uri="{FF2B5EF4-FFF2-40B4-BE49-F238E27FC236}">
              <a16:creationId xmlns:a16="http://schemas.microsoft.com/office/drawing/2014/main" id="{00000000-0008-0000-0E00-00003E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5" name="正方形/長方形 574">
          <a:extLst>
            <a:ext uri="{FF2B5EF4-FFF2-40B4-BE49-F238E27FC236}">
              <a16:creationId xmlns:a16="http://schemas.microsoft.com/office/drawing/2014/main" id="{00000000-0008-0000-0E00-00003F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6" name="正方形/長方形 575">
          <a:extLst>
            <a:ext uri="{FF2B5EF4-FFF2-40B4-BE49-F238E27FC236}">
              <a16:creationId xmlns:a16="http://schemas.microsoft.com/office/drawing/2014/main" id="{00000000-0008-0000-0E00-000040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7" name="正方形/長方形 576">
          <a:extLst>
            <a:ext uri="{FF2B5EF4-FFF2-40B4-BE49-F238E27FC236}">
              <a16:creationId xmlns:a16="http://schemas.microsoft.com/office/drawing/2014/main" id="{00000000-0008-0000-0E00-000041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8" name="正方形/長方形 577">
          <a:extLst>
            <a:ext uri="{FF2B5EF4-FFF2-40B4-BE49-F238E27FC236}">
              <a16:creationId xmlns:a16="http://schemas.microsoft.com/office/drawing/2014/main" id="{00000000-0008-0000-0E00-000042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79" name="正方形/長方形 578">
          <a:extLst>
            <a:ext uri="{FF2B5EF4-FFF2-40B4-BE49-F238E27FC236}">
              <a16:creationId xmlns:a16="http://schemas.microsoft.com/office/drawing/2014/main" id="{00000000-0008-0000-0E00-000043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0" name="正方形/長方形 579">
          <a:extLst>
            <a:ext uri="{FF2B5EF4-FFF2-40B4-BE49-F238E27FC236}">
              <a16:creationId xmlns:a16="http://schemas.microsoft.com/office/drawing/2014/main" id="{00000000-0008-0000-0E00-000044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1" name="正方形/長方形 580">
          <a:extLst>
            <a:ext uri="{FF2B5EF4-FFF2-40B4-BE49-F238E27FC236}">
              <a16:creationId xmlns:a16="http://schemas.microsoft.com/office/drawing/2014/main" id="{00000000-0008-0000-0E00-000045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2" name="正方形/長方形 581">
          <a:extLst>
            <a:ext uri="{FF2B5EF4-FFF2-40B4-BE49-F238E27FC236}">
              <a16:creationId xmlns:a16="http://schemas.microsoft.com/office/drawing/2014/main" id="{00000000-0008-0000-0E00-000046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3" name="正方形/長方形 582">
          <a:extLst>
            <a:ext uri="{FF2B5EF4-FFF2-40B4-BE49-F238E27FC236}">
              <a16:creationId xmlns:a16="http://schemas.microsoft.com/office/drawing/2014/main" id="{00000000-0008-0000-0E00-000047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4" name="正方形/長方形 583">
          <a:extLst>
            <a:ext uri="{FF2B5EF4-FFF2-40B4-BE49-F238E27FC236}">
              <a16:creationId xmlns:a16="http://schemas.microsoft.com/office/drawing/2014/main" id="{00000000-0008-0000-0E00-000048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5" name="正方形/長方形 584">
          <a:extLst>
            <a:ext uri="{FF2B5EF4-FFF2-40B4-BE49-F238E27FC236}">
              <a16:creationId xmlns:a16="http://schemas.microsoft.com/office/drawing/2014/main" id="{00000000-0008-0000-0E00-000049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6" name="正方形/長方形 585">
          <a:extLst>
            <a:ext uri="{FF2B5EF4-FFF2-40B4-BE49-F238E27FC236}">
              <a16:creationId xmlns:a16="http://schemas.microsoft.com/office/drawing/2014/main" id="{00000000-0008-0000-0E00-00004A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87" name="テキスト ボックス 586">
          <a:extLst>
            <a:ext uri="{FF2B5EF4-FFF2-40B4-BE49-F238E27FC236}">
              <a16:creationId xmlns:a16="http://schemas.microsoft.com/office/drawing/2014/main" id="{00000000-0008-0000-0E00-00004B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88" name="直線コネクタ 587">
          <a:extLst>
            <a:ext uri="{FF2B5EF4-FFF2-40B4-BE49-F238E27FC236}">
              <a16:creationId xmlns:a16="http://schemas.microsoft.com/office/drawing/2014/main" id="{00000000-0008-0000-0E00-00004C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589" name="テキスト ボックス 588">
          <a:extLst>
            <a:ext uri="{FF2B5EF4-FFF2-40B4-BE49-F238E27FC236}">
              <a16:creationId xmlns:a16="http://schemas.microsoft.com/office/drawing/2014/main" id="{00000000-0008-0000-0E00-00004D020000}"/>
            </a:ext>
          </a:extLst>
        </xdr:cNvPr>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90" name="直線コネクタ 589">
          <a:extLst>
            <a:ext uri="{FF2B5EF4-FFF2-40B4-BE49-F238E27FC236}">
              <a16:creationId xmlns:a16="http://schemas.microsoft.com/office/drawing/2014/main" id="{00000000-0008-0000-0E00-00004E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591" name="テキスト ボックス 590">
          <a:extLst>
            <a:ext uri="{FF2B5EF4-FFF2-40B4-BE49-F238E27FC236}">
              <a16:creationId xmlns:a16="http://schemas.microsoft.com/office/drawing/2014/main" id="{00000000-0008-0000-0E00-00004F020000}"/>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92" name="直線コネクタ 591">
          <a:extLst>
            <a:ext uri="{FF2B5EF4-FFF2-40B4-BE49-F238E27FC236}">
              <a16:creationId xmlns:a16="http://schemas.microsoft.com/office/drawing/2014/main" id="{00000000-0008-0000-0E00-000050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93" name="テキスト ボックス 592">
          <a:extLst>
            <a:ext uri="{FF2B5EF4-FFF2-40B4-BE49-F238E27FC236}">
              <a16:creationId xmlns:a16="http://schemas.microsoft.com/office/drawing/2014/main" id="{00000000-0008-0000-0E00-000051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94" name="直線コネクタ 593">
          <a:extLst>
            <a:ext uri="{FF2B5EF4-FFF2-40B4-BE49-F238E27FC236}">
              <a16:creationId xmlns:a16="http://schemas.microsoft.com/office/drawing/2014/main" id="{00000000-0008-0000-0E00-000052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95" name="テキスト ボックス 594">
          <a:extLst>
            <a:ext uri="{FF2B5EF4-FFF2-40B4-BE49-F238E27FC236}">
              <a16:creationId xmlns:a16="http://schemas.microsoft.com/office/drawing/2014/main" id="{00000000-0008-0000-0E00-000053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96" name="直線コネクタ 595">
          <a:extLst>
            <a:ext uri="{FF2B5EF4-FFF2-40B4-BE49-F238E27FC236}">
              <a16:creationId xmlns:a16="http://schemas.microsoft.com/office/drawing/2014/main" id="{00000000-0008-0000-0E00-000054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97" name="テキスト ボックス 596">
          <a:extLst>
            <a:ext uri="{FF2B5EF4-FFF2-40B4-BE49-F238E27FC236}">
              <a16:creationId xmlns:a16="http://schemas.microsoft.com/office/drawing/2014/main" id="{00000000-0008-0000-0E00-000055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98" name="直線コネクタ 597">
          <a:extLst>
            <a:ext uri="{FF2B5EF4-FFF2-40B4-BE49-F238E27FC236}">
              <a16:creationId xmlns:a16="http://schemas.microsoft.com/office/drawing/2014/main" id="{00000000-0008-0000-0E00-000056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599" name="テキスト ボックス 598">
          <a:extLst>
            <a:ext uri="{FF2B5EF4-FFF2-40B4-BE49-F238E27FC236}">
              <a16:creationId xmlns:a16="http://schemas.microsoft.com/office/drawing/2014/main" id="{00000000-0008-0000-0E00-000057020000}"/>
            </a:ext>
          </a:extLst>
        </xdr:cNvPr>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0" name="直線コネクタ 599">
          <a:extLst>
            <a:ext uri="{FF2B5EF4-FFF2-40B4-BE49-F238E27FC236}">
              <a16:creationId xmlns:a16="http://schemas.microsoft.com/office/drawing/2014/main" id="{00000000-0008-0000-0E00-000058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01" name="テキスト ボックス 600">
          <a:extLst>
            <a:ext uri="{FF2B5EF4-FFF2-40B4-BE49-F238E27FC236}">
              <a16:creationId xmlns:a16="http://schemas.microsoft.com/office/drawing/2014/main" id="{00000000-0008-0000-0E00-00005902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02" name="【公民館】&#10;有形固定資産減価償却率グラフ枠">
          <a:extLst>
            <a:ext uri="{FF2B5EF4-FFF2-40B4-BE49-F238E27FC236}">
              <a16:creationId xmlns:a16="http://schemas.microsoft.com/office/drawing/2014/main" id="{00000000-0008-0000-0E00-00005A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32386</xdr:rowOff>
    </xdr:to>
    <xdr:cxnSp macro="">
      <xdr:nvCxnSpPr>
        <xdr:cNvPr id="603" name="直線コネクタ 602">
          <a:extLst>
            <a:ext uri="{FF2B5EF4-FFF2-40B4-BE49-F238E27FC236}">
              <a16:creationId xmlns:a16="http://schemas.microsoft.com/office/drawing/2014/main" id="{00000000-0008-0000-0E00-00005B020000}"/>
            </a:ext>
          </a:extLst>
        </xdr:cNvPr>
        <xdr:cNvCxnSpPr/>
      </xdr:nvCxnSpPr>
      <xdr:spPr>
        <a:xfrm flipV="1">
          <a:off x="16318864" y="17145000"/>
          <a:ext cx="0" cy="1403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36213</xdr:rowOff>
    </xdr:from>
    <xdr:ext cx="405111" cy="259045"/>
    <xdr:sp macro="" textlink="">
      <xdr:nvSpPr>
        <xdr:cNvPr id="604" name="【公民館】&#10;有形固定資産減価償却率最小値テキスト">
          <a:extLst>
            <a:ext uri="{FF2B5EF4-FFF2-40B4-BE49-F238E27FC236}">
              <a16:creationId xmlns:a16="http://schemas.microsoft.com/office/drawing/2014/main" id="{00000000-0008-0000-0E00-00005C020000}"/>
            </a:ext>
          </a:extLst>
        </xdr:cNvPr>
        <xdr:cNvSpPr txBox="1"/>
      </xdr:nvSpPr>
      <xdr:spPr>
        <a:xfrm>
          <a:off x="16357600" y="1855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32386</xdr:rowOff>
    </xdr:from>
    <xdr:to>
      <xdr:col>86</xdr:col>
      <xdr:colOff>25400</xdr:colOff>
      <xdr:row>108</xdr:row>
      <xdr:rowOff>32386</xdr:rowOff>
    </xdr:to>
    <xdr:cxnSp macro="">
      <xdr:nvCxnSpPr>
        <xdr:cNvPr id="605" name="直線コネクタ 604">
          <a:extLst>
            <a:ext uri="{FF2B5EF4-FFF2-40B4-BE49-F238E27FC236}">
              <a16:creationId xmlns:a16="http://schemas.microsoft.com/office/drawing/2014/main" id="{00000000-0008-0000-0E00-00005D020000}"/>
            </a:ext>
          </a:extLst>
        </xdr:cNvPr>
        <xdr:cNvCxnSpPr/>
      </xdr:nvCxnSpPr>
      <xdr:spPr>
        <a:xfrm>
          <a:off x="16230600" y="18548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606" name="【公民館】&#10;有形固定資産減価償却率最大値テキスト">
          <a:extLst>
            <a:ext uri="{FF2B5EF4-FFF2-40B4-BE49-F238E27FC236}">
              <a16:creationId xmlns:a16="http://schemas.microsoft.com/office/drawing/2014/main" id="{00000000-0008-0000-0E00-00005E020000}"/>
            </a:ext>
          </a:extLst>
        </xdr:cNvPr>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07" name="直線コネクタ 606">
          <a:extLst>
            <a:ext uri="{FF2B5EF4-FFF2-40B4-BE49-F238E27FC236}">
              <a16:creationId xmlns:a16="http://schemas.microsoft.com/office/drawing/2014/main" id="{00000000-0008-0000-0E00-00005F020000}"/>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33038</xdr:rowOff>
    </xdr:from>
    <xdr:ext cx="405111" cy="259045"/>
    <xdr:sp macro="" textlink="">
      <xdr:nvSpPr>
        <xdr:cNvPr id="608" name="【公民館】&#10;有形固定資産減価償却率平均値テキスト">
          <a:extLst>
            <a:ext uri="{FF2B5EF4-FFF2-40B4-BE49-F238E27FC236}">
              <a16:creationId xmlns:a16="http://schemas.microsoft.com/office/drawing/2014/main" id="{00000000-0008-0000-0E00-000060020000}"/>
            </a:ext>
          </a:extLst>
        </xdr:cNvPr>
        <xdr:cNvSpPr txBox="1"/>
      </xdr:nvSpPr>
      <xdr:spPr>
        <a:xfrm>
          <a:off x="16357600" y="176923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10161</xdr:rowOff>
    </xdr:from>
    <xdr:to>
      <xdr:col>85</xdr:col>
      <xdr:colOff>177800</xdr:colOff>
      <xdr:row>104</xdr:row>
      <xdr:rowOff>111761</xdr:rowOff>
    </xdr:to>
    <xdr:sp macro="" textlink="">
      <xdr:nvSpPr>
        <xdr:cNvPr id="609" name="フローチャート: 判断 608">
          <a:extLst>
            <a:ext uri="{FF2B5EF4-FFF2-40B4-BE49-F238E27FC236}">
              <a16:creationId xmlns:a16="http://schemas.microsoft.com/office/drawing/2014/main" id="{00000000-0008-0000-0E00-000061020000}"/>
            </a:ext>
          </a:extLst>
        </xdr:cNvPr>
        <xdr:cNvSpPr/>
      </xdr:nvSpPr>
      <xdr:spPr>
        <a:xfrm>
          <a:off x="162687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38736</xdr:rowOff>
    </xdr:from>
    <xdr:to>
      <xdr:col>81</xdr:col>
      <xdr:colOff>101600</xdr:colOff>
      <xdr:row>104</xdr:row>
      <xdr:rowOff>140336</xdr:rowOff>
    </xdr:to>
    <xdr:sp macro="" textlink="">
      <xdr:nvSpPr>
        <xdr:cNvPr id="610" name="フローチャート: 判断 609">
          <a:extLst>
            <a:ext uri="{FF2B5EF4-FFF2-40B4-BE49-F238E27FC236}">
              <a16:creationId xmlns:a16="http://schemas.microsoft.com/office/drawing/2014/main" id="{00000000-0008-0000-0E00-000062020000}"/>
            </a:ext>
          </a:extLst>
        </xdr:cNvPr>
        <xdr:cNvSpPr/>
      </xdr:nvSpPr>
      <xdr:spPr>
        <a:xfrm>
          <a:off x="15430500" y="1786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42545</xdr:rowOff>
    </xdr:from>
    <xdr:to>
      <xdr:col>76</xdr:col>
      <xdr:colOff>165100</xdr:colOff>
      <xdr:row>104</xdr:row>
      <xdr:rowOff>144145</xdr:rowOff>
    </xdr:to>
    <xdr:sp macro="" textlink="">
      <xdr:nvSpPr>
        <xdr:cNvPr id="611" name="フローチャート: 判断 610">
          <a:extLst>
            <a:ext uri="{FF2B5EF4-FFF2-40B4-BE49-F238E27FC236}">
              <a16:creationId xmlns:a16="http://schemas.microsoft.com/office/drawing/2014/main" id="{00000000-0008-0000-0E00-000063020000}"/>
            </a:ext>
          </a:extLst>
        </xdr:cNvPr>
        <xdr:cNvSpPr/>
      </xdr:nvSpPr>
      <xdr:spPr>
        <a:xfrm>
          <a:off x="14541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12" name="テキスト ボックス 611">
          <a:extLst>
            <a:ext uri="{FF2B5EF4-FFF2-40B4-BE49-F238E27FC236}">
              <a16:creationId xmlns:a16="http://schemas.microsoft.com/office/drawing/2014/main" id="{00000000-0008-0000-0E00-000064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3" name="テキスト ボックス 612">
          <a:extLst>
            <a:ext uri="{FF2B5EF4-FFF2-40B4-BE49-F238E27FC236}">
              <a16:creationId xmlns:a16="http://schemas.microsoft.com/office/drawing/2014/main" id="{00000000-0008-0000-0E00-000065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4" name="テキスト ボックス 613">
          <a:extLst>
            <a:ext uri="{FF2B5EF4-FFF2-40B4-BE49-F238E27FC236}">
              <a16:creationId xmlns:a16="http://schemas.microsoft.com/office/drawing/2014/main" id="{00000000-0008-0000-0E00-000066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15" name="テキスト ボックス 614">
          <a:extLst>
            <a:ext uri="{FF2B5EF4-FFF2-40B4-BE49-F238E27FC236}">
              <a16:creationId xmlns:a16="http://schemas.microsoft.com/office/drawing/2014/main" id="{00000000-0008-0000-0E00-000067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16" name="テキスト ボックス 615">
          <a:extLst>
            <a:ext uri="{FF2B5EF4-FFF2-40B4-BE49-F238E27FC236}">
              <a16:creationId xmlns:a16="http://schemas.microsoft.com/office/drawing/2014/main" id="{00000000-0008-0000-0E00-000068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2539</xdr:rowOff>
    </xdr:from>
    <xdr:to>
      <xdr:col>85</xdr:col>
      <xdr:colOff>177800</xdr:colOff>
      <xdr:row>106</xdr:row>
      <xdr:rowOff>104139</xdr:rowOff>
    </xdr:to>
    <xdr:sp macro="" textlink="">
      <xdr:nvSpPr>
        <xdr:cNvPr id="617" name="楕円 616">
          <a:extLst>
            <a:ext uri="{FF2B5EF4-FFF2-40B4-BE49-F238E27FC236}">
              <a16:creationId xmlns:a16="http://schemas.microsoft.com/office/drawing/2014/main" id="{00000000-0008-0000-0E00-000069020000}"/>
            </a:ext>
          </a:extLst>
        </xdr:cNvPr>
        <xdr:cNvSpPr/>
      </xdr:nvSpPr>
      <xdr:spPr>
        <a:xfrm>
          <a:off x="162687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152416</xdr:rowOff>
    </xdr:from>
    <xdr:ext cx="405111" cy="259045"/>
    <xdr:sp macro="" textlink="">
      <xdr:nvSpPr>
        <xdr:cNvPr id="618" name="【公民館】&#10;有形固定資産減価償却率該当値テキスト">
          <a:extLst>
            <a:ext uri="{FF2B5EF4-FFF2-40B4-BE49-F238E27FC236}">
              <a16:creationId xmlns:a16="http://schemas.microsoft.com/office/drawing/2014/main" id="{00000000-0008-0000-0E00-00006A020000}"/>
            </a:ext>
          </a:extLst>
        </xdr:cNvPr>
        <xdr:cNvSpPr txBox="1"/>
      </xdr:nvSpPr>
      <xdr:spPr>
        <a:xfrm>
          <a:off x="16357600" y="1815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44450</xdr:rowOff>
    </xdr:from>
    <xdr:to>
      <xdr:col>81</xdr:col>
      <xdr:colOff>101600</xdr:colOff>
      <xdr:row>106</xdr:row>
      <xdr:rowOff>146050</xdr:rowOff>
    </xdr:to>
    <xdr:sp macro="" textlink="">
      <xdr:nvSpPr>
        <xdr:cNvPr id="619" name="楕円 618">
          <a:extLst>
            <a:ext uri="{FF2B5EF4-FFF2-40B4-BE49-F238E27FC236}">
              <a16:creationId xmlns:a16="http://schemas.microsoft.com/office/drawing/2014/main" id="{00000000-0008-0000-0E00-00006B020000}"/>
            </a:ext>
          </a:extLst>
        </xdr:cNvPr>
        <xdr:cNvSpPr/>
      </xdr:nvSpPr>
      <xdr:spPr>
        <a:xfrm>
          <a:off x="15430500" y="1821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53339</xdr:rowOff>
    </xdr:from>
    <xdr:to>
      <xdr:col>85</xdr:col>
      <xdr:colOff>127000</xdr:colOff>
      <xdr:row>106</xdr:row>
      <xdr:rowOff>95250</xdr:rowOff>
    </xdr:to>
    <xdr:cxnSp macro="">
      <xdr:nvCxnSpPr>
        <xdr:cNvPr id="620" name="直線コネクタ 619">
          <a:extLst>
            <a:ext uri="{FF2B5EF4-FFF2-40B4-BE49-F238E27FC236}">
              <a16:creationId xmlns:a16="http://schemas.microsoft.com/office/drawing/2014/main" id="{00000000-0008-0000-0E00-00006C020000}"/>
            </a:ext>
          </a:extLst>
        </xdr:cNvPr>
        <xdr:cNvCxnSpPr/>
      </xdr:nvCxnSpPr>
      <xdr:spPr>
        <a:xfrm flipV="1">
          <a:off x="15481300" y="18227039"/>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156863</xdr:rowOff>
    </xdr:from>
    <xdr:ext cx="405111" cy="259045"/>
    <xdr:sp macro="" textlink="">
      <xdr:nvSpPr>
        <xdr:cNvPr id="621" name="n_1aveValue【公民館】&#10;有形固定資産減価償却率">
          <a:extLst>
            <a:ext uri="{FF2B5EF4-FFF2-40B4-BE49-F238E27FC236}">
              <a16:creationId xmlns:a16="http://schemas.microsoft.com/office/drawing/2014/main" id="{00000000-0008-0000-0E00-00006D020000}"/>
            </a:ext>
          </a:extLst>
        </xdr:cNvPr>
        <xdr:cNvSpPr txBox="1"/>
      </xdr:nvSpPr>
      <xdr:spPr>
        <a:xfrm>
          <a:off x="15266044" y="1764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160672</xdr:rowOff>
    </xdr:from>
    <xdr:ext cx="405111" cy="259045"/>
    <xdr:sp macro="" textlink="">
      <xdr:nvSpPr>
        <xdr:cNvPr id="622" name="n_2aveValue【公民館】&#10;有形固定資産減価償却率">
          <a:extLst>
            <a:ext uri="{FF2B5EF4-FFF2-40B4-BE49-F238E27FC236}">
              <a16:creationId xmlns:a16="http://schemas.microsoft.com/office/drawing/2014/main" id="{00000000-0008-0000-0E00-00006E020000}"/>
            </a:ext>
          </a:extLst>
        </xdr:cNvPr>
        <xdr:cNvSpPr txBox="1"/>
      </xdr:nvSpPr>
      <xdr:spPr>
        <a:xfrm>
          <a:off x="14389744" y="1764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137177</xdr:rowOff>
    </xdr:from>
    <xdr:ext cx="405111" cy="259045"/>
    <xdr:sp macro="" textlink="">
      <xdr:nvSpPr>
        <xdr:cNvPr id="623" name="n_1mainValue【公民館】&#10;有形固定資産減価償却率">
          <a:extLst>
            <a:ext uri="{FF2B5EF4-FFF2-40B4-BE49-F238E27FC236}">
              <a16:creationId xmlns:a16="http://schemas.microsoft.com/office/drawing/2014/main" id="{00000000-0008-0000-0E00-00006F020000}"/>
            </a:ext>
          </a:extLst>
        </xdr:cNvPr>
        <xdr:cNvSpPr txBox="1"/>
      </xdr:nvSpPr>
      <xdr:spPr>
        <a:xfrm>
          <a:off x="15266044" y="1831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24" name="正方形/長方形 623">
          <a:extLst>
            <a:ext uri="{FF2B5EF4-FFF2-40B4-BE49-F238E27FC236}">
              <a16:creationId xmlns:a16="http://schemas.microsoft.com/office/drawing/2014/main" id="{00000000-0008-0000-0E00-000070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25" name="正方形/長方形 624">
          <a:extLst>
            <a:ext uri="{FF2B5EF4-FFF2-40B4-BE49-F238E27FC236}">
              <a16:creationId xmlns:a16="http://schemas.microsoft.com/office/drawing/2014/main" id="{00000000-0008-0000-0E00-000071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26" name="正方形/長方形 625">
          <a:extLst>
            <a:ext uri="{FF2B5EF4-FFF2-40B4-BE49-F238E27FC236}">
              <a16:creationId xmlns:a16="http://schemas.microsoft.com/office/drawing/2014/main" id="{00000000-0008-0000-0E00-000072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27" name="正方形/長方形 626">
          <a:extLst>
            <a:ext uri="{FF2B5EF4-FFF2-40B4-BE49-F238E27FC236}">
              <a16:creationId xmlns:a16="http://schemas.microsoft.com/office/drawing/2014/main" id="{00000000-0008-0000-0E00-000073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28" name="正方形/長方形 627">
          <a:extLst>
            <a:ext uri="{FF2B5EF4-FFF2-40B4-BE49-F238E27FC236}">
              <a16:creationId xmlns:a16="http://schemas.microsoft.com/office/drawing/2014/main" id="{00000000-0008-0000-0E00-000074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29" name="正方形/長方形 628">
          <a:extLst>
            <a:ext uri="{FF2B5EF4-FFF2-40B4-BE49-F238E27FC236}">
              <a16:creationId xmlns:a16="http://schemas.microsoft.com/office/drawing/2014/main" id="{00000000-0008-0000-0E00-000075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0" name="正方形/長方形 629">
          <a:extLst>
            <a:ext uri="{FF2B5EF4-FFF2-40B4-BE49-F238E27FC236}">
              <a16:creationId xmlns:a16="http://schemas.microsoft.com/office/drawing/2014/main" id="{00000000-0008-0000-0E00-000076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1" name="正方形/長方形 630">
          <a:extLst>
            <a:ext uri="{FF2B5EF4-FFF2-40B4-BE49-F238E27FC236}">
              <a16:creationId xmlns:a16="http://schemas.microsoft.com/office/drawing/2014/main" id="{00000000-0008-0000-0E00-000077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2" name="テキスト ボックス 631">
          <a:extLst>
            <a:ext uri="{FF2B5EF4-FFF2-40B4-BE49-F238E27FC236}">
              <a16:creationId xmlns:a16="http://schemas.microsoft.com/office/drawing/2014/main" id="{00000000-0008-0000-0E00-000078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33" name="直線コネクタ 632">
          <a:extLst>
            <a:ext uri="{FF2B5EF4-FFF2-40B4-BE49-F238E27FC236}">
              <a16:creationId xmlns:a16="http://schemas.microsoft.com/office/drawing/2014/main" id="{00000000-0008-0000-0E00-000079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34" name="直線コネクタ 633">
          <a:extLst>
            <a:ext uri="{FF2B5EF4-FFF2-40B4-BE49-F238E27FC236}">
              <a16:creationId xmlns:a16="http://schemas.microsoft.com/office/drawing/2014/main" id="{00000000-0008-0000-0E00-00007A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35" name="テキスト ボックス 634">
          <a:extLst>
            <a:ext uri="{FF2B5EF4-FFF2-40B4-BE49-F238E27FC236}">
              <a16:creationId xmlns:a16="http://schemas.microsoft.com/office/drawing/2014/main" id="{00000000-0008-0000-0E00-00007B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36" name="直線コネクタ 635">
          <a:extLst>
            <a:ext uri="{FF2B5EF4-FFF2-40B4-BE49-F238E27FC236}">
              <a16:creationId xmlns:a16="http://schemas.microsoft.com/office/drawing/2014/main" id="{00000000-0008-0000-0E00-00007C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37" name="テキスト ボックス 636">
          <a:extLst>
            <a:ext uri="{FF2B5EF4-FFF2-40B4-BE49-F238E27FC236}">
              <a16:creationId xmlns:a16="http://schemas.microsoft.com/office/drawing/2014/main" id="{00000000-0008-0000-0E00-00007D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38" name="直線コネクタ 637">
          <a:extLst>
            <a:ext uri="{FF2B5EF4-FFF2-40B4-BE49-F238E27FC236}">
              <a16:creationId xmlns:a16="http://schemas.microsoft.com/office/drawing/2014/main" id="{00000000-0008-0000-0E00-00007E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39" name="テキスト ボックス 638">
          <a:extLst>
            <a:ext uri="{FF2B5EF4-FFF2-40B4-BE49-F238E27FC236}">
              <a16:creationId xmlns:a16="http://schemas.microsoft.com/office/drawing/2014/main" id="{00000000-0008-0000-0E00-00007F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40" name="直線コネクタ 639">
          <a:extLst>
            <a:ext uri="{FF2B5EF4-FFF2-40B4-BE49-F238E27FC236}">
              <a16:creationId xmlns:a16="http://schemas.microsoft.com/office/drawing/2014/main" id="{00000000-0008-0000-0E00-000080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41" name="テキスト ボックス 640">
          <a:extLst>
            <a:ext uri="{FF2B5EF4-FFF2-40B4-BE49-F238E27FC236}">
              <a16:creationId xmlns:a16="http://schemas.microsoft.com/office/drawing/2014/main" id="{00000000-0008-0000-0E00-000081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42" name="直線コネクタ 641">
          <a:extLst>
            <a:ext uri="{FF2B5EF4-FFF2-40B4-BE49-F238E27FC236}">
              <a16:creationId xmlns:a16="http://schemas.microsoft.com/office/drawing/2014/main" id="{00000000-0008-0000-0E00-000082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43" name="テキスト ボックス 642">
          <a:extLst>
            <a:ext uri="{FF2B5EF4-FFF2-40B4-BE49-F238E27FC236}">
              <a16:creationId xmlns:a16="http://schemas.microsoft.com/office/drawing/2014/main" id="{00000000-0008-0000-0E00-000083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44" name="直線コネクタ 643">
          <a:extLst>
            <a:ext uri="{FF2B5EF4-FFF2-40B4-BE49-F238E27FC236}">
              <a16:creationId xmlns:a16="http://schemas.microsoft.com/office/drawing/2014/main" id="{00000000-0008-0000-0E00-000084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45" name="テキスト ボックス 644">
          <a:extLst>
            <a:ext uri="{FF2B5EF4-FFF2-40B4-BE49-F238E27FC236}">
              <a16:creationId xmlns:a16="http://schemas.microsoft.com/office/drawing/2014/main" id="{00000000-0008-0000-0E00-00008502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46" name="直線コネクタ 645">
          <a:extLst>
            <a:ext uri="{FF2B5EF4-FFF2-40B4-BE49-F238E27FC236}">
              <a16:creationId xmlns:a16="http://schemas.microsoft.com/office/drawing/2014/main" id="{00000000-0008-0000-0E00-000086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47" name="テキスト ボックス 646">
          <a:extLst>
            <a:ext uri="{FF2B5EF4-FFF2-40B4-BE49-F238E27FC236}">
              <a16:creationId xmlns:a16="http://schemas.microsoft.com/office/drawing/2014/main" id="{00000000-0008-0000-0E00-000087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48" name="【公民館】&#10;一人当たり面積グラフ枠">
          <a:extLst>
            <a:ext uri="{FF2B5EF4-FFF2-40B4-BE49-F238E27FC236}">
              <a16:creationId xmlns:a16="http://schemas.microsoft.com/office/drawing/2014/main" id="{00000000-0008-0000-0E00-000088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148045</xdr:rowOff>
    </xdr:from>
    <xdr:to>
      <xdr:col>116</xdr:col>
      <xdr:colOff>62864</xdr:colOff>
      <xdr:row>108</xdr:row>
      <xdr:rowOff>167639</xdr:rowOff>
    </xdr:to>
    <xdr:cxnSp macro="">
      <xdr:nvCxnSpPr>
        <xdr:cNvPr id="649" name="直線コネクタ 648">
          <a:extLst>
            <a:ext uri="{FF2B5EF4-FFF2-40B4-BE49-F238E27FC236}">
              <a16:creationId xmlns:a16="http://schemas.microsoft.com/office/drawing/2014/main" id="{00000000-0008-0000-0E00-000089020000}"/>
            </a:ext>
          </a:extLst>
        </xdr:cNvPr>
        <xdr:cNvCxnSpPr/>
      </xdr:nvCxnSpPr>
      <xdr:spPr>
        <a:xfrm flipV="1">
          <a:off x="22160864" y="17293045"/>
          <a:ext cx="0" cy="1391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16</xdr:rowOff>
    </xdr:from>
    <xdr:ext cx="469744" cy="259045"/>
    <xdr:sp macro="" textlink="">
      <xdr:nvSpPr>
        <xdr:cNvPr id="650" name="【公民館】&#10;一人当たり面積最小値テキスト">
          <a:extLst>
            <a:ext uri="{FF2B5EF4-FFF2-40B4-BE49-F238E27FC236}">
              <a16:creationId xmlns:a16="http://schemas.microsoft.com/office/drawing/2014/main" id="{00000000-0008-0000-0E00-00008A020000}"/>
            </a:ext>
          </a:extLst>
        </xdr:cNvPr>
        <xdr:cNvSpPr txBox="1"/>
      </xdr:nvSpPr>
      <xdr:spPr>
        <a:xfrm>
          <a:off x="22199600" y="1868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167639</xdr:rowOff>
    </xdr:from>
    <xdr:to>
      <xdr:col>116</xdr:col>
      <xdr:colOff>152400</xdr:colOff>
      <xdr:row>108</xdr:row>
      <xdr:rowOff>167639</xdr:rowOff>
    </xdr:to>
    <xdr:cxnSp macro="">
      <xdr:nvCxnSpPr>
        <xdr:cNvPr id="651" name="直線コネクタ 650">
          <a:extLst>
            <a:ext uri="{FF2B5EF4-FFF2-40B4-BE49-F238E27FC236}">
              <a16:creationId xmlns:a16="http://schemas.microsoft.com/office/drawing/2014/main" id="{00000000-0008-0000-0E00-00008B020000}"/>
            </a:ext>
          </a:extLst>
        </xdr:cNvPr>
        <xdr:cNvCxnSpPr/>
      </xdr:nvCxnSpPr>
      <xdr:spPr>
        <a:xfrm>
          <a:off x="22072600" y="1868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94722</xdr:rowOff>
    </xdr:from>
    <xdr:ext cx="469744" cy="259045"/>
    <xdr:sp macro="" textlink="">
      <xdr:nvSpPr>
        <xdr:cNvPr id="652" name="【公民館】&#10;一人当たり面積最大値テキスト">
          <a:extLst>
            <a:ext uri="{FF2B5EF4-FFF2-40B4-BE49-F238E27FC236}">
              <a16:creationId xmlns:a16="http://schemas.microsoft.com/office/drawing/2014/main" id="{00000000-0008-0000-0E00-00008C020000}"/>
            </a:ext>
          </a:extLst>
        </xdr:cNvPr>
        <xdr:cNvSpPr txBox="1"/>
      </xdr:nvSpPr>
      <xdr:spPr>
        <a:xfrm>
          <a:off x="22199600" y="17068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148045</xdr:rowOff>
    </xdr:from>
    <xdr:to>
      <xdr:col>116</xdr:col>
      <xdr:colOff>152400</xdr:colOff>
      <xdr:row>100</xdr:row>
      <xdr:rowOff>148045</xdr:rowOff>
    </xdr:to>
    <xdr:cxnSp macro="">
      <xdr:nvCxnSpPr>
        <xdr:cNvPr id="653" name="直線コネクタ 652">
          <a:extLst>
            <a:ext uri="{FF2B5EF4-FFF2-40B4-BE49-F238E27FC236}">
              <a16:creationId xmlns:a16="http://schemas.microsoft.com/office/drawing/2014/main" id="{00000000-0008-0000-0E00-00008D020000}"/>
            </a:ext>
          </a:extLst>
        </xdr:cNvPr>
        <xdr:cNvCxnSpPr/>
      </xdr:nvCxnSpPr>
      <xdr:spPr>
        <a:xfrm>
          <a:off x="22072600" y="1729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82566</xdr:rowOff>
    </xdr:from>
    <xdr:ext cx="469744" cy="259045"/>
    <xdr:sp macro="" textlink="">
      <xdr:nvSpPr>
        <xdr:cNvPr id="654" name="【公民館】&#10;一人当たり面積平均値テキスト">
          <a:extLst>
            <a:ext uri="{FF2B5EF4-FFF2-40B4-BE49-F238E27FC236}">
              <a16:creationId xmlns:a16="http://schemas.microsoft.com/office/drawing/2014/main" id="{00000000-0008-0000-0E00-00008E020000}"/>
            </a:ext>
          </a:extLst>
        </xdr:cNvPr>
        <xdr:cNvSpPr txBox="1"/>
      </xdr:nvSpPr>
      <xdr:spPr>
        <a:xfrm>
          <a:off x="22199600" y="18256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59689</xdr:rowOff>
    </xdr:from>
    <xdr:to>
      <xdr:col>116</xdr:col>
      <xdr:colOff>114300</xdr:colOff>
      <xdr:row>107</xdr:row>
      <xdr:rowOff>161289</xdr:rowOff>
    </xdr:to>
    <xdr:sp macro="" textlink="">
      <xdr:nvSpPr>
        <xdr:cNvPr id="655" name="フローチャート: 判断 654">
          <a:extLst>
            <a:ext uri="{FF2B5EF4-FFF2-40B4-BE49-F238E27FC236}">
              <a16:creationId xmlns:a16="http://schemas.microsoft.com/office/drawing/2014/main" id="{00000000-0008-0000-0E00-00008F020000}"/>
            </a:ext>
          </a:extLst>
        </xdr:cNvPr>
        <xdr:cNvSpPr/>
      </xdr:nvSpPr>
      <xdr:spPr>
        <a:xfrm>
          <a:off x="22110700" y="1840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49893</xdr:rowOff>
    </xdr:from>
    <xdr:to>
      <xdr:col>112</xdr:col>
      <xdr:colOff>38100</xdr:colOff>
      <xdr:row>107</xdr:row>
      <xdr:rowOff>151493</xdr:rowOff>
    </xdr:to>
    <xdr:sp macro="" textlink="">
      <xdr:nvSpPr>
        <xdr:cNvPr id="656" name="フローチャート: 判断 655">
          <a:extLst>
            <a:ext uri="{FF2B5EF4-FFF2-40B4-BE49-F238E27FC236}">
              <a16:creationId xmlns:a16="http://schemas.microsoft.com/office/drawing/2014/main" id="{00000000-0008-0000-0E00-000090020000}"/>
            </a:ext>
          </a:extLst>
        </xdr:cNvPr>
        <xdr:cNvSpPr/>
      </xdr:nvSpPr>
      <xdr:spPr>
        <a:xfrm>
          <a:off x="21272500" y="183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80918</xdr:rowOff>
    </xdr:from>
    <xdr:to>
      <xdr:col>107</xdr:col>
      <xdr:colOff>101600</xdr:colOff>
      <xdr:row>107</xdr:row>
      <xdr:rowOff>11068</xdr:rowOff>
    </xdr:to>
    <xdr:sp macro="" textlink="">
      <xdr:nvSpPr>
        <xdr:cNvPr id="657" name="フローチャート: 判断 656">
          <a:extLst>
            <a:ext uri="{FF2B5EF4-FFF2-40B4-BE49-F238E27FC236}">
              <a16:creationId xmlns:a16="http://schemas.microsoft.com/office/drawing/2014/main" id="{00000000-0008-0000-0E00-000091020000}"/>
            </a:ext>
          </a:extLst>
        </xdr:cNvPr>
        <xdr:cNvSpPr/>
      </xdr:nvSpPr>
      <xdr:spPr>
        <a:xfrm>
          <a:off x="20383500" y="1825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58" name="テキスト ボックス 657">
          <a:extLst>
            <a:ext uri="{FF2B5EF4-FFF2-40B4-BE49-F238E27FC236}">
              <a16:creationId xmlns:a16="http://schemas.microsoft.com/office/drawing/2014/main" id="{00000000-0008-0000-0E00-000092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59" name="テキスト ボックス 658">
          <a:extLst>
            <a:ext uri="{FF2B5EF4-FFF2-40B4-BE49-F238E27FC236}">
              <a16:creationId xmlns:a16="http://schemas.microsoft.com/office/drawing/2014/main" id="{00000000-0008-0000-0E00-000093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60" name="テキスト ボックス 659">
          <a:extLst>
            <a:ext uri="{FF2B5EF4-FFF2-40B4-BE49-F238E27FC236}">
              <a16:creationId xmlns:a16="http://schemas.microsoft.com/office/drawing/2014/main" id="{00000000-0008-0000-0E00-000094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61" name="テキスト ボックス 660">
          <a:extLst>
            <a:ext uri="{FF2B5EF4-FFF2-40B4-BE49-F238E27FC236}">
              <a16:creationId xmlns:a16="http://schemas.microsoft.com/office/drawing/2014/main" id="{00000000-0008-0000-0E00-000095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62" name="テキスト ボックス 661">
          <a:extLst>
            <a:ext uri="{FF2B5EF4-FFF2-40B4-BE49-F238E27FC236}">
              <a16:creationId xmlns:a16="http://schemas.microsoft.com/office/drawing/2014/main" id="{00000000-0008-0000-0E00-000096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54792</xdr:rowOff>
    </xdr:from>
    <xdr:to>
      <xdr:col>116</xdr:col>
      <xdr:colOff>114300</xdr:colOff>
      <xdr:row>108</xdr:row>
      <xdr:rowOff>156392</xdr:rowOff>
    </xdr:to>
    <xdr:sp macro="" textlink="">
      <xdr:nvSpPr>
        <xdr:cNvPr id="663" name="楕円 662">
          <a:extLst>
            <a:ext uri="{FF2B5EF4-FFF2-40B4-BE49-F238E27FC236}">
              <a16:creationId xmlns:a16="http://schemas.microsoft.com/office/drawing/2014/main" id="{00000000-0008-0000-0E00-000097020000}"/>
            </a:ext>
          </a:extLst>
        </xdr:cNvPr>
        <xdr:cNvSpPr/>
      </xdr:nvSpPr>
      <xdr:spPr>
        <a:xfrm>
          <a:off x="22110700" y="1857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141169</xdr:rowOff>
    </xdr:from>
    <xdr:ext cx="469744" cy="259045"/>
    <xdr:sp macro="" textlink="">
      <xdr:nvSpPr>
        <xdr:cNvPr id="664" name="【公民館】&#10;一人当たり面積該当値テキスト">
          <a:extLst>
            <a:ext uri="{FF2B5EF4-FFF2-40B4-BE49-F238E27FC236}">
              <a16:creationId xmlns:a16="http://schemas.microsoft.com/office/drawing/2014/main" id="{00000000-0008-0000-0E00-000098020000}"/>
            </a:ext>
          </a:extLst>
        </xdr:cNvPr>
        <xdr:cNvSpPr txBox="1"/>
      </xdr:nvSpPr>
      <xdr:spPr>
        <a:xfrm>
          <a:off x="22199600" y="18486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54792</xdr:rowOff>
    </xdr:from>
    <xdr:to>
      <xdr:col>112</xdr:col>
      <xdr:colOff>38100</xdr:colOff>
      <xdr:row>108</xdr:row>
      <xdr:rowOff>156392</xdr:rowOff>
    </xdr:to>
    <xdr:sp macro="" textlink="">
      <xdr:nvSpPr>
        <xdr:cNvPr id="665" name="楕円 664">
          <a:extLst>
            <a:ext uri="{FF2B5EF4-FFF2-40B4-BE49-F238E27FC236}">
              <a16:creationId xmlns:a16="http://schemas.microsoft.com/office/drawing/2014/main" id="{00000000-0008-0000-0E00-000099020000}"/>
            </a:ext>
          </a:extLst>
        </xdr:cNvPr>
        <xdr:cNvSpPr/>
      </xdr:nvSpPr>
      <xdr:spPr>
        <a:xfrm>
          <a:off x="21272500" y="1857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105592</xdr:rowOff>
    </xdr:from>
    <xdr:to>
      <xdr:col>116</xdr:col>
      <xdr:colOff>63500</xdr:colOff>
      <xdr:row>108</xdr:row>
      <xdr:rowOff>105592</xdr:rowOff>
    </xdr:to>
    <xdr:cxnSp macro="">
      <xdr:nvCxnSpPr>
        <xdr:cNvPr id="666" name="直線コネクタ 665">
          <a:extLst>
            <a:ext uri="{FF2B5EF4-FFF2-40B4-BE49-F238E27FC236}">
              <a16:creationId xmlns:a16="http://schemas.microsoft.com/office/drawing/2014/main" id="{00000000-0008-0000-0E00-00009A020000}"/>
            </a:ext>
          </a:extLst>
        </xdr:cNvPr>
        <xdr:cNvCxnSpPr/>
      </xdr:nvCxnSpPr>
      <xdr:spPr>
        <a:xfrm>
          <a:off x="21323300" y="186221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168020</xdr:rowOff>
    </xdr:from>
    <xdr:ext cx="469744" cy="259045"/>
    <xdr:sp macro="" textlink="">
      <xdr:nvSpPr>
        <xdr:cNvPr id="667" name="n_1aveValue【公民館】&#10;一人当たり面積">
          <a:extLst>
            <a:ext uri="{FF2B5EF4-FFF2-40B4-BE49-F238E27FC236}">
              <a16:creationId xmlns:a16="http://schemas.microsoft.com/office/drawing/2014/main" id="{00000000-0008-0000-0E00-00009B020000}"/>
            </a:ext>
          </a:extLst>
        </xdr:cNvPr>
        <xdr:cNvSpPr txBox="1"/>
      </xdr:nvSpPr>
      <xdr:spPr>
        <a:xfrm>
          <a:off x="21075727" y="1817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27595</xdr:rowOff>
    </xdr:from>
    <xdr:ext cx="469744" cy="259045"/>
    <xdr:sp macro="" textlink="">
      <xdr:nvSpPr>
        <xdr:cNvPr id="668" name="n_2aveValue【公民館】&#10;一人当たり面積">
          <a:extLst>
            <a:ext uri="{FF2B5EF4-FFF2-40B4-BE49-F238E27FC236}">
              <a16:creationId xmlns:a16="http://schemas.microsoft.com/office/drawing/2014/main" id="{00000000-0008-0000-0E00-00009C020000}"/>
            </a:ext>
          </a:extLst>
        </xdr:cNvPr>
        <xdr:cNvSpPr txBox="1"/>
      </xdr:nvSpPr>
      <xdr:spPr>
        <a:xfrm>
          <a:off x="20199427" y="1802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147519</xdr:rowOff>
    </xdr:from>
    <xdr:ext cx="469744" cy="259045"/>
    <xdr:sp macro="" textlink="">
      <xdr:nvSpPr>
        <xdr:cNvPr id="669" name="n_1mainValue【公民館】&#10;一人当たり面積">
          <a:extLst>
            <a:ext uri="{FF2B5EF4-FFF2-40B4-BE49-F238E27FC236}">
              <a16:creationId xmlns:a16="http://schemas.microsoft.com/office/drawing/2014/main" id="{00000000-0008-0000-0E00-00009D020000}"/>
            </a:ext>
          </a:extLst>
        </xdr:cNvPr>
        <xdr:cNvSpPr txBox="1"/>
      </xdr:nvSpPr>
      <xdr:spPr>
        <a:xfrm>
          <a:off x="21075727" y="18664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70" name="正方形/長方形 669">
          <a:extLst>
            <a:ext uri="{FF2B5EF4-FFF2-40B4-BE49-F238E27FC236}">
              <a16:creationId xmlns:a16="http://schemas.microsoft.com/office/drawing/2014/main" id="{00000000-0008-0000-0E00-00009E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71" name="正方形/長方形 670">
          <a:extLst>
            <a:ext uri="{FF2B5EF4-FFF2-40B4-BE49-F238E27FC236}">
              <a16:creationId xmlns:a16="http://schemas.microsoft.com/office/drawing/2014/main" id="{00000000-0008-0000-0E00-00009F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72" name="テキスト ボックス 671">
          <a:extLst>
            <a:ext uri="{FF2B5EF4-FFF2-40B4-BE49-F238E27FC236}">
              <a16:creationId xmlns:a16="http://schemas.microsoft.com/office/drawing/2014/main" id="{00000000-0008-0000-0E00-0000A0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と比較して特に有形固定資産減価償却率が高くなっている施設は、道路、橋梁・トンネル、学校施設であり、特に低くなっている施設は、認定こども園・幼稚園・保育所、港湾・漁港、公民館である。令和元年度に学校施設長寿命化計画を策定し、同計画に基づいて令和</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学校施設の建替え、大規模改修を行うなど老朽化対策に取り組んでいくこととしている。認定こども園・幼稚園・保育所について、園児の定数割れの施設を廃止し、認定こども園を新たに建設したため、有形固定資産減価償却率は低い傾向にある。また、老朽化した中地区公民館（出張所を含む。）と大村市高齢者活動支援施設を複合化し、新しい公民館を令和</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年に完成予定であるため、公民館施設については有形固定資産減価償却率が更に低くなるものと見込んでいる。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長崎県大村市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95,784
95,448
126.64
43,480,586
41,953,320
1,209,358
19,331,023
36,893,619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59.8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0000000-0008-0000-0F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00000000-0008-0000-0F00-000028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00000000-0008-0000-0F00-000029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00000000-0008-0000-0F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12519</xdr:rowOff>
    </xdr:from>
    <xdr:to>
      <xdr:col>24</xdr:col>
      <xdr:colOff>62865</xdr:colOff>
      <xdr:row>42</xdr:row>
      <xdr:rowOff>92528</xdr:rowOff>
    </xdr:to>
    <xdr:cxnSp macro="">
      <xdr:nvCxnSpPr>
        <xdr:cNvPr id="57" name="直線コネクタ 56">
          <a:extLst>
            <a:ext uri="{FF2B5EF4-FFF2-40B4-BE49-F238E27FC236}">
              <a16:creationId xmlns:a16="http://schemas.microsoft.com/office/drawing/2014/main" id="{00000000-0008-0000-0F00-000039000000}"/>
            </a:ext>
          </a:extLst>
        </xdr:cNvPr>
        <xdr:cNvCxnSpPr/>
      </xdr:nvCxnSpPr>
      <xdr:spPr>
        <a:xfrm flipV="1">
          <a:off x="4634865" y="5841819"/>
          <a:ext cx="0" cy="1451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340478" cy="259045"/>
    <xdr:sp macro="" textlink="">
      <xdr:nvSpPr>
        <xdr:cNvPr id="58" name="【図書館】&#10;有形固定資産減価償却率最小値テキスト">
          <a:extLst>
            <a:ext uri="{FF2B5EF4-FFF2-40B4-BE49-F238E27FC236}">
              <a16:creationId xmlns:a16="http://schemas.microsoft.com/office/drawing/2014/main" id="{00000000-0008-0000-0F00-00003A000000}"/>
            </a:ext>
          </a:extLst>
        </xdr:cNvPr>
        <xdr:cNvSpPr txBox="1"/>
      </xdr:nvSpPr>
      <xdr:spPr>
        <a:xfrm>
          <a:off x="46736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59" name="直線コネクタ 58">
          <a:extLst>
            <a:ext uri="{FF2B5EF4-FFF2-40B4-BE49-F238E27FC236}">
              <a16:creationId xmlns:a16="http://schemas.microsoft.com/office/drawing/2014/main" id="{00000000-0008-0000-0F00-00003B000000}"/>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130646</xdr:rowOff>
    </xdr:from>
    <xdr:ext cx="405111" cy="259045"/>
    <xdr:sp macro="" textlink="">
      <xdr:nvSpPr>
        <xdr:cNvPr id="60" name="【図書館】&#10;有形固定資産減価償却率最大値テキスト">
          <a:extLst>
            <a:ext uri="{FF2B5EF4-FFF2-40B4-BE49-F238E27FC236}">
              <a16:creationId xmlns:a16="http://schemas.microsoft.com/office/drawing/2014/main" id="{00000000-0008-0000-0F00-00003C000000}"/>
            </a:ext>
          </a:extLst>
        </xdr:cNvPr>
        <xdr:cNvSpPr txBox="1"/>
      </xdr:nvSpPr>
      <xdr:spPr>
        <a:xfrm>
          <a:off x="4673600" y="5617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12519</xdr:rowOff>
    </xdr:from>
    <xdr:to>
      <xdr:col>24</xdr:col>
      <xdr:colOff>152400</xdr:colOff>
      <xdr:row>34</xdr:row>
      <xdr:rowOff>12519</xdr:rowOff>
    </xdr:to>
    <xdr:cxnSp macro="">
      <xdr:nvCxnSpPr>
        <xdr:cNvPr id="61" name="直線コネクタ 60">
          <a:extLst>
            <a:ext uri="{FF2B5EF4-FFF2-40B4-BE49-F238E27FC236}">
              <a16:creationId xmlns:a16="http://schemas.microsoft.com/office/drawing/2014/main" id="{00000000-0008-0000-0F00-00003D000000}"/>
            </a:ext>
          </a:extLst>
        </xdr:cNvPr>
        <xdr:cNvCxnSpPr/>
      </xdr:nvCxnSpPr>
      <xdr:spPr>
        <a:xfrm>
          <a:off x="4546600" y="584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152417</xdr:rowOff>
    </xdr:from>
    <xdr:ext cx="405111" cy="259045"/>
    <xdr:sp macro="" textlink="">
      <xdr:nvSpPr>
        <xdr:cNvPr id="62" name="【図書館】&#10;有形固定資産減価償却率平均値テキスト">
          <a:extLst>
            <a:ext uri="{FF2B5EF4-FFF2-40B4-BE49-F238E27FC236}">
              <a16:creationId xmlns:a16="http://schemas.microsoft.com/office/drawing/2014/main" id="{00000000-0008-0000-0F00-00003E000000}"/>
            </a:ext>
          </a:extLst>
        </xdr:cNvPr>
        <xdr:cNvSpPr txBox="1"/>
      </xdr:nvSpPr>
      <xdr:spPr>
        <a:xfrm>
          <a:off x="4673600" y="6496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2540</xdr:rowOff>
    </xdr:from>
    <xdr:to>
      <xdr:col>24</xdr:col>
      <xdr:colOff>114300</xdr:colOff>
      <xdr:row>38</xdr:row>
      <xdr:rowOff>104140</xdr:rowOff>
    </xdr:to>
    <xdr:sp macro="" textlink="">
      <xdr:nvSpPr>
        <xdr:cNvPr id="63" name="フローチャート: 判断 62">
          <a:extLst>
            <a:ext uri="{FF2B5EF4-FFF2-40B4-BE49-F238E27FC236}">
              <a16:creationId xmlns:a16="http://schemas.microsoft.com/office/drawing/2014/main" id="{00000000-0008-0000-0F00-00003F000000}"/>
            </a:ext>
          </a:extLst>
        </xdr:cNvPr>
        <xdr:cNvSpPr/>
      </xdr:nvSpPr>
      <xdr:spPr>
        <a:xfrm>
          <a:off x="45847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160927</xdr:rowOff>
    </xdr:from>
    <xdr:to>
      <xdr:col>20</xdr:col>
      <xdr:colOff>38100</xdr:colOff>
      <xdr:row>38</xdr:row>
      <xdr:rowOff>91077</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3746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38</xdr:row>
      <xdr:rowOff>82204</xdr:rowOff>
    </xdr:from>
    <xdr:ext cx="405111" cy="259045"/>
    <xdr:sp macro="" textlink="">
      <xdr:nvSpPr>
        <xdr:cNvPr id="65" name="n_1aveValue【図書館】&#10;有形固定資産減価償却率">
          <a:extLst>
            <a:ext uri="{FF2B5EF4-FFF2-40B4-BE49-F238E27FC236}">
              <a16:creationId xmlns:a16="http://schemas.microsoft.com/office/drawing/2014/main" id="{00000000-0008-0000-0F00-000041000000}"/>
            </a:ext>
          </a:extLst>
        </xdr:cNvPr>
        <xdr:cNvSpPr txBox="1"/>
      </xdr:nvSpPr>
      <xdr:spPr>
        <a:xfrm>
          <a:off x="3582044" y="659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23767</xdr:rowOff>
    </xdr:from>
    <xdr:to>
      <xdr:col>15</xdr:col>
      <xdr:colOff>101600</xdr:colOff>
      <xdr:row>38</xdr:row>
      <xdr:rowOff>125367</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36</xdr:row>
      <xdr:rowOff>141894</xdr:rowOff>
    </xdr:from>
    <xdr:ext cx="405111" cy="259045"/>
    <xdr:sp macro="" textlink="">
      <xdr:nvSpPr>
        <xdr:cNvPr id="67" name="n_2aveValue【図書館】&#10;有形固定資産減価償却率">
          <a:extLst>
            <a:ext uri="{FF2B5EF4-FFF2-40B4-BE49-F238E27FC236}">
              <a16:creationId xmlns:a16="http://schemas.microsoft.com/office/drawing/2014/main" id="{00000000-0008-0000-0F00-000043000000}"/>
            </a:ext>
          </a:extLst>
        </xdr:cNvPr>
        <xdr:cNvSpPr txBox="1"/>
      </xdr:nvSpPr>
      <xdr:spPr>
        <a:xfrm>
          <a:off x="27057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133169</xdr:rowOff>
    </xdr:from>
    <xdr:to>
      <xdr:col>24</xdr:col>
      <xdr:colOff>114300</xdr:colOff>
      <xdr:row>34</xdr:row>
      <xdr:rowOff>63319</xdr:rowOff>
    </xdr:to>
    <xdr:sp macro="" textlink="">
      <xdr:nvSpPr>
        <xdr:cNvPr id="73" name="楕円 72">
          <a:extLst>
            <a:ext uri="{FF2B5EF4-FFF2-40B4-BE49-F238E27FC236}">
              <a16:creationId xmlns:a16="http://schemas.microsoft.com/office/drawing/2014/main" id="{00000000-0008-0000-0F00-000049000000}"/>
            </a:ext>
          </a:extLst>
        </xdr:cNvPr>
        <xdr:cNvSpPr/>
      </xdr:nvSpPr>
      <xdr:spPr>
        <a:xfrm>
          <a:off x="4584700" y="5791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86196</xdr:rowOff>
    </xdr:from>
    <xdr:ext cx="405111" cy="259045"/>
    <xdr:sp macro="" textlink="">
      <xdr:nvSpPr>
        <xdr:cNvPr id="74" name="【図書館】&#10;有形固定資産減価償却率該当値テキスト">
          <a:extLst>
            <a:ext uri="{FF2B5EF4-FFF2-40B4-BE49-F238E27FC236}">
              <a16:creationId xmlns:a16="http://schemas.microsoft.com/office/drawing/2014/main" id="{00000000-0008-0000-0F00-00004A000000}"/>
            </a:ext>
          </a:extLst>
        </xdr:cNvPr>
        <xdr:cNvSpPr txBox="1"/>
      </xdr:nvSpPr>
      <xdr:spPr>
        <a:xfrm>
          <a:off x="4673600" y="5744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164193</xdr:rowOff>
    </xdr:from>
    <xdr:to>
      <xdr:col>20</xdr:col>
      <xdr:colOff>38100</xdr:colOff>
      <xdr:row>34</xdr:row>
      <xdr:rowOff>94343</xdr:rowOff>
    </xdr:to>
    <xdr:sp macro="" textlink="">
      <xdr:nvSpPr>
        <xdr:cNvPr id="75" name="楕円 74">
          <a:extLst>
            <a:ext uri="{FF2B5EF4-FFF2-40B4-BE49-F238E27FC236}">
              <a16:creationId xmlns:a16="http://schemas.microsoft.com/office/drawing/2014/main" id="{00000000-0008-0000-0F00-00004B000000}"/>
            </a:ext>
          </a:extLst>
        </xdr:cNvPr>
        <xdr:cNvSpPr/>
      </xdr:nvSpPr>
      <xdr:spPr>
        <a:xfrm>
          <a:off x="3746500" y="582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12519</xdr:rowOff>
    </xdr:from>
    <xdr:to>
      <xdr:col>24</xdr:col>
      <xdr:colOff>63500</xdr:colOff>
      <xdr:row>34</xdr:row>
      <xdr:rowOff>43543</xdr:rowOff>
    </xdr:to>
    <xdr:cxnSp macro="">
      <xdr:nvCxnSpPr>
        <xdr:cNvPr id="76" name="直線コネクタ 75">
          <a:extLst>
            <a:ext uri="{FF2B5EF4-FFF2-40B4-BE49-F238E27FC236}">
              <a16:creationId xmlns:a16="http://schemas.microsoft.com/office/drawing/2014/main" id="{00000000-0008-0000-0F00-00004C000000}"/>
            </a:ext>
          </a:extLst>
        </xdr:cNvPr>
        <xdr:cNvCxnSpPr/>
      </xdr:nvCxnSpPr>
      <xdr:spPr>
        <a:xfrm flipV="1">
          <a:off x="3797300" y="5841819"/>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32</xdr:row>
      <xdr:rowOff>110870</xdr:rowOff>
    </xdr:from>
    <xdr:ext cx="405111" cy="259045"/>
    <xdr:sp macro="" textlink="">
      <xdr:nvSpPr>
        <xdr:cNvPr id="77" name="n_1mainValue【図書館】&#10;有形固定資産減価償却率">
          <a:extLst>
            <a:ext uri="{FF2B5EF4-FFF2-40B4-BE49-F238E27FC236}">
              <a16:creationId xmlns:a16="http://schemas.microsoft.com/office/drawing/2014/main" id="{00000000-0008-0000-0F00-00004D000000}"/>
            </a:ext>
          </a:extLst>
        </xdr:cNvPr>
        <xdr:cNvSpPr txBox="1"/>
      </xdr:nvSpPr>
      <xdr:spPr>
        <a:xfrm>
          <a:off x="3582044" y="5597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a:extLst>
            <a:ext uri="{FF2B5EF4-FFF2-40B4-BE49-F238E27FC236}">
              <a16:creationId xmlns:a16="http://schemas.microsoft.com/office/drawing/2014/main" id="{00000000-0008-0000-0F00-00004E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a:extLst>
            <a:ext uri="{FF2B5EF4-FFF2-40B4-BE49-F238E27FC236}">
              <a16:creationId xmlns:a16="http://schemas.microsoft.com/office/drawing/2014/main" id="{00000000-0008-0000-0F00-00004F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a:extLst>
            <a:ext uri="{FF2B5EF4-FFF2-40B4-BE49-F238E27FC236}">
              <a16:creationId xmlns:a16="http://schemas.microsoft.com/office/drawing/2014/main" id="{00000000-0008-0000-0F00-000050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a:extLst>
            <a:ext uri="{FF2B5EF4-FFF2-40B4-BE49-F238E27FC236}">
              <a16:creationId xmlns:a16="http://schemas.microsoft.com/office/drawing/2014/main" id="{00000000-0008-0000-0F00-000051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a:extLst>
            <a:ext uri="{FF2B5EF4-FFF2-40B4-BE49-F238E27FC236}">
              <a16:creationId xmlns:a16="http://schemas.microsoft.com/office/drawing/2014/main" id="{00000000-0008-0000-0F00-000052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a:extLst>
            <a:ext uri="{FF2B5EF4-FFF2-40B4-BE49-F238E27FC236}">
              <a16:creationId xmlns:a16="http://schemas.microsoft.com/office/drawing/2014/main" id="{00000000-0008-0000-0F00-000053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a:extLst>
            <a:ext uri="{FF2B5EF4-FFF2-40B4-BE49-F238E27FC236}">
              <a16:creationId xmlns:a16="http://schemas.microsoft.com/office/drawing/2014/main" id="{00000000-0008-0000-0F00-000054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a:extLst>
            <a:ext uri="{FF2B5EF4-FFF2-40B4-BE49-F238E27FC236}">
              <a16:creationId xmlns:a16="http://schemas.microsoft.com/office/drawing/2014/main" id="{00000000-0008-0000-0F00-000055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6" name="テキスト ボックス 85">
          <a:extLst>
            <a:ext uri="{FF2B5EF4-FFF2-40B4-BE49-F238E27FC236}">
              <a16:creationId xmlns:a16="http://schemas.microsoft.com/office/drawing/2014/main" id="{00000000-0008-0000-0F00-000056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a:extLst>
            <a:ext uri="{FF2B5EF4-FFF2-40B4-BE49-F238E27FC236}">
              <a16:creationId xmlns:a16="http://schemas.microsoft.com/office/drawing/2014/main" id="{00000000-0008-0000-0F00-000057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8" name="直線コネクタ 87">
          <a:extLst>
            <a:ext uri="{FF2B5EF4-FFF2-40B4-BE49-F238E27FC236}">
              <a16:creationId xmlns:a16="http://schemas.microsoft.com/office/drawing/2014/main" id="{00000000-0008-0000-0F00-000058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9" name="テキスト ボックス 88">
          <a:extLst>
            <a:ext uri="{FF2B5EF4-FFF2-40B4-BE49-F238E27FC236}">
              <a16:creationId xmlns:a16="http://schemas.microsoft.com/office/drawing/2014/main" id="{00000000-0008-0000-0F00-000059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0" name="直線コネクタ 89">
          <a:extLst>
            <a:ext uri="{FF2B5EF4-FFF2-40B4-BE49-F238E27FC236}">
              <a16:creationId xmlns:a16="http://schemas.microsoft.com/office/drawing/2014/main" id="{00000000-0008-0000-0F00-00005A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1" name="テキスト ボックス 90">
          <a:extLst>
            <a:ext uri="{FF2B5EF4-FFF2-40B4-BE49-F238E27FC236}">
              <a16:creationId xmlns:a16="http://schemas.microsoft.com/office/drawing/2014/main" id="{00000000-0008-0000-0F00-00005B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2" name="直線コネクタ 91">
          <a:extLst>
            <a:ext uri="{FF2B5EF4-FFF2-40B4-BE49-F238E27FC236}">
              <a16:creationId xmlns:a16="http://schemas.microsoft.com/office/drawing/2014/main" id="{00000000-0008-0000-0F00-00005C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3" name="テキスト ボックス 92">
          <a:extLst>
            <a:ext uri="{FF2B5EF4-FFF2-40B4-BE49-F238E27FC236}">
              <a16:creationId xmlns:a16="http://schemas.microsoft.com/office/drawing/2014/main" id="{00000000-0008-0000-0F00-00005D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4" name="直線コネクタ 93">
          <a:extLst>
            <a:ext uri="{FF2B5EF4-FFF2-40B4-BE49-F238E27FC236}">
              <a16:creationId xmlns:a16="http://schemas.microsoft.com/office/drawing/2014/main" id="{00000000-0008-0000-0F00-00005E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5" name="テキスト ボックス 94">
          <a:extLst>
            <a:ext uri="{FF2B5EF4-FFF2-40B4-BE49-F238E27FC236}">
              <a16:creationId xmlns:a16="http://schemas.microsoft.com/office/drawing/2014/main" id="{00000000-0008-0000-0F00-00005F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6" name="直線コネクタ 95">
          <a:extLst>
            <a:ext uri="{FF2B5EF4-FFF2-40B4-BE49-F238E27FC236}">
              <a16:creationId xmlns:a16="http://schemas.microsoft.com/office/drawing/2014/main" id="{00000000-0008-0000-0F00-000060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7" name="テキスト ボックス 96">
          <a:extLst>
            <a:ext uri="{FF2B5EF4-FFF2-40B4-BE49-F238E27FC236}">
              <a16:creationId xmlns:a16="http://schemas.microsoft.com/office/drawing/2014/main" id="{00000000-0008-0000-0F00-000061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a:extLst>
            <a:ext uri="{FF2B5EF4-FFF2-40B4-BE49-F238E27FC236}">
              <a16:creationId xmlns:a16="http://schemas.microsoft.com/office/drawing/2014/main" id="{00000000-0008-0000-0F00-000062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9" name="テキスト ボックス 98">
          <a:extLst>
            <a:ext uri="{FF2B5EF4-FFF2-40B4-BE49-F238E27FC236}">
              <a16:creationId xmlns:a16="http://schemas.microsoft.com/office/drawing/2014/main" id="{00000000-0008-0000-0F00-000063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図書館】&#10;一人当たり面積グラフ枠">
          <a:extLst>
            <a:ext uri="{FF2B5EF4-FFF2-40B4-BE49-F238E27FC236}">
              <a16:creationId xmlns:a16="http://schemas.microsoft.com/office/drawing/2014/main" id="{00000000-0008-0000-0F00-000064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25400</xdr:rowOff>
    </xdr:from>
    <xdr:to>
      <xdr:col>54</xdr:col>
      <xdr:colOff>189865</xdr:colOff>
      <xdr:row>42</xdr:row>
      <xdr:rowOff>12700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flipV="1">
          <a:off x="10476865" y="58547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02" name="【図書館】&#10;一人当たり面積最小値テキスト">
          <a:extLst>
            <a:ext uri="{FF2B5EF4-FFF2-40B4-BE49-F238E27FC236}">
              <a16:creationId xmlns:a16="http://schemas.microsoft.com/office/drawing/2014/main" id="{00000000-0008-0000-0F00-000066000000}"/>
            </a:ext>
          </a:extLst>
        </xdr:cNvPr>
        <xdr:cNvSpPr txBox="1"/>
      </xdr:nvSpPr>
      <xdr:spPr>
        <a:xfrm>
          <a:off x="10515600"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03" name="直線コネクタ 102">
          <a:extLst>
            <a:ext uri="{FF2B5EF4-FFF2-40B4-BE49-F238E27FC236}">
              <a16:creationId xmlns:a16="http://schemas.microsoft.com/office/drawing/2014/main" id="{00000000-0008-0000-0F00-000067000000}"/>
            </a:ext>
          </a:extLst>
        </xdr:cNvPr>
        <xdr:cNvCxnSpPr/>
      </xdr:nvCxnSpPr>
      <xdr:spPr>
        <a:xfrm>
          <a:off x="103886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143527</xdr:rowOff>
    </xdr:from>
    <xdr:ext cx="469744" cy="259045"/>
    <xdr:sp macro="" textlink="">
      <xdr:nvSpPr>
        <xdr:cNvPr id="104" name="【図書館】&#10;一人当たり面積最大値テキスト">
          <a:extLst>
            <a:ext uri="{FF2B5EF4-FFF2-40B4-BE49-F238E27FC236}">
              <a16:creationId xmlns:a16="http://schemas.microsoft.com/office/drawing/2014/main" id="{00000000-0008-0000-0F00-000068000000}"/>
            </a:ext>
          </a:extLst>
        </xdr:cNvPr>
        <xdr:cNvSpPr txBox="1"/>
      </xdr:nvSpPr>
      <xdr:spPr>
        <a:xfrm>
          <a:off x="10515600" y="562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25400</xdr:rowOff>
    </xdr:from>
    <xdr:to>
      <xdr:col>55</xdr:col>
      <xdr:colOff>88900</xdr:colOff>
      <xdr:row>34</xdr:row>
      <xdr:rowOff>25400</xdr:rowOff>
    </xdr:to>
    <xdr:cxnSp macro="">
      <xdr:nvCxnSpPr>
        <xdr:cNvPr id="105" name="直線コネクタ 104">
          <a:extLst>
            <a:ext uri="{FF2B5EF4-FFF2-40B4-BE49-F238E27FC236}">
              <a16:creationId xmlns:a16="http://schemas.microsoft.com/office/drawing/2014/main" id="{00000000-0008-0000-0F00-000069000000}"/>
            </a:ext>
          </a:extLst>
        </xdr:cNvPr>
        <xdr:cNvCxnSpPr/>
      </xdr:nvCxnSpPr>
      <xdr:spPr>
        <a:xfrm>
          <a:off x="10388600" y="58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41927</xdr:rowOff>
    </xdr:from>
    <xdr:ext cx="469744" cy="259045"/>
    <xdr:sp macro="" textlink="">
      <xdr:nvSpPr>
        <xdr:cNvPr id="106" name="【図書館】&#10;一人当たり面積平均値テキスト">
          <a:extLst>
            <a:ext uri="{FF2B5EF4-FFF2-40B4-BE49-F238E27FC236}">
              <a16:creationId xmlns:a16="http://schemas.microsoft.com/office/drawing/2014/main" id="{00000000-0008-0000-0F00-00006A000000}"/>
            </a:ext>
          </a:extLst>
        </xdr:cNvPr>
        <xdr:cNvSpPr txBox="1"/>
      </xdr:nvSpPr>
      <xdr:spPr>
        <a:xfrm>
          <a:off x="10515600" y="655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19050</xdr:rowOff>
    </xdr:from>
    <xdr:to>
      <xdr:col>55</xdr:col>
      <xdr:colOff>50800</xdr:colOff>
      <xdr:row>39</xdr:row>
      <xdr:rowOff>120650</xdr:rowOff>
    </xdr:to>
    <xdr:sp macro="" textlink="">
      <xdr:nvSpPr>
        <xdr:cNvPr id="107" name="フローチャート: 判断 106">
          <a:extLst>
            <a:ext uri="{FF2B5EF4-FFF2-40B4-BE49-F238E27FC236}">
              <a16:creationId xmlns:a16="http://schemas.microsoft.com/office/drawing/2014/main" id="{00000000-0008-0000-0F00-00006B000000}"/>
            </a:ext>
          </a:extLst>
        </xdr:cNvPr>
        <xdr:cNvSpPr/>
      </xdr:nvSpPr>
      <xdr:spPr>
        <a:xfrm>
          <a:off x="104267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19050</xdr:rowOff>
    </xdr:from>
    <xdr:to>
      <xdr:col>50</xdr:col>
      <xdr:colOff>165100</xdr:colOff>
      <xdr:row>39</xdr:row>
      <xdr:rowOff>120650</xdr:rowOff>
    </xdr:to>
    <xdr:sp macro="" textlink="">
      <xdr:nvSpPr>
        <xdr:cNvPr id="108" name="フローチャート: 判断 107">
          <a:extLst>
            <a:ext uri="{FF2B5EF4-FFF2-40B4-BE49-F238E27FC236}">
              <a16:creationId xmlns:a16="http://schemas.microsoft.com/office/drawing/2014/main" id="{00000000-0008-0000-0F00-00006C000000}"/>
            </a:ext>
          </a:extLst>
        </xdr:cNvPr>
        <xdr:cNvSpPr/>
      </xdr:nvSpPr>
      <xdr:spPr>
        <a:xfrm>
          <a:off x="9588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37</xdr:row>
      <xdr:rowOff>137177</xdr:rowOff>
    </xdr:from>
    <xdr:ext cx="469744" cy="259045"/>
    <xdr:sp macro="" textlink="">
      <xdr:nvSpPr>
        <xdr:cNvPr id="109" name="n_1aveValue【図書館】&#10;一人当たり面積">
          <a:extLst>
            <a:ext uri="{FF2B5EF4-FFF2-40B4-BE49-F238E27FC236}">
              <a16:creationId xmlns:a16="http://schemas.microsoft.com/office/drawing/2014/main" id="{00000000-0008-0000-0F00-00006D000000}"/>
            </a:ext>
          </a:extLst>
        </xdr:cNvPr>
        <xdr:cNvSpPr txBox="1"/>
      </xdr:nvSpPr>
      <xdr:spPr>
        <a:xfrm>
          <a:off x="9391727" y="64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110" name="フローチャート: 判断 109">
          <a:extLst>
            <a:ext uri="{FF2B5EF4-FFF2-40B4-BE49-F238E27FC236}">
              <a16:creationId xmlns:a16="http://schemas.microsoft.com/office/drawing/2014/main" id="{00000000-0008-0000-0F00-00006E000000}"/>
            </a:ext>
          </a:extLst>
        </xdr:cNvPr>
        <xdr:cNvSpPr/>
      </xdr:nvSpPr>
      <xdr:spPr>
        <a:xfrm>
          <a:off x="8699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37</xdr:row>
      <xdr:rowOff>111777</xdr:rowOff>
    </xdr:from>
    <xdr:ext cx="469744" cy="259045"/>
    <xdr:sp macro="" textlink="">
      <xdr:nvSpPr>
        <xdr:cNvPr id="111" name="n_2aveValue【図書館】&#10;一人当たり面積">
          <a:extLst>
            <a:ext uri="{FF2B5EF4-FFF2-40B4-BE49-F238E27FC236}">
              <a16:creationId xmlns:a16="http://schemas.microsoft.com/office/drawing/2014/main" id="{00000000-0008-0000-0F00-00006F000000}"/>
            </a:ext>
          </a:extLst>
        </xdr:cNvPr>
        <xdr:cNvSpPr txBox="1"/>
      </xdr:nvSpPr>
      <xdr:spPr>
        <a:xfrm>
          <a:off x="8515427" y="645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12" name="テキスト ボックス 111">
          <a:extLst>
            <a:ext uri="{FF2B5EF4-FFF2-40B4-BE49-F238E27FC236}">
              <a16:creationId xmlns:a16="http://schemas.microsoft.com/office/drawing/2014/main" id="{00000000-0008-0000-0F00-000070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a:extLst>
            <a:ext uri="{FF2B5EF4-FFF2-40B4-BE49-F238E27FC236}">
              <a16:creationId xmlns:a16="http://schemas.microsoft.com/office/drawing/2014/main" id="{00000000-0008-0000-0F00-000071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00000000-0008-0000-0F00-000072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00000000-0008-0000-0F00-000073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00000000-0008-0000-0F00-000074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76200</xdr:rowOff>
    </xdr:from>
    <xdr:to>
      <xdr:col>55</xdr:col>
      <xdr:colOff>50800</xdr:colOff>
      <xdr:row>41</xdr:row>
      <xdr:rowOff>6350</xdr:rowOff>
    </xdr:to>
    <xdr:sp macro="" textlink="">
      <xdr:nvSpPr>
        <xdr:cNvPr id="117" name="楕円 116">
          <a:extLst>
            <a:ext uri="{FF2B5EF4-FFF2-40B4-BE49-F238E27FC236}">
              <a16:creationId xmlns:a16="http://schemas.microsoft.com/office/drawing/2014/main" id="{00000000-0008-0000-0F00-000075000000}"/>
            </a:ext>
          </a:extLst>
        </xdr:cNvPr>
        <xdr:cNvSpPr/>
      </xdr:nvSpPr>
      <xdr:spPr>
        <a:xfrm>
          <a:off x="104267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54627</xdr:rowOff>
    </xdr:from>
    <xdr:ext cx="469744" cy="259045"/>
    <xdr:sp macro="" textlink="">
      <xdr:nvSpPr>
        <xdr:cNvPr id="118" name="【図書館】&#10;一人当たり面積該当値テキスト">
          <a:extLst>
            <a:ext uri="{FF2B5EF4-FFF2-40B4-BE49-F238E27FC236}">
              <a16:creationId xmlns:a16="http://schemas.microsoft.com/office/drawing/2014/main" id="{00000000-0008-0000-0F00-000076000000}"/>
            </a:ext>
          </a:extLst>
        </xdr:cNvPr>
        <xdr:cNvSpPr txBox="1"/>
      </xdr:nvSpPr>
      <xdr:spPr>
        <a:xfrm>
          <a:off x="10515600"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76200</xdr:rowOff>
    </xdr:from>
    <xdr:to>
      <xdr:col>50</xdr:col>
      <xdr:colOff>165100</xdr:colOff>
      <xdr:row>41</xdr:row>
      <xdr:rowOff>6350</xdr:rowOff>
    </xdr:to>
    <xdr:sp macro="" textlink="">
      <xdr:nvSpPr>
        <xdr:cNvPr id="119" name="楕円 118">
          <a:extLst>
            <a:ext uri="{FF2B5EF4-FFF2-40B4-BE49-F238E27FC236}">
              <a16:creationId xmlns:a16="http://schemas.microsoft.com/office/drawing/2014/main" id="{00000000-0008-0000-0F00-000077000000}"/>
            </a:ext>
          </a:extLst>
        </xdr:cNvPr>
        <xdr:cNvSpPr/>
      </xdr:nvSpPr>
      <xdr:spPr>
        <a:xfrm>
          <a:off x="95885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127000</xdr:rowOff>
    </xdr:from>
    <xdr:to>
      <xdr:col>55</xdr:col>
      <xdr:colOff>0</xdr:colOff>
      <xdr:row>40</xdr:row>
      <xdr:rowOff>127000</xdr:rowOff>
    </xdr:to>
    <xdr:cxnSp macro="">
      <xdr:nvCxnSpPr>
        <xdr:cNvPr id="120" name="直線コネクタ 119">
          <a:extLst>
            <a:ext uri="{FF2B5EF4-FFF2-40B4-BE49-F238E27FC236}">
              <a16:creationId xmlns:a16="http://schemas.microsoft.com/office/drawing/2014/main" id="{00000000-0008-0000-0F00-000078000000}"/>
            </a:ext>
          </a:extLst>
        </xdr:cNvPr>
        <xdr:cNvCxnSpPr/>
      </xdr:nvCxnSpPr>
      <xdr:spPr>
        <a:xfrm>
          <a:off x="9639300" y="698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168927</xdr:rowOff>
    </xdr:from>
    <xdr:ext cx="469744" cy="259045"/>
    <xdr:sp macro="" textlink="">
      <xdr:nvSpPr>
        <xdr:cNvPr id="121" name="n_1mainValue【図書館】&#10;一人当たり面積">
          <a:extLst>
            <a:ext uri="{FF2B5EF4-FFF2-40B4-BE49-F238E27FC236}">
              <a16:creationId xmlns:a16="http://schemas.microsoft.com/office/drawing/2014/main" id="{00000000-0008-0000-0F00-000079000000}"/>
            </a:ext>
          </a:extLst>
        </xdr:cNvPr>
        <xdr:cNvSpPr txBox="1"/>
      </xdr:nvSpPr>
      <xdr:spPr>
        <a:xfrm>
          <a:off x="9391727" y="702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2" name="正方形/長方形 121">
          <a:extLst>
            <a:ext uri="{FF2B5EF4-FFF2-40B4-BE49-F238E27FC236}">
              <a16:creationId xmlns:a16="http://schemas.microsoft.com/office/drawing/2014/main" id="{00000000-0008-0000-0F00-00007A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3" name="正方形/長方形 122">
          <a:extLst>
            <a:ext uri="{FF2B5EF4-FFF2-40B4-BE49-F238E27FC236}">
              <a16:creationId xmlns:a16="http://schemas.microsoft.com/office/drawing/2014/main" id="{00000000-0008-0000-0F00-00007B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4" name="正方形/長方形 123">
          <a:extLst>
            <a:ext uri="{FF2B5EF4-FFF2-40B4-BE49-F238E27FC236}">
              <a16:creationId xmlns:a16="http://schemas.microsoft.com/office/drawing/2014/main" id="{00000000-0008-0000-0F00-00007C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5" name="正方形/長方形 124">
          <a:extLst>
            <a:ext uri="{FF2B5EF4-FFF2-40B4-BE49-F238E27FC236}">
              <a16:creationId xmlns:a16="http://schemas.microsoft.com/office/drawing/2014/main" id="{00000000-0008-0000-0F00-00007D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6" name="正方形/長方形 125">
          <a:extLst>
            <a:ext uri="{FF2B5EF4-FFF2-40B4-BE49-F238E27FC236}">
              <a16:creationId xmlns:a16="http://schemas.microsoft.com/office/drawing/2014/main" id="{00000000-0008-0000-0F00-00007E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7" name="正方形/長方形 126">
          <a:extLst>
            <a:ext uri="{FF2B5EF4-FFF2-40B4-BE49-F238E27FC236}">
              <a16:creationId xmlns:a16="http://schemas.microsoft.com/office/drawing/2014/main" id="{00000000-0008-0000-0F00-00007F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8" name="正方形/長方形 127">
          <a:extLst>
            <a:ext uri="{FF2B5EF4-FFF2-40B4-BE49-F238E27FC236}">
              <a16:creationId xmlns:a16="http://schemas.microsoft.com/office/drawing/2014/main" id="{00000000-0008-0000-0F00-000080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9" name="正方形/長方形 128">
          <a:extLst>
            <a:ext uri="{FF2B5EF4-FFF2-40B4-BE49-F238E27FC236}">
              <a16:creationId xmlns:a16="http://schemas.microsoft.com/office/drawing/2014/main" id="{00000000-0008-0000-0F00-000081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0" name="テキスト ボックス 129">
          <a:extLst>
            <a:ext uri="{FF2B5EF4-FFF2-40B4-BE49-F238E27FC236}">
              <a16:creationId xmlns:a16="http://schemas.microsoft.com/office/drawing/2014/main" id="{00000000-0008-0000-0F00-000082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1" name="直線コネクタ 130">
          <a:extLst>
            <a:ext uri="{FF2B5EF4-FFF2-40B4-BE49-F238E27FC236}">
              <a16:creationId xmlns:a16="http://schemas.microsoft.com/office/drawing/2014/main" id="{00000000-0008-0000-0F00-000083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2" name="直線コネクタ 131">
          <a:extLst>
            <a:ext uri="{FF2B5EF4-FFF2-40B4-BE49-F238E27FC236}">
              <a16:creationId xmlns:a16="http://schemas.microsoft.com/office/drawing/2014/main" id="{00000000-0008-0000-0F00-000084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3" name="テキスト ボックス 132">
          <a:extLst>
            <a:ext uri="{FF2B5EF4-FFF2-40B4-BE49-F238E27FC236}">
              <a16:creationId xmlns:a16="http://schemas.microsoft.com/office/drawing/2014/main" id="{00000000-0008-0000-0F00-000085000000}"/>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5" name="テキスト ボックス 134">
          <a:extLst>
            <a:ext uri="{FF2B5EF4-FFF2-40B4-BE49-F238E27FC236}">
              <a16:creationId xmlns:a16="http://schemas.microsoft.com/office/drawing/2014/main" id="{00000000-0008-0000-0F00-000087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7" name="テキスト ボックス 136">
          <a:extLst>
            <a:ext uri="{FF2B5EF4-FFF2-40B4-BE49-F238E27FC236}">
              <a16:creationId xmlns:a16="http://schemas.microsoft.com/office/drawing/2014/main" id="{00000000-0008-0000-0F00-000089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9" name="テキスト ボックス 138">
          <a:extLst>
            <a:ext uri="{FF2B5EF4-FFF2-40B4-BE49-F238E27FC236}">
              <a16:creationId xmlns:a16="http://schemas.microsoft.com/office/drawing/2014/main" id="{00000000-0008-0000-0F00-00008B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0" name="直線コネクタ 139">
          <a:extLst>
            <a:ext uri="{FF2B5EF4-FFF2-40B4-BE49-F238E27FC236}">
              <a16:creationId xmlns:a16="http://schemas.microsoft.com/office/drawing/2014/main" id="{00000000-0008-0000-0F00-00008C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1" name="テキスト ボックス 140">
          <a:extLst>
            <a:ext uri="{FF2B5EF4-FFF2-40B4-BE49-F238E27FC236}">
              <a16:creationId xmlns:a16="http://schemas.microsoft.com/office/drawing/2014/main" id="{00000000-0008-0000-0F00-00008D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2" name="直線コネクタ 141">
          <a:extLst>
            <a:ext uri="{FF2B5EF4-FFF2-40B4-BE49-F238E27FC236}">
              <a16:creationId xmlns:a16="http://schemas.microsoft.com/office/drawing/2014/main" id="{00000000-0008-0000-0F00-00008E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3" name="テキスト ボックス 142">
          <a:extLst>
            <a:ext uri="{FF2B5EF4-FFF2-40B4-BE49-F238E27FC236}">
              <a16:creationId xmlns:a16="http://schemas.microsoft.com/office/drawing/2014/main" id="{00000000-0008-0000-0F00-00008F000000}"/>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4" name="直線コネクタ 143">
          <a:extLst>
            <a:ext uri="{FF2B5EF4-FFF2-40B4-BE49-F238E27FC236}">
              <a16:creationId xmlns:a16="http://schemas.microsoft.com/office/drawing/2014/main" id="{00000000-0008-0000-0F00-000090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5" name="テキスト ボックス 144">
          <a:extLst>
            <a:ext uri="{FF2B5EF4-FFF2-40B4-BE49-F238E27FC236}">
              <a16:creationId xmlns:a16="http://schemas.microsoft.com/office/drawing/2014/main" id="{00000000-0008-0000-0F00-000091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6" name="【体育館・プール】&#10;有形固定資産減価償却率グラフ枠">
          <a:extLst>
            <a:ext uri="{FF2B5EF4-FFF2-40B4-BE49-F238E27FC236}">
              <a16:creationId xmlns:a16="http://schemas.microsoft.com/office/drawing/2014/main" id="{00000000-0008-0000-0F00-000092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115933</xdr:rowOff>
    </xdr:from>
    <xdr:to>
      <xdr:col>24</xdr:col>
      <xdr:colOff>62865</xdr:colOff>
      <xdr:row>63</xdr:row>
      <xdr:rowOff>62049</xdr:rowOff>
    </xdr:to>
    <xdr:cxnSp macro="">
      <xdr:nvCxnSpPr>
        <xdr:cNvPr id="147" name="直線コネクタ 146">
          <a:extLst>
            <a:ext uri="{FF2B5EF4-FFF2-40B4-BE49-F238E27FC236}">
              <a16:creationId xmlns:a16="http://schemas.microsoft.com/office/drawing/2014/main" id="{00000000-0008-0000-0F00-000093000000}"/>
            </a:ext>
          </a:extLst>
        </xdr:cNvPr>
        <xdr:cNvCxnSpPr/>
      </xdr:nvCxnSpPr>
      <xdr:spPr>
        <a:xfrm flipV="1">
          <a:off x="4634865" y="9545683"/>
          <a:ext cx="0" cy="1317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65876</xdr:rowOff>
    </xdr:from>
    <xdr:ext cx="405111" cy="259045"/>
    <xdr:sp macro="" textlink="">
      <xdr:nvSpPr>
        <xdr:cNvPr id="148" name="【体育館・プール】&#10;有形固定資産減価償却率最小値テキスト">
          <a:extLst>
            <a:ext uri="{FF2B5EF4-FFF2-40B4-BE49-F238E27FC236}">
              <a16:creationId xmlns:a16="http://schemas.microsoft.com/office/drawing/2014/main" id="{00000000-0008-0000-0F00-000094000000}"/>
            </a:ext>
          </a:extLst>
        </xdr:cNvPr>
        <xdr:cNvSpPr txBox="1"/>
      </xdr:nvSpPr>
      <xdr:spPr>
        <a:xfrm>
          <a:off x="4673600" y="1086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62049</xdr:rowOff>
    </xdr:from>
    <xdr:to>
      <xdr:col>24</xdr:col>
      <xdr:colOff>152400</xdr:colOff>
      <xdr:row>63</xdr:row>
      <xdr:rowOff>62049</xdr:rowOff>
    </xdr:to>
    <xdr:cxnSp macro="">
      <xdr:nvCxnSpPr>
        <xdr:cNvPr id="149" name="直線コネクタ 148">
          <a:extLst>
            <a:ext uri="{FF2B5EF4-FFF2-40B4-BE49-F238E27FC236}">
              <a16:creationId xmlns:a16="http://schemas.microsoft.com/office/drawing/2014/main" id="{00000000-0008-0000-0F00-000095000000}"/>
            </a:ext>
          </a:extLst>
        </xdr:cNvPr>
        <xdr:cNvCxnSpPr/>
      </xdr:nvCxnSpPr>
      <xdr:spPr>
        <a:xfrm>
          <a:off x="4546600" y="10863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62610</xdr:rowOff>
    </xdr:from>
    <xdr:ext cx="405111" cy="259045"/>
    <xdr:sp macro="" textlink="">
      <xdr:nvSpPr>
        <xdr:cNvPr id="150" name="【体育館・プール】&#10;有形固定資産減価償却率最大値テキスト">
          <a:extLst>
            <a:ext uri="{FF2B5EF4-FFF2-40B4-BE49-F238E27FC236}">
              <a16:creationId xmlns:a16="http://schemas.microsoft.com/office/drawing/2014/main" id="{00000000-0008-0000-0F00-000096000000}"/>
            </a:ext>
          </a:extLst>
        </xdr:cNvPr>
        <xdr:cNvSpPr txBox="1"/>
      </xdr:nvSpPr>
      <xdr:spPr>
        <a:xfrm>
          <a:off x="4673600" y="9320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115933</xdr:rowOff>
    </xdr:from>
    <xdr:to>
      <xdr:col>24</xdr:col>
      <xdr:colOff>152400</xdr:colOff>
      <xdr:row>55</xdr:row>
      <xdr:rowOff>115933</xdr:rowOff>
    </xdr:to>
    <xdr:cxnSp macro="">
      <xdr:nvCxnSpPr>
        <xdr:cNvPr id="151" name="直線コネクタ 150">
          <a:extLst>
            <a:ext uri="{FF2B5EF4-FFF2-40B4-BE49-F238E27FC236}">
              <a16:creationId xmlns:a16="http://schemas.microsoft.com/office/drawing/2014/main" id="{00000000-0008-0000-0F00-000097000000}"/>
            </a:ext>
          </a:extLst>
        </xdr:cNvPr>
        <xdr:cNvCxnSpPr/>
      </xdr:nvCxnSpPr>
      <xdr:spPr>
        <a:xfrm>
          <a:off x="4546600" y="954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156590</xdr:rowOff>
    </xdr:from>
    <xdr:ext cx="405111" cy="259045"/>
    <xdr:sp macro="" textlink="">
      <xdr:nvSpPr>
        <xdr:cNvPr id="152" name="【体育館・プール】&#10;有形固定資産減価償却率平均値テキスト">
          <a:extLst>
            <a:ext uri="{FF2B5EF4-FFF2-40B4-BE49-F238E27FC236}">
              <a16:creationId xmlns:a16="http://schemas.microsoft.com/office/drawing/2014/main" id="{00000000-0008-0000-0F00-000098000000}"/>
            </a:ext>
          </a:extLst>
        </xdr:cNvPr>
        <xdr:cNvSpPr txBox="1"/>
      </xdr:nvSpPr>
      <xdr:spPr>
        <a:xfrm>
          <a:off x="4673600" y="99292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133713</xdr:rowOff>
    </xdr:from>
    <xdr:to>
      <xdr:col>24</xdr:col>
      <xdr:colOff>114300</xdr:colOff>
      <xdr:row>59</xdr:row>
      <xdr:rowOff>63863</xdr:rowOff>
    </xdr:to>
    <xdr:sp macro="" textlink="">
      <xdr:nvSpPr>
        <xdr:cNvPr id="153" name="フローチャート: 判断 152">
          <a:extLst>
            <a:ext uri="{FF2B5EF4-FFF2-40B4-BE49-F238E27FC236}">
              <a16:creationId xmlns:a16="http://schemas.microsoft.com/office/drawing/2014/main" id="{00000000-0008-0000-0F00-000099000000}"/>
            </a:ext>
          </a:extLst>
        </xdr:cNvPr>
        <xdr:cNvSpPr/>
      </xdr:nvSpPr>
      <xdr:spPr>
        <a:xfrm>
          <a:off x="4584700" y="10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168003</xdr:rowOff>
    </xdr:from>
    <xdr:to>
      <xdr:col>20</xdr:col>
      <xdr:colOff>38100</xdr:colOff>
      <xdr:row>59</xdr:row>
      <xdr:rowOff>98153</xdr:rowOff>
    </xdr:to>
    <xdr:sp macro="" textlink="">
      <xdr:nvSpPr>
        <xdr:cNvPr id="154" name="フローチャート: 判断 153">
          <a:extLst>
            <a:ext uri="{FF2B5EF4-FFF2-40B4-BE49-F238E27FC236}">
              <a16:creationId xmlns:a16="http://schemas.microsoft.com/office/drawing/2014/main" id="{00000000-0008-0000-0F00-00009A000000}"/>
            </a:ext>
          </a:extLst>
        </xdr:cNvPr>
        <xdr:cNvSpPr/>
      </xdr:nvSpPr>
      <xdr:spPr>
        <a:xfrm>
          <a:off x="3746500" y="1011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114680</xdr:rowOff>
    </xdr:from>
    <xdr:ext cx="405111" cy="259045"/>
    <xdr:sp macro="" textlink="">
      <xdr:nvSpPr>
        <xdr:cNvPr id="155" name="n_1aveValue【体育館・プール】&#10;有形固定資産減価償却率">
          <a:extLst>
            <a:ext uri="{FF2B5EF4-FFF2-40B4-BE49-F238E27FC236}">
              <a16:creationId xmlns:a16="http://schemas.microsoft.com/office/drawing/2014/main" id="{00000000-0008-0000-0F00-00009B000000}"/>
            </a:ext>
          </a:extLst>
        </xdr:cNvPr>
        <xdr:cNvSpPr txBox="1"/>
      </xdr:nvSpPr>
      <xdr:spPr>
        <a:xfrm>
          <a:off x="3582044" y="988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3084</xdr:rowOff>
    </xdr:from>
    <xdr:to>
      <xdr:col>15</xdr:col>
      <xdr:colOff>101600</xdr:colOff>
      <xdr:row>59</xdr:row>
      <xdr:rowOff>104684</xdr:rowOff>
    </xdr:to>
    <xdr:sp macro="" textlink="">
      <xdr:nvSpPr>
        <xdr:cNvPr id="156" name="フローチャート: 判断 155">
          <a:extLst>
            <a:ext uri="{FF2B5EF4-FFF2-40B4-BE49-F238E27FC236}">
              <a16:creationId xmlns:a16="http://schemas.microsoft.com/office/drawing/2014/main" id="{00000000-0008-0000-0F00-00009C000000}"/>
            </a:ext>
          </a:extLst>
        </xdr:cNvPr>
        <xdr:cNvSpPr/>
      </xdr:nvSpPr>
      <xdr:spPr>
        <a:xfrm>
          <a:off x="2857500" y="1011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57</xdr:row>
      <xdr:rowOff>121211</xdr:rowOff>
    </xdr:from>
    <xdr:ext cx="405111" cy="259045"/>
    <xdr:sp macro="" textlink="">
      <xdr:nvSpPr>
        <xdr:cNvPr id="157" name="n_2aveValue【体育館・プール】&#10;有形固定資産減価償却率">
          <a:extLst>
            <a:ext uri="{FF2B5EF4-FFF2-40B4-BE49-F238E27FC236}">
              <a16:creationId xmlns:a16="http://schemas.microsoft.com/office/drawing/2014/main" id="{00000000-0008-0000-0F00-00009D000000}"/>
            </a:ext>
          </a:extLst>
        </xdr:cNvPr>
        <xdr:cNvSpPr txBox="1"/>
      </xdr:nvSpPr>
      <xdr:spPr>
        <a:xfrm>
          <a:off x="2705744" y="989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58" name="テキスト ボックス 157">
          <a:extLst>
            <a:ext uri="{FF2B5EF4-FFF2-40B4-BE49-F238E27FC236}">
              <a16:creationId xmlns:a16="http://schemas.microsoft.com/office/drawing/2014/main" id="{00000000-0008-0000-0F00-00009E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0" name="テキスト ボックス 159">
          <a:extLst>
            <a:ext uri="{FF2B5EF4-FFF2-40B4-BE49-F238E27FC236}">
              <a16:creationId xmlns:a16="http://schemas.microsoft.com/office/drawing/2014/main" id="{00000000-0008-0000-0F00-0000A0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2" name="テキスト ボックス 161">
          <a:extLst>
            <a:ext uri="{FF2B5EF4-FFF2-40B4-BE49-F238E27FC236}">
              <a16:creationId xmlns:a16="http://schemas.microsoft.com/office/drawing/2014/main" id="{00000000-0008-0000-0F00-0000A2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4717</xdr:rowOff>
    </xdr:from>
    <xdr:to>
      <xdr:col>24</xdr:col>
      <xdr:colOff>114300</xdr:colOff>
      <xdr:row>60</xdr:row>
      <xdr:rowOff>106317</xdr:rowOff>
    </xdr:to>
    <xdr:sp macro="" textlink="">
      <xdr:nvSpPr>
        <xdr:cNvPr id="163" name="楕円 162">
          <a:extLst>
            <a:ext uri="{FF2B5EF4-FFF2-40B4-BE49-F238E27FC236}">
              <a16:creationId xmlns:a16="http://schemas.microsoft.com/office/drawing/2014/main" id="{00000000-0008-0000-0F00-0000A3000000}"/>
            </a:ext>
          </a:extLst>
        </xdr:cNvPr>
        <xdr:cNvSpPr/>
      </xdr:nvSpPr>
      <xdr:spPr>
        <a:xfrm>
          <a:off x="4584700" y="1029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154594</xdr:rowOff>
    </xdr:from>
    <xdr:ext cx="405111" cy="259045"/>
    <xdr:sp macro="" textlink="">
      <xdr:nvSpPr>
        <xdr:cNvPr id="164" name="【体育館・プール】&#10;有形固定資産減価償却率該当値テキスト">
          <a:extLst>
            <a:ext uri="{FF2B5EF4-FFF2-40B4-BE49-F238E27FC236}">
              <a16:creationId xmlns:a16="http://schemas.microsoft.com/office/drawing/2014/main" id="{00000000-0008-0000-0F00-0000A4000000}"/>
            </a:ext>
          </a:extLst>
        </xdr:cNvPr>
        <xdr:cNvSpPr txBox="1"/>
      </xdr:nvSpPr>
      <xdr:spPr>
        <a:xfrm>
          <a:off x="4673600" y="10270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39007</xdr:rowOff>
    </xdr:from>
    <xdr:to>
      <xdr:col>20</xdr:col>
      <xdr:colOff>38100</xdr:colOff>
      <xdr:row>60</xdr:row>
      <xdr:rowOff>140607</xdr:rowOff>
    </xdr:to>
    <xdr:sp macro="" textlink="">
      <xdr:nvSpPr>
        <xdr:cNvPr id="165" name="楕円 164">
          <a:extLst>
            <a:ext uri="{FF2B5EF4-FFF2-40B4-BE49-F238E27FC236}">
              <a16:creationId xmlns:a16="http://schemas.microsoft.com/office/drawing/2014/main" id="{00000000-0008-0000-0F00-0000A5000000}"/>
            </a:ext>
          </a:extLst>
        </xdr:cNvPr>
        <xdr:cNvSpPr/>
      </xdr:nvSpPr>
      <xdr:spPr>
        <a:xfrm>
          <a:off x="3746500" y="1032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55517</xdr:rowOff>
    </xdr:from>
    <xdr:to>
      <xdr:col>24</xdr:col>
      <xdr:colOff>63500</xdr:colOff>
      <xdr:row>60</xdr:row>
      <xdr:rowOff>89807</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flipV="1">
          <a:off x="3797300" y="10342517"/>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131734</xdr:rowOff>
    </xdr:from>
    <xdr:ext cx="405111" cy="259045"/>
    <xdr:sp macro="" textlink="">
      <xdr:nvSpPr>
        <xdr:cNvPr id="167" name="n_1mainValue【体育館・プール】&#10;有形固定資産減価償却率">
          <a:extLst>
            <a:ext uri="{FF2B5EF4-FFF2-40B4-BE49-F238E27FC236}">
              <a16:creationId xmlns:a16="http://schemas.microsoft.com/office/drawing/2014/main" id="{00000000-0008-0000-0F00-0000A7000000}"/>
            </a:ext>
          </a:extLst>
        </xdr:cNvPr>
        <xdr:cNvSpPr txBox="1"/>
      </xdr:nvSpPr>
      <xdr:spPr>
        <a:xfrm>
          <a:off x="3582044" y="1041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8" name="正方形/長方形 167">
          <a:extLst>
            <a:ext uri="{FF2B5EF4-FFF2-40B4-BE49-F238E27FC236}">
              <a16:creationId xmlns:a16="http://schemas.microsoft.com/office/drawing/2014/main" id="{00000000-0008-0000-0F00-0000A8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9" name="正方形/長方形 168">
          <a:extLst>
            <a:ext uri="{FF2B5EF4-FFF2-40B4-BE49-F238E27FC236}">
              <a16:creationId xmlns:a16="http://schemas.microsoft.com/office/drawing/2014/main" id="{00000000-0008-0000-0F00-0000A9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0" name="正方形/長方形 169">
          <a:extLst>
            <a:ext uri="{FF2B5EF4-FFF2-40B4-BE49-F238E27FC236}">
              <a16:creationId xmlns:a16="http://schemas.microsoft.com/office/drawing/2014/main" id="{00000000-0008-0000-0F00-0000AA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1" name="正方形/長方形 170">
          <a:extLst>
            <a:ext uri="{FF2B5EF4-FFF2-40B4-BE49-F238E27FC236}">
              <a16:creationId xmlns:a16="http://schemas.microsoft.com/office/drawing/2014/main" id="{00000000-0008-0000-0F00-0000AB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2" name="正方形/長方形 171">
          <a:extLst>
            <a:ext uri="{FF2B5EF4-FFF2-40B4-BE49-F238E27FC236}">
              <a16:creationId xmlns:a16="http://schemas.microsoft.com/office/drawing/2014/main" id="{00000000-0008-0000-0F00-0000AC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3" name="正方形/長方形 172">
          <a:extLst>
            <a:ext uri="{FF2B5EF4-FFF2-40B4-BE49-F238E27FC236}">
              <a16:creationId xmlns:a16="http://schemas.microsoft.com/office/drawing/2014/main" id="{00000000-0008-0000-0F00-0000AD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4" name="正方形/長方形 173">
          <a:extLst>
            <a:ext uri="{FF2B5EF4-FFF2-40B4-BE49-F238E27FC236}">
              <a16:creationId xmlns:a16="http://schemas.microsoft.com/office/drawing/2014/main" id="{00000000-0008-0000-0F00-0000AE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5" name="正方形/長方形 174">
          <a:extLst>
            <a:ext uri="{FF2B5EF4-FFF2-40B4-BE49-F238E27FC236}">
              <a16:creationId xmlns:a16="http://schemas.microsoft.com/office/drawing/2014/main" id="{00000000-0008-0000-0F00-0000AF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6" name="テキスト ボックス 175">
          <a:extLst>
            <a:ext uri="{FF2B5EF4-FFF2-40B4-BE49-F238E27FC236}">
              <a16:creationId xmlns:a16="http://schemas.microsoft.com/office/drawing/2014/main" id="{00000000-0008-0000-0F00-0000B0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7" name="直線コネクタ 176">
          <a:extLst>
            <a:ext uri="{FF2B5EF4-FFF2-40B4-BE49-F238E27FC236}">
              <a16:creationId xmlns:a16="http://schemas.microsoft.com/office/drawing/2014/main" id="{00000000-0008-0000-0F00-0000B1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8" name="直線コネクタ 177">
          <a:extLst>
            <a:ext uri="{FF2B5EF4-FFF2-40B4-BE49-F238E27FC236}">
              <a16:creationId xmlns:a16="http://schemas.microsoft.com/office/drawing/2014/main" id="{00000000-0008-0000-0F00-0000B2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79" name="テキスト ボックス 178">
          <a:extLst>
            <a:ext uri="{FF2B5EF4-FFF2-40B4-BE49-F238E27FC236}">
              <a16:creationId xmlns:a16="http://schemas.microsoft.com/office/drawing/2014/main" id="{00000000-0008-0000-0F00-0000B3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0" name="直線コネクタ 179">
          <a:extLst>
            <a:ext uri="{FF2B5EF4-FFF2-40B4-BE49-F238E27FC236}">
              <a16:creationId xmlns:a16="http://schemas.microsoft.com/office/drawing/2014/main" id="{00000000-0008-0000-0F00-0000B4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1" name="テキスト ボックス 180">
          <a:extLst>
            <a:ext uri="{FF2B5EF4-FFF2-40B4-BE49-F238E27FC236}">
              <a16:creationId xmlns:a16="http://schemas.microsoft.com/office/drawing/2014/main" id="{00000000-0008-0000-0F00-0000B5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2" name="直線コネクタ 181">
          <a:extLst>
            <a:ext uri="{FF2B5EF4-FFF2-40B4-BE49-F238E27FC236}">
              <a16:creationId xmlns:a16="http://schemas.microsoft.com/office/drawing/2014/main" id="{00000000-0008-0000-0F00-0000B6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4" name="直線コネクタ 183">
          <a:extLst>
            <a:ext uri="{FF2B5EF4-FFF2-40B4-BE49-F238E27FC236}">
              <a16:creationId xmlns:a16="http://schemas.microsoft.com/office/drawing/2014/main" id="{00000000-0008-0000-0F00-0000B8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6" name="直線コネクタ 185">
          <a:extLst>
            <a:ext uri="{FF2B5EF4-FFF2-40B4-BE49-F238E27FC236}">
              <a16:creationId xmlns:a16="http://schemas.microsoft.com/office/drawing/2014/main" id="{00000000-0008-0000-0F00-0000BA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8" name="直線コネクタ 187">
          <a:extLst>
            <a:ext uri="{FF2B5EF4-FFF2-40B4-BE49-F238E27FC236}">
              <a16:creationId xmlns:a16="http://schemas.microsoft.com/office/drawing/2014/main" id="{00000000-0008-0000-0F00-0000BC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9" name="テキスト ボックス 188">
          <a:extLst>
            <a:ext uri="{FF2B5EF4-FFF2-40B4-BE49-F238E27FC236}">
              <a16:creationId xmlns:a16="http://schemas.microsoft.com/office/drawing/2014/main" id="{00000000-0008-0000-0F00-0000BD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0" name="【体育館・プール】&#10;一人当たり面積グラフ枠">
          <a:extLst>
            <a:ext uri="{FF2B5EF4-FFF2-40B4-BE49-F238E27FC236}">
              <a16:creationId xmlns:a16="http://schemas.microsoft.com/office/drawing/2014/main" id="{00000000-0008-0000-0F00-0000BE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53340</xdr:rowOff>
    </xdr:from>
    <xdr:to>
      <xdr:col>54</xdr:col>
      <xdr:colOff>189865</xdr:colOff>
      <xdr:row>64</xdr:row>
      <xdr:rowOff>15240</xdr:rowOff>
    </xdr:to>
    <xdr:cxnSp macro="">
      <xdr:nvCxnSpPr>
        <xdr:cNvPr id="191" name="直線コネクタ 190">
          <a:extLst>
            <a:ext uri="{FF2B5EF4-FFF2-40B4-BE49-F238E27FC236}">
              <a16:creationId xmlns:a16="http://schemas.microsoft.com/office/drawing/2014/main" id="{00000000-0008-0000-0F00-0000BF000000}"/>
            </a:ext>
          </a:extLst>
        </xdr:cNvPr>
        <xdr:cNvCxnSpPr/>
      </xdr:nvCxnSpPr>
      <xdr:spPr>
        <a:xfrm flipV="1">
          <a:off x="10476865" y="948309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19067</xdr:rowOff>
    </xdr:from>
    <xdr:ext cx="469744" cy="259045"/>
    <xdr:sp macro="" textlink="">
      <xdr:nvSpPr>
        <xdr:cNvPr id="192" name="【体育館・プール】&#10;一人当たり面積最小値テキスト">
          <a:extLst>
            <a:ext uri="{FF2B5EF4-FFF2-40B4-BE49-F238E27FC236}">
              <a16:creationId xmlns:a16="http://schemas.microsoft.com/office/drawing/2014/main" id="{00000000-0008-0000-0F00-0000C0000000}"/>
            </a:ext>
          </a:extLst>
        </xdr:cNvPr>
        <xdr:cNvSpPr txBox="1"/>
      </xdr:nvSpPr>
      <xdr:spPr>
        <a:xfrm>
          <a:off x="10515600"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15240</xdr:rowOff>
    </xdr:from>
    <xdr:to>
      <xdr:col>55</xdr:col>
      <xdr:colOff>88900</xdr:colOff>
      <xdr:row>64</xdr:row>
      <xdr:rowOff>15240</xdr:rowOff>
    </xdr:to>
    <xdr:cxnSp macro="">
      <xdr:nvCxnSpPr>
        <xdr:cNvPr id="193" name="直線コネクタ 192">
          <a:extLst>
            <a:ext uri="{FF2B5EF4-FFF2-40B4-BE49-F238E27FC236}">
              <a16:creationId xmlns:a16="http://schemas.microsoft.com/office/drawing/2014/main" id="{00000000-0008-0000-0F00-0000C1000000}"/>
            </a:ext>
          </a:extLst>
        </xdr:cNvPr>
        <xdr:cNvCxnSpPr/>
      </xdr:nvCxnSpPr>
      <xdr:spPr>
        <a:xfrm>
          <a:off x="10388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17</xdr:rowOff>
    </xdr:from>
    <xdr:ext cx="469744" cy="259045"/>
    <xdr:sp macro="" textlink="">
      <xdr:nvSpPr>
        <xdr:cNvPr id="194" name="【体育館・プール】&#10;一人当たり面積最大値テキスト">
          <a:extLst>
            <a:ext uri="{FF2B5EF4-FFF2-40B4-BE49-F238E27FC236}">
              <a16:creationId xmlns:a16="http://schemas.microsoft.com/office/drawing/2014/main" id="{00000000-0008-0000-0F00-0000C2000000}"/>
            </a:ext>
          </a:extLst>
        </xdr:cNvPr>
        <xdr:cNvSpPr txBox="1"/>
      </xdr:nvSpPr>
      <xdr:spPr>
        <a:xfrm>
          <a:off x="10515600" y="9258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53340</xdr:rowOff>
    </xdr:from>
    <xdr:to>
      <xdr:col>55</xdr:col>
      <xdr:colOff>88900</xdr:colOff>
      <xdr:row>55</xdr:row>
      <xdr:rowOff>53340</xdr:rowOff>
    </xdr:to>
    <xdr:cxnSp macro="">
      <xdr:nvCxnSpPr>
        <xdr:cNvPr id="195" name="直線コネクタ 194">
          <a:extLst>
            <a:ext uri="{FF2B5EF4-FFF2-40B4-BE49-F238E27FC236}">
              <a16:creationId xmlns:a16="http://schemas.microsoft.com/office/drawing/2014/main" id="{00000000-0008-0000-0F00-0000C3000000}"/>
            </a:ext>
          </a:extLst>
        </xdr:cNvPr>
        <xdr:cNvCxnSpPr/>
      </xdr:nvCxnSpPr>
      <xdr:spPr>
        <a:xfrm>
          <a:off x="10388600" y="948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148607</xdr:rowOff>
    </xdr:from>
    <xdr:ext cx="469744" cy="259045"/>
    <xdr:sp macro="" textlink="">
      <xdr:nvSpPr>
        <xdr:cNvPr id="196" name="【体育館・プール】&#10;一人当たり面積平均値テキスト">
          <a:extLst>
            <a:ext uri="{FF2B5EF4-FFF2-40B4-BE49-F238E27FC236}">
              <a16:creationId xmlns:a16="http://schemas.microsoft.com/office/drawing/2014/main" id="{00000000-0008-0000-0F00-0000C4000000}"/>
            </a:ext>
          </a:extLst>
        </xdr:cNvPr>
        <xdr:cNvSpPr txBox="1"/>
      </xdr:nvSpPr>
      <xdr:spPr>
        <a:xfrm>
          <a:off x="10515600" y="10435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170180</xdr:rowOff>
    </xdr:from>
    <xdr:to>
      <xdr:col>55</xdr:col>
      <xdr:colOff>50800</xdr:colOff>
      <xdr:row>61</xdr:row>
      <xdr:rowOff>100330</xdr:rowOff>
    </xdr:to>
    <xdr:sp macro="" textlink="">
      <xdr:nvSpPr>
        <xdr:cNvPr id="197" name="フローチャート: 判断 196">
          <a:extLst>
            <a:ext uri="{FF2B5EF4-FFF2-40B4-BE49-F238E27FC236}">
              <a16:creationId xmlns:a16="http://schemas.microsoft.com/office/drawing/2014/main" id="{00000000-0008-0000-0F00-0000C5000000}"/>
            </a:ext>
          </a:extLst>
        </xdr:cNvPr>
        <xdr:cNvSpPr/>
      </xdr:nvSpPr>
      <xdr:spPr>
        <a:xfrm>
          <a:off x="10426700" y="1045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33020</xdr:rowOff>
    </xdr:from>
    <xdr:to>
      <xdr:col>50</xdr:col>
      <xdr:colOff>165100</xdr:colOff>
      <xdr:row>60</xdr:row>
      <xdr:rowOff>134620</xdr:rowOff>
    </xdr:to>
    <xdr:sp macro="" textlink="">
      <xdr:nvSpPr>
        <xdr:cNvPr id="198" name="フローチャート: 判断 197">
          <a:extLst>
            <a:ext uri="{FF2B5EF4-FFF2-40B4-BE49-F238E27FC236}">
              <a16:creationId xmlns:a16="http://schemas.microsoft.com/office/drawing/2014/main" id="{00000000-0008-0000-0F00-0000C6000000}"/>
            </a:ext>
          </a:extLst>
        </xdr:cNvPr>
        <xdr:cNvSpPr/>
      </xdr:nvSpPr>
      <xdr:spPr>
        <a:xfrm>
          <a:off x="9588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125747</xdr:rowOff>
    </xdr:from>
    <xdr:ext cx="469744" cy="259045"/>
    <xdr:sp macro="" textlink="">
      <xdr:nvSpPr>
        <xdr:cNvPr id="199" name="n_1aveValue【体育館・プール】&#10;一人当たり面積">
          <a:extLst>
            <a:ext uri="{FF2B5EF4-FFF2-40B4-BE49-F238E27FC236}">
              <a16:creationId xmlns:a16="http://schemas.microsoft.com/office/drawing/2014/main" id="{00000000-0008-0000-0F00-0000C7000000}"/>
            </a:ext>
          </a:extLst>
        </xdr:cNvPr>
        <xdr:cNvSpPr txBox="1"/>
      </xdr:nvSpPr>
      <xdr:spPr>
        <a:xfrm>
          <a:off x="9391727" y="1041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154940</xdr:rowOff>
    </xdr:from>
    <xdr:to>
      <xdr:col>46</xdr:col>
      <xdr:colOff>38100</xdr:colOff>
      <xdr:row>60</xdr:row>
      <xdr:rowOff>85090</xdr:rowOff>
    </xdr:to>
    <xdr:sp macro="" textlink="">
      <xdr:nvSpPr>
        <xdr:cNvPr id="200" name="フローチャート: 判断 199">
          <a:extLst>
            <a:ext uri="{FF2B5EF4-FFF2-40B4-BE49-F238E27FC236}">
              <a16:creationId xmlns:a16="http://schemas.microsoft.com/office/drawing/2014/main" id="{00000000-0008-0000-0F00-0000C8000000}"/>
            </a:ext>
          </a:extLst>
        </xdr:cNvPr>
        <xdr:cNvSpPr/>
      </xdr:nvSpPr>
      <xdr:spPr>
        <a:xfrm>
          <a:off x="8699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58</xdr:row>
      <xdr:rowOff>101617</xdr:rowOff>
    </xdr:from>
    <xdr:ext cx="469744" cy="259045"/>
    <xdr:sp macro="" textlink="">
      <xdr:nvSpPr>
        <xdr:cNvPr id="201" name="n_2aveValue【体育館・プール】&#10;一人当たり面積">
          <a:extLst>
            <a:ext uri="{FF2B5EF4-FFF2-40B4-BE49-F238E27FC236}">
              <a16:creationId xmlns:a16="http://schemas.microsoft.com/office/drawing/2014/main" id="{00000000-0008-0000-0F00-0000C9000000}"/>
            </a:ext>
          </a:extLst>
        </xdr:cNvPr>
        <xdr:cNvSpPr txBox="1"/>
      </xdr:nvSpPr>
      <xdr:spPr>
        <a:xfrm>
          <a:off x="8515427" y="1004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02" name="テキスト ボックス 201">
          <a:extLst>
            <a:ext uri="{FF2B5EF4-FFF2-40B4-BE49-F238E27FC236}">
              <a16:creationId xmlns:a16="http://schemas.microsoft.com/office/drawing/2014/main" id="{00000000-0008-0000-0F00-0000CA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3" name="テキスト ボックス 202">
          <a:extLst>
            <a:ext uri="{FF2B5EF4-FFF2-40B4-BE49-F238E27FC236}">
              <a16:creationId xmlns:a16="http://schemas.microsoft.com/office/drawing/2014/main" id="{00000000-0008-0000-0F00-0000CB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4" name="テキスト ボックス 203">
          <a:extLst>
            <a:ext uri="{FF2B5EF4-FFF2-40B4-BE49-F238E27FC236}">
              <a16:creationId xmlns:a16="http://schemas.microsoft.com/office/drawing/2014/main" id="{00000000-0008-0000-0F00-0000CC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5" name="テキスト ボックス 204">
          <a:extLst>
            <a:ext uri="{FF2B5EF4-FFF2-40B4-BE49-F238E27FC236}">
              <a16:creationId xmlns:a16="http://schemas.microsoft.com/office/drawing/2014/main" id="{00000000-0008-0000-0F00-0000CD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6" name="テキスト ボックス 205">
          <a:extLst>
            <a:ext uri="{FF2B5EF4-FFF2-40B4-BE49-F238E27FC236}">
              <a16:creationId xmlns:a16="http://schemas.microsoft.com/office/drawing/2014/main" id="{00000000-0008-0000-0F00-0000CE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93980</xdr:rowOff>
    </xdr:from>
    <xdr:to>
      <xdr:col>55</xdr:col>
      <xdr:colOff>50800</xdr:colOff>
      <xdr:row>60</xdr:row>
      <xdr:rowOff>24130</xdr:rowOff>
    </xdr:to>
    <xdr:sp macro="" textlink="">
      <xdr:nvSpPr>
        <xdr:cNvPr id="207" name="楕円 206">
          <a:extLst>
            <a:ext uri="{FF2B5EF4-FFF2-40B4-BE49-F238E27FC236}">
              <a16:creationId xmlns:a16="http://schemas.microsoft.com/office/drawing/2014/main" id="{00000000-0008-0000-0F00-0000CF000000}"/>
            </a:ext>
          </a:extLst>
        </xdr:cNvPr>
        <xdr:cNvSpPr/>
      </xdr:nvSpPr>
      <xdr:spPr>
        <a:xfrm>
          <a:off x="10426700" y="1020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116857</xdr:rowOff>
    </xdr:from>
    <xdr:ext cx="469744" cy="259045"/>
    <xdr:sp macro="" textlink="">
      <xdr:nvSpPr>
        <xdr:cNvPr id="208" name="【体育館・プール】&#10;一人当たり面積該当値テキスト">
          <a:extLst>
            <a:ext uri="{FF2B5EF4-FFF2-40B4-BE49-F238E27FC236}">
              <a16:creationId xmlns:a16="http://schemas.microsoft.com/office/drawing/2014/main" id="{00000000-0008-0000-0F00-0000D0000000}"/>
            </a:ext>
          </a:extLst>
        </xdr:cNvPr>
        <xdr:cNvSpPr txBox="1"/>
      </xdr:nvSpPr>
      <xdr:spPr>
        <a:xfrm>
          <a:off x="10515600" y="1006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90170</xdr:rowOff>
    </xdr:from>
    <xdr:to>
      <xdr:col>50</xdr:col>
      <xdr:colOff>165100</xdr:colOff>
      <xdr:row>60</xdr:row>
      <xdr:rowOff>20320</xdr:rowOff>
    </xdr:to>
    <xdr:sp macro="" textlink="">
      <xdr:nvSpPr>
        <xdr:cNvPr id="209" name="楕円 208">
          <a:extLst>
            <a:ext uri="{FF2B5EF4-FFF2-40B4-BE49-F238E27FC236}">
              <a16:creationId xmlns:a16="http://schemas.microsoft.com/office/drawing/2014/main" id="{00000000-0008-0000-0F00-0000D1000000}"/>
            </a:ext>
          </a:extLst>
        </xdr:cNvPr>
        <xdr:cNvSpPr/>
      </xdr:nvSpPr>
      <xdr:spPr>
        <a:xfrm>
          <a:off x="9588500" y="1020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140970</xdr:rowOff>
    </xdr:from>
    <xdr:to>
      <xdr:col>55</xdr:col>
      <xdr:colOff>0</xdr:colOff>
      <xdr:row>59</xdr:row>
      <xdr:rowOff>144780</xdr:rowOff>
    </xdr:to>
    <xdr:cxnSp macro="">
      <xdr:nvCxnSpPr>
        <xdr:cNvPr id="210" name="直線コネクタ 209">
          <a:extLst>
            <a:ext uri="{FF2B5EF4-FFF2-40B4-BE49-F238E27FC236}">
              <a16:creationId xmlns:a16="http://schemas.microsoft.com/office/drawing/2014/main" id="{00000000-0008-0000-0F00-0000D2000000}"/>
            </a:ext>
          </a:extLst>
        </xdr:cNvPr>
        <xdr:cNvCxnSpPr/>
      </xdr:nvCxnSpPr>
      <xdr:spPr>
        <a:xfrm>
          <a:off x="9639300" y="102565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58</xdr:row>
      <xdr:rowOff>36847</xdr:rowOff>
    </xdr:from>
    <xdr:ext cx="469744" cy="259045"/>
    <xdr:sp macro="" textlink="">
      <xdr:nvSpPr>
        <xdr:cNvPr id="211" name="n_1mainValue【体育館・プール】&#10;一人当たり面積">
          <a:extLst>
            <a:ext uri="{FF2B5EF4-FFF2-40B4-BE49-F238E27FC236}">
              <a16:creationId xmlns:a16="http://schemas.microsoft.com/office/drawing/2014/main" id="{00000000-0008-0000-0F00-0000D3000000}"/>
            </a:ext>
          </a:extLst>
        </xdr:cNvPr>
        <xdr:cNvSpPr txBox="1"/>
      </xdr:nvSpPr>
      <xdr:spPr>
        <a:xfrm>
          <a:off x="9391727" y="998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4" name="正方形/長方形 213">
          <a:extLst>
            <a:ext uri="{FF2B5EF4-FFF2-40B4-BE49-F238E27FC236}">
              <a16:creationId xmlns:a16="http://schemas.microsoft.com/office/drawing/2014/main" id="{00000000-0008-0000-0F00-0000D6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5" name="正方形/長方形 214">
          <a:extLst>
            <a:ext uri="{FF2B5EF4-FFF2-40B4-BE49-F238E27FC236}">
              <a16:creationId xmlns:a16="http://schemas.microsoft.com/office/drawing/2014/main" id="{00000000-0008-0000-0F00-0000D7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6" name="正方形/長方形 215">
          <a:extLst>
            <a:ext uri="{FF2B5EF4-FFF2-40B4-BE49-F238E27FC236}">
              <a16:creationId xmlns:a16="http://schemas.microsoft.com/office/drawing/2014/main" id="{00000000-0008-0000-0F00-0000D8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7" name="正方形/長方形 216">
          <a:extLst>
            <a:ext uri="{FF2B5EF4-FFF2-40B4-BE49-F238E27FC236}">
              <a16:creationId xmlns:a16="http://schemas.microsoft.com/office/drawing/2014/main" id="{00000000-0008-0000-0F00-0000D9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8" name="正方形/長方形 217">
          <a:extLst>
            <a:ext uri="{FF2B5EF4-FFF2-40B4-BE49-F238E27FC236}">
              <a16:creationId xmlns:a16="http://schemas.microsoft.com/office/drawing/2014/main" id="{00000000-0008-0000-0F00-0000DA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9" name="正方形/長方形 218">
          <a:extLst>
            <a:ext uri="{FF2B5EF4-FFF2-40B4-BE49-F238E27FC236}">
              <a16:creationId xmlns:a16="http://schemas.microsoft.com/office/drawing/2014/main" id="{00000000-0008-0000-0F00-0000DB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8" name="テキスト ボックス 227">
          <a:extLst>
            <a:ext uri="{FF2B5EF4-FFF2-40B4-BE49-F238E27FC236}">
              <a16:creationId xmlns:a16="http://schemas.microsoft.com/office/drawing/2014/main" id="{00000000-0008-0000-0F00-0000E4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9" name="直線コネクタ 228">
          <a:extLst>
            <a:ext uri="{FF2B5EF4-FFF2-40B4-BE49-F238E27FC236}">
              <a16:creationId xmlns:a16="http://schemas.microsoft.com/office/drawing/2014/main" id="{00000000-0008-0000-0F00-0000E5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0" name="テキスト ボックス 229">
          <a:extLst>
            <a:ext uri="{FF2B5EF4-FFF2-40B4-BE49-F238E27FC236}">
              <a16:creationId xmlns:a16="http://schemas.microsoft.com/office/drawing/2014/main" id="{00000000-0008-0000-0F00-0000E6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1" name="直線コネクタ 230">
          <a:extLst>
            <a:ext uri="{FF2B5EF4-FFF2-40B4-BE49-F238E27FC236}">
              <a16:creationId xmlns:a16="http://schemas.microsoft.com/office/drawing/2014/main" id="{00000000-0008-0000-0F00-0000E7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2" name="テキスト ボックス 231">
          <a:extLst>
            <a:ext uri="{FF2B5EF4-FFF2-40B4-BE49-F238E27FC236}">
              <a16:creationId xmlns:a16="http://schemas.microsoft.com/office/drawing/2014/main" id="{00000000-0008-0000-0F00-0000E8000000}"/>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3" name="直線コネクタ 232">
          <a:extLst>
            <a:ext uri="{FF2B5EF4-FFF2-40B4-BE49-F238E27FC236}">
              <a16:creationId xmlns:a16="http://schemas.microsoft.com/office/drawing/2014/main" id="{00000000-0008-0000-0F00-0000E9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4" name="テキスト ボックス 233">
          <a:extLst>
            <a:ext uri="{FF2B5EF4-FFF2-40B4-BE49-F238E27FC236}">
              <a16:creationId xmlns:a16="http://schemas.microsoft.com/office/drawing/2014/main" id="{00000000-0008-0000-0F00-0000EA00000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5" name="【福祉施設】&#10;有形固定資産減価償却率グラフ枠">
          <a:extLst>
            <a:ext uri="{FF2B5EF4-FFF2-40B4-BE49-F238E27FC236}">
              <a16:creationId xmlns:a16="http://schemas.microsoft.com/office/drawing/2014/main" id="{00000000-0008-0000-0F00-0000EB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38100</xdr:rowOff>
    </xdr:to>
    <xdr:cxnSp macro="">
      <xdr:nvCxnSpPr>
        <xdr:cNvPr id="236" name="直線コネクタ 235">
          <a:extLst>
            <a:ext uri="{FF2B5EF4-FFF2-40B4-BE49-F238E27FC236}">
              <a16:creationId xmlns:a16="http://schemas.microsoft.com/office/drawing/2014/main" id="{00000000-0008-0000-0F00-0000EC000000}"/>
            </a:ext>
          </a:extLst>
        </xdr:cNvPr>
        <xdr:cNvCxnSpPr/>
      </xdr:nvCxnSpPr>
      <xdr:spPr>
        <a:xfrm flipV="1">
          <a:off x="4634865" y="1333500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41927</xdr:rowOff>
    </xdr:from>
    <xdr:ext cx="405111" cy="259045"/>
    <xdr:sp macro="" textlink="">
      <xdr:nvSpPr>
        <xdr:cNvPr id="237" name="【福祉施設】&#10;有形固定資産減価償却率最小値テキスト">
          <a:extLst>
            <a:ext uri="{FF2B5EF4-FFF2-40B4-BE49-F238E27FC236}">
              <a16:creationId xmlns:a16="http://schemas.microsoft.com/office/drawing/2014/main" id="{00000000-0008-0000-0F00-0000ED000000}"/>
            </a:ext>
          </a:extLst>
        </xdr:cNvPr>
        <xdr:cNvSpPr txBox="1"/>
      </xdr:nvSpPr>
      <xdr:spPr>
        <a:xfrm>
          <a:off x="4673600" y="1461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38100</xdr:rowOff>
    </xdr:from>
    <xdr:to>
      <xdr:col>24</xdr:col>
      <xdr:colOff>152400</xdr:colOff>
      <xdr:row>85</xdr:row>
      <xdr:rowOff>38100</xdr:rowOff>
    </xdr:to>
    <xdr:cxnSp macro="">
      <xdr:nvCxnSpPr>
        <xdr:cNvPr id="238" name="直線コネクタ 237">
          <a:extLst>
            <a:ext uri="{FF2B5EF4-FFF2-40B4-BE49-F238E27FC236}">
              <a16:creationId xmlns:a16="http://schemas.microsoft.com/office/drawing/2014/main" id="{00000000-0008-0000-0F00-0000EE000000}"/>
            </a:ext>
          </a:extLst>
        </xdr:cNvPr>
        <xdr:cNvCxnSpPr/>
      </xdr:nvCxnSpPr>
      <xdr:spPr>
        <a:xfrm>
          <a:off x="4546600" y="1461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39" name="【福祉施設】&#10;有形固定資産減価償却率最大値テキスト">
          <a:extLst>
            <a:ext uri="{FF2B5EF4-FFF2-40B4-BE49-F238E27FC236}">
              <a16:creationId xmlns:a16="http://schemas.microsoft.com/office/drawing/2014/main" id="{00000000-0008-0000-0F00-0000EF000000}"/>
            </a:ext>
          </a:extLst>
        </xdr:cNvPr>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40" name="直線コネクタ 239">
          <a:extLst>
            <a:ext uri="{FF2B5EF4-FFF2-40B4-BE49-F238E27FC236}">
              <a16:creationId xmlns:a16="http://schemas.microsoft.com/office/drawing/2014/main" id="{00000000-0008-0000-0F00-0000F0000000}"/>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55263</xdr:rowOff>
    </xdr:from>
    <xdr:ext cx="405111" cy="259045"/>
    <xdr:sp macro="" textlink="">
      <xdr:nvSpPr>
        <xdr:cNvPr id="241" name="【福祉施設】&#10;有形固定資産減価償却率平均値テキスト">
          <a:extLst>
            <a:ext uri="{FF2B5EF4-FFF2-40B4-BE49-F238E27FC236}">
              <a16:creationId xmlns:a16="http://schemas.microsoft.com/office/drawing/2014/main" id="{00000000-0008-0000-0F00-0000F1000000}"/>
            </a:ext>
          </a:extLst>
        </xdr:cNvPr>
        <xdr:cNvSpPr txBox="1"/>
      </xdr:nvSpPr>
      <xdr:spPr>
        <a:xfrm>
          <a:off x="4673600" y="141141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76836</xdr:rowOff>
    </xdr:from>
    <xdr:to>
      <xdr:col>24</xdr:col>
      <xdr:colOff>114300</xdr:colOff>
      <xdr:row>83</xdr:row>
      <xdr:rowOff>6986</xdr:rowOff>
    </xdr:to>
    <xdr:sp macro="" textlink="">
      <xdr:nvSpPr>
        <xdr:cNvPr id="242" name="フローチャート: 判断 241">
          <a:extLst>
            <a:ext uri="{FF2B5EF4-FFF2-40B4-BE49-F238E27FC236}">
              <a16:creationId xmlns:a16="http://schemas.microsoft.com/office/drawing/2014/main" id="{00000000-0008-0000-0F00-0000F2000000}"/>
            </a:ext>
          </a:extLst>
        </xdr:cNvPr>
        <xdr:cNvSpPr/>
      </xdr:nvSpPr>
      <xdr:spPr>
        <a:xfrm>
          <a:off x="45847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92075</xdr:rowOff>
    </xdr:from>
    <xdr:to>
      <xdr:col>20</xdr:col>
      <xdr:colOff>38100</xdr:colOff>
      <xdr:row>83</xdr:row>
      <xdr:rowOff>22225</xdr:rowOff>
    </xdr:to>
    <xdr:sp macro="" textlink="">
      <xdr:nvSpPr>
        <xdr:cNvPr id="243" name="フローチャート: 判断 242">
          <a:extLst>
            <a:ext uri="{FF2B5EF4-FFF2-40B4-BE49-F238E27FC236}">
              <a16:creationId xmlns:a16="http://schemas.microsoft.com/office/drawing/2014/main" id="{00000000-0008-0000-0F00-0000F3000000}"/>
            </a:ext>
          </a:extLst>
        </xdr:cNvPr>
        <xdr:cNvSpPr/>
      </xdr:nvSpPr>
      <xdr:spPr>
        <a:xfrm>
          <a:off x="3746500" y="1415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13352</xdr:rowOff>
    </xdr:from>
    <xdr:ext cx="405111" cy="259045"/>
    <xdr:sp macro="" textlink="">
      <xdr:nvSpPr>
        <xdr:cNvPr id="244" name="n_1aveValue【福祉施設】&#10;有形固定資産減価償却率">
          <a:extLst>
            <a:ext uri="{FF2B5EF4-FFF2-40B4-BE49-F238E27FC236}">
              <a16:creationId xmlns:a16="http://schemas.microsoft.com/office/drawing/2014/main" id="{00000000-0008-0000-0F00-0000F4000000}"/>
            </a:ext>
          </a:extLst>
        </xdr:cNvPr>
        <xdr:cNvSpPr txBox="1"/>
      </xdr:nvSpPr>
      <xdr:spPr>
        <a:xfrm>
          <a:off x="3582044" y="1424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83</xdr:row>
      <xdr:rowOff>111125</xdr:rowOff>
    </xdr:from>
    <xdr:to>
      <xdr:col>15</xdr:col>
      <xdr:colOff>101600</xdr:colOff>
      <xdr:row>84</xdr:row>
      <xdr:rowOff>41275</xdr:rowOff>
    </xdr:to>
    <xdr:sp macro="" textlink="">
      <xdr:nvSpPr>
        <xdr:cNvPr id="245" name="フローチャート: 判断 244">
          <a:extLst>
            <a:ext uri="{FF2B5EF4-FFF2-40B4-BE49-F238E27FC236}">
              <a16:creationId xmlns:a16="http://schemas.microsoft.com/office/drawing/2014/main" id="{00000000-0008-0000-0F00-0000F5000000}"/>
            </a:ext>
          </a:extLst>
        </xdr:cNvPr>
        <xdr:cNvSpPr/>
      </xdr:nvSpPr>
      <xdr:spPr>
        <a:xfrm>
          <a:off x="2857500" y="1434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82</xdr:row>
      <xdr:rowOff>57802</xdr:rowOff>
    </xdr:from>
    <xdr:ext cx="405111" cy="259045"/>
    <xdr:sp macro="" textlink="">
      <xdr:nvSpPr>
        <xdr:cNvPr id="246" name="n_2aveValue【福祉施設】&#10;有形固定資産減価償却率">
          <a:extLst>
            <a:ext uri="{FF2B5EF4-FFF2-40B4-BE49-F238E27FC236}">
              <a16:creationId xmlns:a16="http://schemas.microsoft.com/office/drawing/2014/main" id="{00000000-0008-0000-0F00-0000F6000000}"/>
            </a:ext>
          </a:extLst>
        </xdr:cNvPr>
        <xdr:cNvSpPr txBox="1"/>
      </xdr:nvSpPr>
      <xdr:spPr>
        <a:xfrm>
          <a:off x="2705744" y="14116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47" name="テキスト ボックス 246">
          <a:extLst>
            <a:ext uri="{FF2B5EF4-FFF2-40B4-BE49-F238E27FC236}">
              <a16:creationId xmlns:a16="http://schemas.microsoft.com/office/drawing/2014/main" id="{00000000-0008-0000-0F00-0000F7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8" name="テキスト ボックス 247">
          <a:extLst>
            <a:ext uri="{FF2B5EF4-FFF2-40B4-BE49-F238E27FC236}">
              <a16:creationId xmlns:a16="http://schemas.microsoft.com/office/drawing/2014/main" id="{00000000-0008-0000-0F00-0000F8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9" name="テキスト ボックス 248">
          <a:extLst>
            <a:ext uri="{FF2B5EF4-FFF2-40B4-BE49-F238E27FC236}">
              <a16:creationId xmlns:a16="http://schemas.microsoft.com/office/drawing/2014/main" id="{00000000-0008-0000-0F00-0000F9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0" name="テキスト ボックス 249">
          <a:extLst>
            <a:ext uri="{FF2B5EF4-FFF2-40B4-BE49-F238E27FC236}">
              <a16:creationId xmlns:a16="http://schemas.microsoft.com/office/drawing/2014/main" id="{00000000-0008-0000-0F00-0000FA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1" name="テキスト ボックス 250">
          <a:extLst>
            <a:ext uri="{FF2B5EF4-FFF2-40B4-BE49-F238E27FC236}">
              <a16:creationId xmlns:a16="http://schemas.microsoft.com/office/drawing/2014/main" id="{00000000-0008-0000-0F00-0000FB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147320</xdr:rowOff>
    </xdr:from>
    <xdr:to>
      <xdr:col>24</xdr:col>
      <xdr:colOff>114300</xdr:colOff>
      <xdr:row>80</xdr:row>
      <xdr:rowOff>77470</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4584700" y="1369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170197</xdr:rowOff>
    </xdr:from>
    <xdr:ext cx="405111" cy="259045"/>
    <xdr:sp macro="" textlink="">
      <xdr:nvSpPr>
        <xdr:cNvPr id="253" name="【福祉施設】&#10;有形固定資産減価償却率該当値テキスト">
          <a:extLst>
            <a:ext uri="{FF2B5EF4-FFF2-40B4-BE49-F238E27FC236}">
              <a16:creationId xmlns:a16="http://schemas.microsoft.com/office/drawing/2014/main" id="{00000000-0008-0000-0F00-0000FD000000}"/>
            </a:ext>
          </a:extLst>
        </xdr:cNvPr>
        <xdr:cNvSpPr txBox="1"/>
      </xdr:nvSpPr>
      <xdr:spPr>
        <a:xfrm>
          <a:off x="4673600" y="1354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10161</xdr:rowOff>
    </xdr:from>
    <xdr:to>
      <xdr:col>20</xdr:col>
      <xdr:colOff>38100</xdr:colOff>
      <xdr:row>80</xdr:row>
      <xdr:rowOff>111761</xdr:rowOff>
    </xdr:to>
    <xdr:sp macro="" textlink="">
      <xdr:nvSpPr>
        <xdr:cNvPr id="254" name="楕円 253">
          <a:extLst>
            <a:ext uri="{FF2B5EF4-FFF2-40B4-BE49-F238E27FC236}">
              <a16:creationId xmlns:a16="http://schemas.microsoft.com/office/drawing/2014/main" id="{00000000-0008-0000-0F00-0000FE000000}"/>
            </a:ext>
          </a:extLst>
        </xdr:cNvPr>
        <xdr:cNvSpPr/>
      </xdr:nvSpPr>
      <xdr:spPr>
        <a:xfrm>
          <a:off x="3746500" y="1372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26670</xdr:rowOff>
    </xdr:from>
    <xdr:to>
      <xdr:col>24</xdr:col>
      <xdr:colOff>63500</xdr:colOff>
      <xdr:row>80</xdr:row>
      <xdr:rowOff>60961</xdr:rowOff>
    </xdr:to>
    <xdr:cxnSp macro="">
      <xdr:nvCxnSpPr>
        <xdr:cNvPr id="255" name="直線コネクタ 254">
          <a:extLst>
            <a:ext uri="{FF2B5EF4-FFF2-40B4-BE49-F238E27FC236}">
              <a16:creationId xmlns:a16="http://schemas.microsoft.com/office/drawing/2014/main" id="{00000000-0008-0000-0F00-0000FF000000}"/>
            </a:ext>
          </a:extLst>
        </xdr:cNvPr>
        <xdr:cNvCxnSpPr/>
      </xdr:nvCxnSpPr>
      <xdr:spPr>
        <a:xfrm flipV="1">
          <a:off x="3797300" y="13742670"/>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128288</xdr:rowOff>
    </xdr:from>
    <xdr:ext cx="405111" cy="259045"/>
    <xdr:sp macro="" textlink="">
      <xdr:nvSpPr>
        <xdr:cNvPr id="256" name="n_1mainValue【福祉施設】&#10;有形固定資産減価償却率">
          <a:extLst>
            <a:ext uri="{FF2B5EF4-FFF2-40B4-BE49-F238E27FC236}">
              <a16:creationId xmlns:a16="http://schemas.microsoft.com/office/drawing/2014/main" id="{00000000-0008-0000-0F00-000000010000}"/>
            </a:ext>
          </a:extLst>
        </xdr:cNvPr>
        <xdr:cNvSpPr txBox="1"/>
      </xdr:nvSpPr>
      <xdr:spPr>
        <a:xfrm>
          <a:off x="3582044" y="1350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7" name="正方形/長方形 256">
          <a:extLst>
            <a:ext uri="{FF2B5EF4-FFF2-40B4-BE49-F238E27FC236}">
              <a16:creationId xmlns:a16="http://schemas.microsoft.com/office/drawing/2014/main" id="{00000000-0008-0000-0F00-000001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8" name="正方形/長方形 257">
          <a:extLst>
            <a:ext uri="{FF2B5EF4-FFF2-40B4-BE49-F238E27FC236}">
              <a16:creationId xmlns:a16="http://schemas.microsoft.com/office/drawing/2014/main" id="{00000000-0008-0000-0F00-000002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9" name="正方形/長方形 258">
          <a:extLst>
            <a:ext uri="{FF2B5EF4-FFF2-40B4-BE49-F238E27FC236}">
              <a16:creationId xmlns:a16="http://schemas.microsoft.com/office/drawing/2014/main" id="{00000000-0008-0000-0F00-000003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0" name="正方形/長方形 259">
          <a:extLst>
            <a:ext uri="{FF2B5EF4-FFF2-40B4-BE49-F238E27FC236}">
              <a16:creationId xmlns:a16="http://schemas.microsoft.com/office/drawing/2014/main" id="{00000000-0008-0000-0F00-000004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1" name="正方形/長方形 260">
          <a:extLst>
            <a:ext uri="{FF2B5EF4-FFF2-40B4-BE49-F238E27FC236}">
              <a16:creationId xmlns:a16="http://schemas.microsoft.com/office/drawing/2014/main" id="{00000000-0008-0000-0F00-000005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5" name="テキスト ボックス 264">
          <a:extLst>
            <a:ext uri="{FF2B5EF4-FFF2-40B4-BE49-F238E27FC236}">
              <a16:creationId xmlns:a16="http://schemas.microsoft.com/office/drawing/2014/main" id="{00000000-0008-0000-0F00-000009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6" name="直線コネクタ 265">
          <a:extLst>
            <a:ext uri="{FF2B5EF4-FFF2-40B4-BE49-F238E27FC236}">
              <a16:creationId xmlns:a16="http://schemas.microsoft.com/office/drawing/2014/main" id="{00000000-0008-0000-0F00-00000A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67" name="直線コネクタ 266">
          <a:extLst>
            <a:ext uri="{FF2B5EF4-FFF2-40B4-BE49-F238E27FC236}">
              <a16:creationId xmlns:a16="http://schemas.microsoft.com/office/drawing/2014/main" id="{00000000-0008-0000-0F00-00000B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68" name="テキスト ボックス 267">
          <a:extLst>
            <a:ext uri="{FF2B5EF4-FFF2-40B4-BE49-F238E27FC236}">
              <a16:creationId xmlns:a16="http://schemas.microsoft.com/office/drawing/2014/main" id="{00000000-0008-0000-0F00-00000C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69" name="直線コネクタ 268">
          <a:extLst>
            <a:ext uri="{FF2B5EF4-FFF2-40B4-BE49-F238E27FC236}">
              <a16:creationId xmlns:a16="http://schemas.microsoft.com/office/drawing/2014/main" id="{00000000-0008-0000-0F00-00000D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70" name="テキスト ボックス 269">
          <a:extLst>
            <a:ext uri="{FF2B5EF4-FFF2-40B4-BE49-F238E27FC236}">
              <a16:creationId xmlns:a16="http://schemas.microsoft.com/office/drawing/2014/main" id="{00000000-0008-0000-0F00-00000E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71" name="直線コネクタ 270">
          <a:extLst>
            <a:ext uri="{FF2B5EF4-FFF2-40B4-BE49-F238E27FC236}">
              <a16:creationId xmlns:a16="http://schemas.microsoft.com/office/drawing/2014/main" id="{00000000-0008-0000-0F00-00000F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7" name="【福祉施設】&#10;一人当たり面積グラフ枠">
          <a:extLst>
            <a:ext uri="{FF2B5EF4-FFF2-40B4-BE49-F238E27FC236}">
              <a16:creationId xmlns:a16="http://schemas.microsoft.com/office/drawing/2014/main" id="{00000000-0008-0000-0F00-000015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22098</xdr:rowOff>
    </xdr:from>
    <xdr:to>
      <xdr:col>54</xdr:col>
      <xdr:colOff>189865</xdr:colOff>
      <xdr:row>86</xdr:row>
      <xdr:rowOff>31242</xdr:rowOff>
    </xdr:to>
    <xdr:cxnSp macro="">
      <xdr:nvCxnSpPr>
        <xdr:cNvPr id="278" name="直線コネクタ 277">
          <a:extLst>
            <a:ext uri="{FF2B5EF4-FFF2-40B4-BE49-F238E27FC236}">
              <a16:creationId xmlns:a16="http://schemas.microsoft.com/office/drawing/2014/main" id="{00000000-0008-0000-0F00-000016010000}"/>
            </a:ext>
          </a:extLst>
        </xdr:cNvPr>
        <xdr:cNvCxnSpPr/>
      </xdr:nvCxnSpPr>
      <xdr:spPr>
        <a:xfrm flipV="1">
          <a:off x="10476865" y="13566648"/>
          <a:ext cx="0" cy="1209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35069</xdr:rowOff>
    </xdr:from>
    <xdr:ext cx="469744" cy="259045"/>
    <xdr:sp macro="" textlink="">
      <xdr:nvSpPr>
        <xdr:cNvPr id="279" name="【福祉施設】&#10;一人当たり面積最小値テキスト">
          <a:extLst>
            <a:ext uri="{FF2B5EF4-FFF2-40B4-BE49-F238E27FC236}">
              <a16:creationId xmlns:a16="http://schemas.microsoft.com/office/drawing/2014/main" id="{00000000-0008-0000-0F00-000017010000}"/>
            </a:ext>
          </a:extLst>
        </xdr:cNvPr>
        <xdr:cNvSpPr txBox="1"/>
      </xdr:nvSpPr>
      <xdr:spPr>
        <a:xfrm>
          <a:off x="10515600" y="14779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31242</xdr:rowOff>
    </xdr:from>
    <xdr:to>
      <xdr:col>55</xdr:col>
      <xdr:colOff>88900</xdr:colOff>
      <xdr:row>86</xdr:row>
      <xdr:rowOff>31242</xdr:rowOff>
    </xdr:to>
    <xdr:cxnSp macro="">
      <xdr:nvCxnSpPr>
        <xdr:cNvPr id="280" name="直線コネクタ 279">
          <a:extLst>
            <a:ext uri="{FF2B5EF4-FFF2-40B4-BE49-F238E27FC236}">
              <a16:creationId xmlns:a16="http://schemas.microsoft.com/office/drawing/2014/main" id="{00000000-0008-0000-0F00-000018010000}"/>
            </a:ext>
          </a:extLst>
        </xdr:cNvPr>
        <xdr:cNvCxnSpPr/>
      </xdr:nvCxnSpPr>
      <xdr:spPr>
        <a:xfrm>
          <a:off x="10388600" y="1477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140225</xdr:rowOff>
    </xdr:from>
    <xdr:ext cx="469744" cy="259045"/>
    <xdr:sp macro="" textlink="">
      <xdr:nvSpPr>
        <xdr:cNvPr id="281" name="【福祉施設】&#10;一人当たり面積最大値テキスト">
          <a:extLst>
            <a:ext uri="{FF2B5EF4-FFF2-40B4-BE49-F238E27FC236}">
              <a16:creationId xmlns:a16="http://schemas.microsoft.com/office/drawing/2014/main" id="{00000000-0008-0000-0F00-000019010000}"/>
            </a:ext>
          </a:extLst>
        </xdr:cNvPr>
        <xdr:cNvSpPr txBox="1"/>
      </xdr:nvSpPr>
      <xdr:spPr>
        <a:xfrm>
          <a:off x="10515600" y="1334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22098</xdr:rowOff>
    </xdr:from>
    <xdr:to>
      <xdr:col>55</xdr:col>
      <xdr:colOff>88900</xdr:colOff>
      <xdr:row>79</xdr:row>
      <xdr:rowOff>22098</xdr:rowOff>
    </xdr:to>
    <xdr:cxnSp macro="">
      <xdr:nvCxnSpPr>
        <xdr:cNvPr id="282" name="直線コネクタ 281">
          <a:extLst>
            <a:ext uri="{FF2B5EF4-FFF2-40B4-BE49-F238E27FC236}">
              <a16:creationId xmlns:a16="http://schemas.microsoft.com/office/drawing/2014/main" id="{00000000-0008-0000-0F00-00001A010000}"/>
            </a:ext>
          </a:extLst>
        </xdr:cNvPr>
        <xdr:cNvCxnSpPr/>
      </xdr:nvCxnSpPr>
      <xdr:spPr>
        <a:xfrm>
          <a:off x="10388600" y="135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23892</xdr:rowOff>
    </xdr:from>
    <xdr:ext cx="469744" cy="259045"/>
    <xdr:sp macro="" textlink="">
      <xdr:nvSpPr>
        <xdr:cNvPr id="283" name="【福祉施設】&#10;一人当たり面積平均値テキスト">
          <a:extLst>
            <a:ext uri="{FF2B5EF4-FFF2-40B4-BE49-F238E27FC236}">
              <a16:creationId xmlns:a16="http://schemas.microsoft.com/office/drawing/2014/main" id="{00000000-0008-0000-0F00-00001B010000}"/>
            </a:ext>
          </a:extLst>
        </xdr:cNvPr>
        <xdr:cNvSpPr txBox="1"/>
      </xdr:nvSpPr>
      <xdr:spPr>
        <a:xfrm>
          <a:off x="10515600" y="144256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1015</xdr:rowOff>
    </xdr:from>
    <xdr:to>
      <xdr:col>55</xdr:col>
      <xdr:colOff>50800</xdr:colOff>
      <xdr:row>85</xdr:row>
      <xdr:rowOff>102615</xdr:rowOff>
    </xdr:to>
    <xdr:sp macro="" textlink="">
      <xdr:nvSpPr>
        <xdr:cNvPr id="284" name="フローチャート: 判断 283">
          <a:extLst>
            <a:ext uri="{FF2B5EF4-FFF2-40B4-BE49-F238E27FC236}">
              <a16:creationId xmlns:a16="http://schemas.microsoft.com/office/drawing/2014/main" id="{00000000-0008-0000-0F00-00001C010000}"/>
            </a:ext>
          </a:extLst>
        </xdr:cNvPr>
        <xdr:cNvSpPr/>
      </xdr:nvSpPr>
      <xdr:spPr>
        <a:xfrm>
          <a:off x="10426700" y="1457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12446</xdr:rowOff>
    </xdr:from>
    <xdr:to>
      <xdr:col>50</xdr:col>
      <xdr:colOff>165100</xdr:colOff>
      <xdr:row>85</xdr:row>
      <xdr:rowOff>114046</xdr:rowOff>
    </xdr:to>
    <xdr:sp macro="" textlink="">
      <xdr:nvSpPr>
        <xdr:cNvPr id="285" name="フローチャート: 判断 284">
          <a:extLst>
            <a:ext uri="{FF2B5EF4-FFF2-40B4-BE49-F238E27FC236}">
              <a16:creationId xmlns:a16="http://schemas.microsoft.com/office/drawing/2014/main" id="{00000000-0008-0000-0F00-00001D010000}"/>
            </a:ext>
          </a:extLst>
        </xdr:cNvPr>
        <xdr:cNvSpPr/>
      </xdr:nvSpPr>
      <xdr:spPr>
        <a:xfrm>
          <a:off x="9588500" y="14585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130573</xdr:rowOff>
    </xdr:from>
    <xdr:ext cx="469744" cy="259045"/>
    <xdr:sp macro="" textlink="">
      <xdr:nvSpPr>
        <xdr:cNvPr id="286" name="n_1aveValue【福祉施設】&#10;一人当たり面積">
          <a:extLst>
            <a:ext uri="{FF2B5EF4-FFF2-40B4-BE49-F238E27FC236}">
              <a16:creationId xmlns:a16="http://schemas.microsoft.com/office/drawing/2014/main" id="{00000000-0008-0000-0F00-00001E010000}"/>
            </a:ext>
          </a:extLst>
        </xdr:cNvPr>
        <xdr:cNvSpPr txBox="1"/>
      </xdr:nvSpPr>
      <xdr:spPr>
        <a:xfrm>
          <a:off x="9391727" y="14360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129032</xdr:rowOff>
    </xdr:from>
    <xdr:to>
      <xdr:col>46</xdr:col>
      <xdr:colOff>38100</xdr:colOff>
      <xdr:row>85</xdr:row>
      <xdr:rowOff>59182</xdr:rowOff>
    </xdr:to>
    <xdr:sp macro="" textlink="">
      <xdr:nvSpPr>
        <xdr:cNvPr id="287" name="フローチャート: 判断 286">
          <a:extLst>
            <a:ext uri="{FF2B5EF4-FFF2-40B4-BE49-F238E27FC236}">
              <a16:creationId xmlns:a16="http://schemas.microsoft.com/office/drawing/2014/main" id="{00000000-0008-0000-0F00-00001F010000}"/>
            </a:ext>
          </a:extLst>
        </xdr:cNvPr>
        <xdr:cNvSpPr/>
      </xdr:nvSpPr>
      <xdr:spPr>
        <a:xfrm>
          <a:off x="8699500" y="1453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75709</xdr:rowOff>
    </xdr:from>
    <xdr:ext cx="469744" cy="259045"/>
    <xdr:sp macro="" textlink="">
      <xdr:nvSpPr>
        <xdr:cNvPr id="288" name="n_2aveValue【福祉施設】&#10;一人当たり面積">
          <a:extLst>
            <a:ext uri="{FF2B5EF4-FFF2-40B4-BE49-F238E27FC236}">
              <a16:creationId xmlns:a16="http://schemas.microsoft.com/office/drawing/2014/main" id="{00000000-0008-0000-0F00-000020010000}"/>
            </a:ext>
          </a:extLst>
        </xdr:cNvPr>
        <xdr:cNvSpPr txBox="1"/>
      </xdr:nvSpPr>
      <xdr:spPr>
        <a:xfrm>
          <a:off x="8515427" y="1430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00000000-0008-0000-0F00-000021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00000000-0008-0000-0F00-000022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00000000-0008-0000-0F00-000023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00000000-0008-0000-0F00-000024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00000000-0008-0000-0F00-000025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117602</xdr:rowOff>
    </xdr:from>
    <xdr:to>
      <xdr:col>55</xdr:col>
      <xdr:colOff>50800</xdr:colOff>
      <xdr:row>86</xdr:row>
      <xdr:rowOff>47752</xdr:rowOff>
    </xdr:to>
    <xdr:sp macro="" textlink="">
      <xdr:nvSpPr>
        <xdr:cNvPr id="294" name="楕円 293">
          <a:extLst>
            <a:ext uri="{FF2B5EF4-FFF2-40B4-BE49-F238E27FC236}">
              <a16:creationId xmlns:a16="http://schemas.microsoft.com/office/drawing/2014/main" id="{00000000-0008-0000-0F00-000026010000}"/>
            </a:ext>
          </a:extLst>
        </xdr:cNvPr>
        <xdr:cNvSpPr/>
      </xdr:nvSpPr>
      <xdr:spPr>
        <a:xfrm>
          <a:off x="10426700" y="1469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32529</xdr:rowOff>
    </xdr:from>
    <xdr:ext cx="469744" cy="259045"/>
    <xdr:sp macro="" textlink="">
      <xdr:nvSpPr>
        <xdr:cNvPr id="295" name="【福祉施設】&#10;一人当たり面積該当値テキスト">
          <a:extLst>
            <a:ext uri="{FF2B5EF4-FFF2-40B4-BE49-F238E27FC236}">
              <a16:creationId xmlns:a16="http://schemas.microsoft.com/office/drawing/2014/main" id="{00000000-0008-0000-0F00-000027010000}"/>
            </a:ext>
          </a:extLst>
        </xdr:cNvPr>
        <xdr:cNvSpPr txBox="1"/>
      </xdr:nvSpPr>
      <xdr:spPr>
        <a:xfrm>
          <a:off x="10515600" y="14605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117602</xdr:rowOff>
    </xdr:from>
    <xdr:to>
      <xdr:col>50</xdr:col>
      <xdr:colOff>165100</xdr:colOff>
      <xdr:row>86</xdr:row>
      <xdr:rowOff>47752</xdr:rowOff>
    </xdr:to>
    <xdr:sp macro="" textlink="">
      <xdr:nvSpPr>
        <xdr:cNvPr id="296" name="楕円 295">
          <a:extLst>
            <a:ext uri="{FF2B5EF4-FFF2-40B4-BE49-F238E27FC236}">
              <a16:creationId xmlns:a16="http://schemas.microsoft.com/office/drawing/2014/main" id="{00000000-0008-0000-0F00-000028010000}"/>
            </a:ext>
          </a:extLst>
        </xdr:cNvPr>
        <xdr:cNvSpPr/>
      </xdr:nvSpPr>
      <xdr:spPr>
        <a:xfrm>
          <a:off x="9588500" y="1469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168402</xdr:rowOff>
    </xdr:from>
    <xdr:to>
      <xdr:col>55</xdr:col>
      <xdr:colOff>0</xdr:colOff>
      <xdr:row>85</xdr:row>
      <xdr:rowOff>168402</xdr:rowOff>
    </xdr:to>
    <xdr:cxnSp macro="">
      <xdr:nvCxnSpPr>
        <xdr:cNvPr id="297" name="直線コネクタ 296">
          <a:extLst>
            <a:ext uri="{FF2B5EF4-FFF2-40B4-BE49-F238E27FC236}">
              <a16:creationId xmlns:a16="http://schemas.microsoft.com/office/drawing/2014/main" id="{00000000-0008-0000-0F00-000029010000}"/>
            </a:ext>
          </a:extLst>
        </xdr:cNvPr>
        <xdr:cNvCxnSpPr/>
      </xdr:nvCxnSpPr>
      <xdr:spPr>
        <a:xfrm>
          <a:off x="9639300" y="147416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38879</xdr:rowOff>
    </xdr:from>
    <xdr:ext cx="469744" cy="259045"/>
    <xdr:sp macro="" textlink="">
      <xdr:nvSpPr>
        <xdr:cNvPr id="298" name="n_1mainValue【福祉施設】&#10;一人当たり面積">
          <a:extLst>
            <a:ext uri="{FF2B5EF4-FFF2-40B4-BE49-F238E27FC236}">
              <a16:creationId xmlns:a16="http://schemas.microsoft.com/office/drawing/2014/main" id="{00000000-0008-0000-0F00-00002A010000}"/>
            </a:ext>
          </a:extLst>
        </xdr:cNvPr>
        <xdr:cNvSpPr txBox="1"/>
      </xdr:nvSpPr>
      <xdr:spPr>
        <a:xfrm>
          <a:off x="9391727" y="1478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9" name="正方形/長方形 298">
          <a:extLst>
            <a:ext uri="{FF2B5EF4-FFF2-40B4-BE49-F238E27FC236}">
              <a16:creationId xmlns:a16="http://schemas.microsoft.com/office/drawing/2014/main" id="{00000000-0008-0000-0F00-00002B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0" name="正方形/長方形 299">
          <a:extLst>
            <a:ext uri="{FF2B5EF4-FFF2-40B4-BE49-F238E27FC236}">
              <a16:creationId xmlns:a16="http://schemas.microsoft.com/office/drawing/2014/main" id="{00000000-0008-0000-0F00-00002C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1" name="正方形/長方形 300">
          <a:extLst>
            <a:ext uri="{FF2B5EF4-FFF2-40B4-BE49-F238E27FC236}">
              <a16:creationId xmlns:a16="http://schemas.microsoft.com/office/drawing/2014/main" id="{00000000-0008-0000-0F00-00002D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2" name="正方形/長方形 301">
          <a:extLst>
            <a:ext uri="{FF2B5EF4-FFF2-40B4-BE49-F238E27FC236}">
              <a16:creationId xmlns:a16="http://schemas.microsoft.com/office/drawing/2014/main" id="{00000000-0008-0000-0F00-00002E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3" name="正方形/長方形 302">
          <a:extLst>
            <a:ext uri="{FF2B5EF4-FFF2-40B4-BE49-F238E27FC236}">
              <a16:creationId xmlns:a16="http://schemas.microsoft.com/office/drawing/2014/main" id="{00000000-0008-0000-0F00-00002F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4" name="正方形/長方形 303">
          <a:extLst>
            <a:ext uri="{FF2B5EF4-FFF2-40B4-BE49-F238E27FC236}">
              <a16:creationId xmlns:a16="http://schemas.microsoft.com/office/drawing/2014/main" id="{00000000-0008-0000-0F00-000030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5" name="正方形/長方形 304">
          <a:extLst>
            <a:ext uri="{FF2B5EF4-FFF2-40B4-BE49-F238E27FC236}">
              <a16:creationId xmlns:a16="http://schemas.microsoft.com/office/drawing/2014/main" id="{00000000-0008-0000-0F00-000031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6" name="正方形/長方形 305">
          <a:extLst>
            <a:ext uri="{FF2B5EF4-FFF2-40B4-BE49-F238E27FC236}">
              <a16:creationId xmlns:a16="http://schemas.microsoft.com/office/drawing/2014/main" id="{00000000-0008-0000-0F00-000032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7" name="正方形/長方形 306">
          <a:extLst>
            <a:ext uri="{FF2B5EF4-FFF2-40B4-BE49-F238E27FC236}">
              <a16:creationId xmlns:a16="http://schemas.microsoft.com/office/drawing/2014/main" id="{00000000-0008-0000-0F00-000033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8" name="正方形/長方形 307">
          <a:extLst>
            <a:ext uri="{FF2B5EF4-FFF2-40B4-BE49-F238E27FC236}">
              <a16:creationId xmlns:a16="http://schemas.microsoft.com/office/drawing/2014/main" id="{00000000-0008-0000-0F00-000034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09" name="正方形/長方形 308">
          <a:extLst>
            <a:ext uri="{FF2B5EF4-FFF2-40B4-BE49-F238E27FC236}">
              <a16:creationId xmlns:a16="http://schemas.microsoft.com/office/drawing/2014/main" id="{00000000-0008-0000-0F00-000035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0" name="正方形/長方形 309">
          <a:extLst>
            <a:ext uri="{FF2B5EF4-FFF2-40B4-BE49-F238E27FC236}">
              <a16:creationId xmlns:a16="http://schemas.microsoft.com/office/drawing/2014/main" id="{00000000-0008-0000-0F00-000036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1" name="正方形/長方形 310">
          <a:extLst>
            <a:ext uri="{FF2B5EF4-FFF2-40B4-BE49-F238E27FC236}">
              <a16:creationId xmlns:a16="http://schemas.microsoft.com/office/drawing/2014/main" id="{00000000-0008-0000-0F00-000037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2" name="正方形/長方形 311">
          <a:extLst>
            <a:ext uri="{FF2B5EF4-FFF2-40B4-BE49-F238E27FC236}">
              <a16:creationId xmlns:a16="http://schemas.microsoft.com/office/drawing/2014/main" id="{00000000-0008-0000-0F00-000038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3" name="正方形/長方形 312">
          <a:extLst>
            <a:ext uri="{FF2B5EF4-FFF2-40B4-BE49-F238E27FC236}">
              <a16:creationId xmlns:a16="http://schemas.microsoft.com/office/drawing/2014/main" id="{00000000-0008-0000-0F00-000039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4" name="正方形/長方形 313">
          <a:extLst>
            <a:ext uri="{FF2B5EF4-FFF2-40B4-BE49-F238E27FC236}">
              <a16:creationId xmlns:a16="http://schemas.microsoft.com/office/drawing/2014/main" id="{00000000-0008-0000-0F00-00003A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5" name="正方形/長方形 314">
          <a:extLst>
            <a:ext uri="{FF2B5EF4-FFF2-40B4-BE49-F238E27FC236}">
              <a16:creationId xmlns:a16="http://schemas.microsoft.com/office/drawing/2014/main" id="{00000000-0008-0000-0F00-00003B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6" name="正方形/長方形 315">
          <a:extLst>
            <a:ext uri="{FF2B5EF4-FFF2-40B4-BE49-F238E27FC236}">
              <a16:creationId xmlns:a16="http://schemas.microsoft.com/office/drawing/2014/main" id="{00000000-0008-0000-0F00-00003C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7" name="正方形/長方形 316">
          <a:extLst>
            <a:ext uri="{FF2B5EF4-FFF2-40B4-BE49-F238E27FC236}">
              <a16:creationId xmlns:a16="http://schemas.microsoft.com/office/drawing/2014/main" id="{00000000-0008-0000-0F00-00003D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8" name="正方形/長方形 317">
          <a:extLst>
            <a:ext uri="{FF2B5EF4-FFF2-40B4-BE49-F238E27FC236}">
              <a16:creationId xmlns:a16="http://schemas.microsoft.com/office/drawing/2014/main" id="{00000000-0008-0000-0F00-00003E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19" name="正方形/長方形 318">
          <a:extLst>
            <a:ext uri="{FF2B5EF4-FFF2-40B4-BE49-F238E27FC236}">
              <a16:creationId xmlns:a16="http://schemas.microsoft.com/office/drawing/2014/main" id="{00000000-0008-0000-0F00-00003F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0" name="正方形/長方形 319">
          <a:extLst>
            <a:ext uri="{FF2B5EF4-FFF2-40B4-BE49-F238E27FC236}">
              <a16:creationId xmlns:a16="http://schemas.microsoft.com/office/drawing/2014/main" id="{00000000-0008-0000-0F00-000040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3" name="テキスト ボックス 322">
          <a:extLst>
            <a:ext uri="{FF2B5EF4-FFF2-40B4-BE49-F238E27FC236}">
              <a16:creationId xmlns:a16="http://schemas.microsoft.com/office/drawing/2014/main" id="{00000000-0008-0000-0F00-000043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4" name="直線コネクタ 323">
          <a:extLst>
            <a:ext uri="{FF2B5EF4-FFF2-40B4-BE49-F238E27FC236}">
              <a16:creationId xmlns:a16="http://schemas.microsoft.com/office/drawing/2014/main" id="{00000000-0008-0000-0F00-000044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25" name="直線コネクタ 324">
          <a:extLst>
            <a:ext uri="{FF2B5EF4-FFF2-40B4-BE49-F238E27FC236}">
              <a16:creationId xmlns:a16="http://schemas.microsoft.com/office/drawing/2014/main" id="{00000000-0008-0000-0F00-000045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26" name="テキスト ボックス 325">
          <a:extLst>
            <a:ext uri="{FF2B5EF4-FFF2-40B4-BE49-F238E27FC236}">
              <a16:creationId xmlns:a16="http://schemas.microsoft.com/office/drawing/2014/main" id="{00000000-0008-0000-0F00-000046010000}"/>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27" name="直線コネクタ 326">
          <a:extLst>
            <a:ext uri="{FF2B5EF4-FFF2-40B4-BE49-F238E27FC236}">
              <a16:creationId xmlns:a16="http://schemas.microsoft.com/office/drawing/2014/main" id="{00000000-0008-0000-0F00-000047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28" name="テキスト ボックス 327">
          <a:extLst>
            <a:ext uri="{FF2B5EF4-FFF2-40B4-BE49-F238E27FC236}">
              <a16:creationId xmlns:a16="http://schemas.microsoft.com/office/drawing/2014/main" id="{00000000-0008-0000-0F00-000048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29" name="直線コネクタ 328">
          <a:extLst>
            <a:ext uri="{FF2B5EF4-FFF2-40B4-BE49-F238E27FC236}">
              <a16:creationId xmlns:a16="http://schemas.microsoft.com/office/drawing/2014/main" id="{00000000-0008-0000-0F00-000049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30" name="テキスト ボックス 329">
          <a:extLst>
            <a:ext uri="{FF2B5EF4-FFF2-40B4-BE49-F238E27FC236}">
              <a16:creationId xmlns:a16="http://schemas.microsoft.com/office/drawing/2014/main" id="{00000000-0008-0000-0F00-00004A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31" name="直線コネクタ 330">
          <a:extLst>
            <a:ext uri="{FF2B5EF4-FFF2-40B4-BE49-F238E27FC236}">
              <a16:creationId xmlns:a16="http://schemas.microsoft.com/office/drawing/2014/main" id="{00000000-0008-0000-0F00-00004B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32" name="テキスト ボックス 331">
          <a:extLst>
            <a:ext uri="{FF2B5EF4-FFF2-40B4-BE49-F238E27FC236}">
              <a16:creationId xmlns:a16="http://schemas.microsoft.com/office/drawing/2014/main" id="{00000000-0008-0000-0F00-00004C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33" name="直線コネクタ 332">
          <a:extLst>
            <a:ext uri="{FF2B5EF4-FFF2-40B4-BE49-F238E27FC236}">
              <a16:creationId xmlns:a16="http://schemas.microsoft.com/office/drawing/2014/main" id="{00000000-0008-0000-0F00-00004D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34" name="テキスト ボックス 333">
          <a:extLst>
            <a:ext uri="{FF2B5EF4-FFF2-40B4-BE49-F238E27FC236}">
              <a16:creationId xmlns:a16="http://schemas.microsoft.com/office/drawing/2014/main" id="{00000000-0008-0000-0F00-00004E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35" name="直線コネクタ 334">
          <a:extLst>
            <a:ext uri="{FF2B5EF4-FFF2-40B4-BE49-F238E27FC236}">
              <a16:creationId xmlns:a16="http://schemas.microsoft.com/office/drawing/2014/main" id="{00000000-0008-0000-0F00-00004F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36" name="テキスト ボックス 335">
          <a:extLst>
            <a:ext uri="{FF2B5EF4-FFF2-40B4-BE49-F238E27FC236}">
              <a16:creationId xmlns:a16="http://schemas.microsoft.com/office/drawing/2014/main" id="{00000000-0008-0000-0F00-000050010000}"/>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7" name="直線コネクタ 336">
          <a:extLst>
            <a:ext uri="{FF2B5EF4-FFF2-40B4-BE49-F238E27FC236}">
              <a16:creationId xmlns:a16="http://schemas.microsoft.com/office/drawing/2014/main" id="{00000000-0008-0000-0F00-000051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8" name="テキスト ボックス 337">
          <a:extLst>
            <a:ext uri="{FF2B5EF4-FFF2-40B4-BE49-F238E27FC236}">
              <a16:creationId xmlns:a16="http://schemas.microsoft.com/office/drawing/2014/main" id="{00000000-0008-0000-0F00-000052010000}"/>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39" name="【一般廃棄物処理施設】&#10;有形固定資産減価償却率グラフ枠">
          <a:extLst>
            <a:ext uri="{FF2B5EF4-FFF2-40B4-BE49-F238E27FC236}">
              <a16:creationId xmlns:a16="http://schemas.microsoft.com/office/drawing/2014/main" id="{00000000-0008-0000-0F00-000053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162742</xdr:rowOff>
    </xdr:from>
    <xdr:to>
      <xdr:col>85</xdr:col>
      <xdr:colOff>126364</xdr:colOff>
      <xdr:row>41</xdr:row>
      <xdr:rowOff>169273</xdr:rowOff>
    </xdr:to>
    <xdr:cxnSp macro="">
      <xdr:nvCxnSpPr>
        <xdr:cNvPr id="340" name="直線コネクタ 339">
          <a:extLst>
            <a:ext uri="{FF2B5EF4-FFF2-40B4-BE49-F238E27FC236}">
              <a16:creationId xmlns:a16="http://schemas.microsoft.com/office/drawing/2014/main" id="{00000000-0008-0000-0F00-000054010000}"/>
            </a:ext>
          </a:extLst>
        </xdr:cNvPr>
        <xdr:cNvCxnSpPr/>
      </xdr:nvCxnSpPr>
      <xdr:spPr>
        <a:xfrm flipV="1">
          <a:off x="16318864" y="5820592"/>
          <a:ext cx="0" cy="1378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1650</xdr:rowOff>
    </xdr:from>
    <xdr:ext cx="340478" cy="259045"/>
    <xdr:sp macro="" textlink="">
      <xdr:nvSpPr>
        <xdr:cNvPr id="341" name="【一般廃棄物処理施設】&#10;有形固定資産減価償却率最小値テキスト">
          <a:extLst>
            <a:ext uri="{FF2B5EF4-FFF2-40B4-BE49-F238E27FC236}">
              <a16:creationId xmlns:a16="http://schemas.microsoft.com/office/drawing/2014/main" id="{00000000-0008-0000-0F00-000055010000}"/>
            </a:ext>
          </a:extLst>
        </xdr:cNvPr>
        <xdr:cNvSpPr txBox="1"/>
      </xdr:nvSpPr>
      <xdr:spPr>
        <a:xfrm>
          <a:off x="16357600" y="72025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169273</xdr:rowOff>
    </xdr:from>
    <xdr:to>
      <xdr:col>86</xdr:col>
      <xdr:colOff>25400</xdr:colOff>
      <xdr:row>41</xdr:row>
      <xdr:rowOff>169273</xdr:rowOff>
    </xdr:to>
    <xdr:cxnSp macro="">
      <xdr:nvCxnSpPr>
        <xdr:cNvPr id="342" name="直線コネクタ 341">
          <a:extLst>
            <a:ext uri="{FF2B5EF4-FFF2-40B4-BE49-F238E27FC236}">
              <a16:creationId xmlns:a16="http://schemas.microsoft.com/office/drawing/2014/main" id="{00000000-0008-0000-0F00-000056010000}"/>
            </a:ext>
          </a:extLst>
        </xdr:cNvPr>
        <xdr:cNvCxnSpPr/>
      </xdr:nvCxnSpPr>
      <xdr:spPr>
        <a:xfrm>
          <a:off x="16230600" y="719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109419</xdr:rowOff>
    </xdr:from>
    <xdr:ext cx="405111" cy="259045"/>
    <xdr:sp macro="" textlink="">
      <xdr:nvSpPr>
        <xdr:cNvPr id="343" name="【一般廃棄物処理施設】&#10;有形固定資産減価償却率最大値テキスト">
          <a:extLst>
            <a:ext uri="{FF2B5EF4-FFF2-40B4-BE49-F238E27FC236}">
              <a16:creationId xmlns:a16="http://schemas.microsoft.com/office/drawing/2014/main" id="{00000000-0008-0000-0F00-000057010000}"/>
            </a:ext>
          </a:extLst>
        </xdr:cNvPr>
        <xdr:cNvSpPr txBox="1"/>
      </xdr:nvSpPr>
      <xdr:spPr>
        <a:xfrm>
          <a:off x="16357600" y="5595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162742</xdr:rowOff>
    </xdr:from>
    <xdr:to>
      <xdr:col>86</xdr:col>
      <xdr:colOff>25400</xdr:colOff>
      <xdr:row>33</xdr:row>
      <xdr:rowOff>162742</xdr:rowOff>
    </xdr:to>
    <xdr:cxnSp macro="">
      <xdr:nvCxnSpPr>
        <xdr:cNvPr id="344" name="直線コネクタ 343">
          <a:extLst>
            <a:ext uri="{FF2B5EF4-FFF2-40B4-BE49-F238E27FC236}">
              <a16:creationId xmlns:a16="http://schemas.microsoft.com/office/drawing/2014/main" id="{00000000-0008-0000-0F00-000058010000}"/>
            </a:ext>
          </a:extLst>
        </xdr:cNvPr>
        <xdr:cNvCxnSpPr/>
      </xdr:nvCxnSpPr>
      <xdr:spPr>
        <a:xfrm>
          <a:off x="16230600" y="582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149514</xdr:rowOff>
    </xdr:from>
    <xdr:ext cx="405111" cy="259045"/>
    <xdr:sp macro="" textlink="">
      <xdr:nvSpPr>
        <xdr:cNvPr id="345" name="【一般廃棄物処理施設】&#10;有形固定資産減価償却率平均値テキスト">
          <a:extLst>
            <a:ext uri="{FF2B5EF4-FFF2-40B4-BE49-F238E27FC236}">
              <a16:creationId xmlns:a16="http://schemas.microsoft.com/office/drawing/2014/main" id="{00000000-0008-0000-0F00-000059010000}"/>
            </a:ext>
          </a:extLst>
        </xdr:cNvPr>
        <xdr:cNvSpPr txBox="1"/>
      </xdr:nvSpPr>
      <xdr:spPr>
        <a:xfrm>
          <a:off x="16357600" y="61502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126637</xdr:rowOff>
    </xdr:from>
    <xdr:to>
      <xdr:col>85</xdr:col>
      <xdr:colOff>177800</xdr:colOff>
      <xdr:row>37</xdr:row>
      <xdr:rowOff>56787</xdr:rowOff>
    </xdr:to>
    <xdr:sp macro="" textlink="">
      <xdr:nvSpPr>
        <xdr:cNvPr id="346" name="フローチャート: 判断 345">
          <a:extLst>
            <a:ext uri="{FF2B5EF4-FFF2-40B4-BE49-F238E27FC236}">
              <a16:creationId xmlns:a16="http://schemas.microsoft.com/office/drawing/2014/main" id="{00000000-0008-0000-0F00-00005A010000}"/>
            </a:ext>
          </a:extLst>
        </xdr:cNvPr>
        <xdr:cNvSpPr/>
      </xdr:nvSpPr>
      <xdr:spPr>
        <a:xfrm>
          <a:off x="16268700" y="629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92347</xdr:rowOff>
    </xdr:from>
    <xdr:to>
      <xdr:col>81</xdr:col>
      <xdr:colOff>101600</xdr:colOff>
      <xdr:row>37</xdr:row>
      <xdr:rowOff>22497</xdr:rowOff>
    </xdr:to>
    <xdr:sp macro="" textlink="">
      <xdr:nvSpPr>
        <xdr:cNvPr id="347" name="フローチャート: 判断 346">
          <a:extLst>
            <a:ext uri="{FF2B5EF4-FFF2-40B4-BE49-F238E27FC236}">
              <a16:creationId xmlns:a16="http://schemas.microsoft.com/office/drawing/2014/main" id="{00000000-0008-0000-0F00-00005B010000}"/>
            </a:ext>
          </a:extLst>
        </xdr:cNvPr>
        <xdr:cNvSpPr/>
      </xdr:nvSpPr>
      <xdr:spPr>
        <a:xfrm>
          <a:off x="15430500"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39024</xdr:rowOff>
    </xdr:from>
    <xdr:ext cx="405111" cy="259045"/>
    <xdr:sp macro="" textlink="">
      <xdr:nvSpPr>
        <xdr:cNvPr id="348" name="n_1aveValue【一般廃棄物処理施設】&#10;有形固定資産減価償却率">
          <a:extLst>
            <a:ext uri="{FF2B5EF4-FFF2-40B4-BE49-F238E27FC236}">
              <a16:creationId xmlns:a16="http://schemas.microsoft.com/office/drawing/2014/main" id="{00000000-0008-0000-0F00-00005C010000}"/>
            </a:ext>
          </a:extLst>
        </xdr:cNvPr>
        <xdr:cNvSpPr txBox="1"/>
      </xdr:nvSpPr>
      <xdr:spPr>
        <a:xfrm>
          <a:off x="15266044" y="603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160927</xdr:rowOff>
    </xdr:from>
    <xdr:to>
      <xdr:col>76</xdr:col>
      <xdr:colOff>165100</xdr:colOff>
      <xdr:row>37</xdr:row>
      <xdr:rowOff>91077</xdr:rowOff>
    </xdr:to>
    <xdr:sp macro="" textlink="">
      <xdr:nvSpPr>
        <xdr:cNvPr id="349" name="フローチャート: 判断 348">
          <a:extLst>
            <a:ext uri="{FF2B5EF4-FFF2-40B4-BE49-F238E27FC236}">
              <a16:creationId xmlns:a16="http://schemas.microsoft.com/office/drawing/2014/main" id="{00000000-0008-0000-0F00-00005D010000}"/>
            </a:ext>
          </a:extLst>
        </xdr:cNvPr>
        <xdr:cNvSpPr/>
      </xdr:nvSpPr>
      <xdr:spPr>
        <a:xfrm>
          <a:off x="14541500" y="63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35</xdr:row>
      <xdr:rowOff>107604</xdr:rowOff>
    </xdr:from>
    <xdr:ext cx="405111" cy="259045"/>
    <xdr:sp macro="" textlink="">
      <xdr:nvSpPr>
        <xdr:cNvPr id="350" name="n_2aveValue【一般廃棄物処理施設】&#10;有形固定資産減価償却率">
          <a:extLst>
            <a:ext uri="{FF2B5EF4-FFF2-40B4-BE49-F238E27FC236}">
              <a16:creationId xmlns:a16="http://schemas.microsoft.com/office/drawing/2014/main" id="{00000000-0008-0000-0F00-00005E010000}"/>
            </a:ext>
          </a:extLst>
        </xdr:cNvPr>
        <xdr:cNvSpPr txBox="1"/>
      </xdr:nvSpPr>
      <xdr:spPr>
        <a:xfrm>
          <a:off x="14389744" y="610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51" name="テキスト ボックス 350">
          <a:extLst>
            <a:ext uri="{FF2B5EF4-FFF2-40B4-BE49-F238E27FC236}">
              <a16:creationId xmlns:a16="http://schemas.microsoft.com/office/drawing/2014/main" id="{00000000-0008-0000-0F00-00005F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3" name="テキスト ボックス 352">
          <a:extLst>
            <a:ext uri="{FF2B5EF4-FFF2-40B4-BE49-F238E27FC236}">
              <a16:creationId xmlns:a16="http://schemas.microsoft.com/office/drawing/2014/main" id="{00000000-0008-0000-0F00-000061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25400</xdr:rowOff>
    </xdr:from>
    <xdr:to>
      <xdr:col>85</xdr:col>
      <xdr:colOff>177800</xdr:colOff>
      <xdr:row>37</xdr:row>
      <xdr:rowOff>127000</xdr:rowOff>
    </xdr:to>
    <xdr:sp macro="" textlink="">
      <xdr:nvSpPr>
        <xdr:cNvPr id="356" name="楕円 355">
          <a:extLst>
            <a:ext uri="{FF2B5EF4-FFF2-40B4-BE49-F238E27FC236}">
              <a16:creationId xmlns:a16="http://schemas.microsoft.com/office/drawing/2014/main" id="{00000000-0008-0000-0F00-000064010000}"/>
            </a:ext>
          </a:extLst>
        </xdr:cNvPr>
        <xdr:cNvSpPr/>
      </xdr:nvSpPr>
      <xdr:spPr>
        <a:xfrm>
          <a:off x="162687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3827</xdr:rowOff>
    </xdr:from>
    <xdr:ext cx="405111" cy="259045"/>
    <xdr:sp macro="" textlink="">
      <xdr:nvSpPr>
        <xdr:cNvPr id="357" name="【一般廃棄物処理施設】&#10;有形固定資産減価償却率該当値テキスト">
          <a:extLst>
            <a:ext uri="{FF2B5EF4-FFF2-40B4-BE49-F238E27FC236}">
              <a16:creationId xmlns:a16="http://schemas.microsoft.com/office/drawing/2014/main" id="{00000000-0008-0000-0F00-000065010000}"/>
            </a:ext>
          </a:extLst>
        </xdr:cNvPr>
        <xdr:cNvSpPr txBox="1"/>
      </xdr:nvSpPr>
      <xdr:spPr>
        <a:xfrm>
          <a:off x="16357600" y="634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74386</xdr:rowOff>
    </xdr:from>
    <xdr:to>
      <xdr:col>81</xdr:col>
      <xdr:colOff>101600</xdr:colOff>
      <xdr:row>38</xdr:row>
      <xdr:rowOff>4536</xdr:rowOff>
    </xdr:to>
    <xdr:sp macro="" textlink="">
      <xdr:nvSpPr>
        <xdr:cNvPr id="358" name="楕円 357">
          <a:extLst>
            <a:ext uri="{FF2B5EF4-FFF2-40B4-BE49-F238E27FC236}">
              <a16:creationId xmlns:a16="http://schemas.microsoft.com/office/drawing/2014/main" id="{00000000-0008-0000-0F00-000066010000}"/>
            </a:ext>
          </a:extLst>
        </xdr:cNvPr>
        <xdr:cNvSpPr/>
      </xdr:nvSpPr>
      <xdr:spPr>
        <a:xfrm>
          <a:off x="15430500" y="641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76200</xdr:rowOff>
    </xdr:from>
    <xdr:to>
      <xdr:col>85</xdr:col>
      <xdr:colOff>127000</xdr:colOff>
      <xdr:row>37</xdr:row>
      <xdr:rowOff>125186</xdr:rowOff>
    </xdr:to>
    <xdr:cxnSp macro="">
      <xdr:nvCxnSpPr>
        <xdr:cNvPr id="359" name="直線コネクタ 358">
          <a:extLst>
            <a:ext uri="{FF2B5EF4-FFF2-40B4-BE49-F238E27FC236}">
              <a16:creationId xmlns:a16="http://schemas.microsoft.com/office/drawing/2014/main" id="{00000000-0008-0000-0F00-000067010000}"/>
            </a:ext>
          </a:extLst>
        </xdr:cNvPr>
        <xdr:cNvCxnSpPr/>
      </xdr:nvCxnSpPr>
      <xdr:spPr>
        <a:xfrm flipV="1">
          <a:off x="15481300" y="6419850"/>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167112</xdr:rowOff>
    </xdr:from>
    <xdr:ext cx="405111" cy="259045"/>
    <xdr:sp macro="" textlink="">
      <xdr:nvSpPr>
        <xdr:cNvPr id="360" name="n_1mainValue【一般廃棄物処理施設】&#10;有形固定資産減価償却率">
          <a:extLst>
            <a:ext uri="{FF2B5EF4-FFF2-40B4-BE49-F238E27FC236}">
              <a16:creationId xmlns:a16="http://schemas.microsoft.com/office/drawing/2014/main" id="{00000000-0008-0000-0F00-000068010000}"/>
            </a:ext>
          </a:extLst>
        </xdr:cNvPr>
        <xdr:cNvSpPr txBox="1"/>
      </xdr:nvSpPr>
      <xdr:spPr>
        <a:xfrm>
          <a:off x="15266044" y="6510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61" name="正方形/長方形 360">
          <a:extLst>
            <a:ext uri="{FF2B5EF4-FFF2-40B4-BE49-F238E27FC236}">
              <a16:creationId xmlns:a16="http://schemas.microsoft.com/office/drawing/2014/main" id="{00000000-0008-0000-0F00-000069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2" name="正方形/長方形 361">
          <a:extLst>
            <a:ext uri="{FF2B5EF4-FFF2-40B4-BE49-F238E27FC236}">
              <a16:creationId xmlns:a16="http://schemas.microsoft.com/office/drawing/2014/main" id="{00000000-0008-0000-0F00-00006A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3" name="正方形/長方形 362">
          <a:extLst>
            <a:ext uri="{FF2B5EF4-FFF2-40B4-BE49-F238E27FC236}">
              <a16:creationId xmlns:a16="http://schemas.microsoft.com/office/drawing/2014/main" id="{00000000-0008-0000-0F00-00006B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4" name="正方形/長方形 363">
          <a:extLst>
            <a:ext uri="{FF2B5EF4-FFF2-40B4-BE49-F238E27FC236}">
              <a16:creationId xmlns:a16="http://schemas.microsoft.com/office/drawing/2014/main" id="{00000000-0008-0000-0F00-00006C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5" name="正方形/長方形 364">
          <a:extLst>
            <a:ext uri="{FF2B5EF4-FFF2-40B4-BE49-F238E27FC236}">
              <a16:creationId xmlns:a16="http://schemas.microsoft.com/office/drawing/2014/main" id="{00000000-0008-0000-0F00-00006D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6" name="正方形/長方形 365">
          <a:extLst>
            <a:ext uri="{FF2B5EF4-FFF2-40B4-BE49-F238E27FC236}">
              <a16:creationId xmlns:a16="http://schemas.microsoft.com/office/drawing/2014/main" id="{00000000-0008-0000-0F00-00006E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7" name="正方形/長方形 366">
          <a:extLst>
            <a:ext uri="{FF2B5EF4-FFF2-40B4-BE49-F238E27FC236}">
              <a16:creationId xmlns:a16="http://schemas.microsoft.com/office/drawing/2014/main" id="{00000000-0008-0000-0F00-00006F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8" name="正方形/長方形 367">
          <a:extLst>
            <a:ext uri="{FF2B5EF4-FFF2-40B4-BE49-F238E27FC236}">
              <a16:creationId xmlns:a16="http://schemas.microsoft.com/office/drawing/2014/main" id="{00000000-0008-0000-0F00-000070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9" name="テキスト ボックス 368">
          <a:extLst>
            <a:ext uri="{FF2B5EF4-FFF2-40B4-BE49-F238E27FC236}">
              <a16:creationId xmlns:a16="http://schemas.microsoft.com/office/drawing/2014/main" id="{00000000-0008-0000-0F00-000071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70" name="直線コネクタ 369">
          <a:extLst>
            <a:ext uri="{FF2B5EF4-FFF2-40B4-BE49-F238E27FC236}">
              <a16:creationId xmlns:a16="http://schemas.microsoft.com/office/drawing/2014/main" id="{00000000-0008-0000-0F00-000072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71" name="直線コネクタ 370">
          <a:extLst>
            <a:ext uri="{FF2B5EF4-FFF2-40B4-BE49-F238E27FC236}">
              <a16:creationId xmlns:a16="http://schemas.microsoft.com/office/drawing/2014/main" id="{00000000-0008-0000-0F00-000073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72" name="テキスト ボックス 371">
          <a:extLst>
            <a:ext uri="{FF2B5EF4-FFF2-40B4-BE49-F238E27FC236}">
              <a16:creationId xmlns:a16="http://schemas.microsoft.com/office/drawing/2014/main" id="{00000000-0008-0000-0F00-00007401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73" name="直線コネクタ 372">
          <a:extLst>
            <a:ext uri="{FF2B5EF4-FFF2-40B4-BE49-F238E27FC236}">
              <a16:creationId xmlns:a16="http://schemas.microsoft.com/office/drawing/2014/main" id="{00000000-0008-0000-0F00-000075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374" name="テキスト ボックス 373">
          <a:extLst>
            <a:ext uri="{FF2B5EF4-FFF2-40B4-BE49-F238E27FC236}">
              <a16:creationId xmlns:a16="http://schemas.microsoft.com/office/drawing/2014/main" id="{00000000-0008-0000-0F00-000076010000}"/>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75" name="直線コネクタ 374">
          <a:extLst>
            <a:ext uri="{FF2B5EF4-FFF2-40B4-BE49-F238E27FC236}">
              <a16:creationId xmlns:a16="http://schemas.microsoft.com/office/drawing/2014/main" id="{00000000-0008-0000-0F00-000077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76" name="テキスト ボックス 375">
          <a:extLst>
            <a:ext uri="{FF2B5EF4-FFF2-40B4-BE49-F238E27FC236}">
              <a16:creationId xmlns:a16="http://schemas.microsoft.com/office/drawing/2014/main" id="{00000000-0008-0000-0F00-00007801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7" name="直線コネクタ 376">
          <a:extLst>
            <a:ext uri="{FF2B5EF4-FFF2-40B4-BE49-F238E27FC236}">
              <a16:creationId xmlns:a16="http://schemas.microsoft.com/office/drawing/2014/main" id="{00000000-0008-0000-0F00-000079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78" name="テキスト ボックス 377">
          <a:extLst>
            <a:ext uri="{FF2B5EF4-FFF2-40B4-BE49-F238E27FC236}">
              <a16:creationId xmlns:a16="http://schemas.microsoft.com/office/drawing/2014/main" id="{00000000-0008-0000-0F00-00007A01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9" name="直線コネクタ 378">
          <a:extLst>
            <a:ext uri="{FF2B5EF4-FFF2-40B4-BE49-F238E27FC236}">
              <a16:creationId xmlns:a16="http://schemas.microsoft.com/office/drawing/2014/main" id="{00000000-0008-0000-0F00-00007B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80" name="テキスト ボックス 379">
          <a:extLst>
            <a:ext uri="{FF2B5EF4-FFF2-40B4-BE49-F238E27FC236}">
              <a16:creationId xmlns:a16="http://schemas.microsoft.com/office/drawing/2014/main" id="{00000000-0008-0000-0F00-00007C01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1" name="直線コネクタ 380">
          <a:extLst>
            <a:ext uri="{FF2B5EF4-FFF2-40B4-BE49-F238E27FC236}">
              <a16:creationId xmlns:a16="http://schemas.microsoft.com/office/drawing/2014/main" id="{00000000-0008-0000-0F00-00007D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82" name="テキスト ボックス 381">
          <a:extLst>
            <a:ext uri="{FF2B5EF4-FFF2-40B4-BE49-F238E27FC236}">
              <a16:creationId xmlns:a16="http://schemas.microsoft.com/office/drawing/2014/main" id="{00000000-0008-0000-0F00-00007E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3" name="【一般廃棄物処理施設】&#10;一人当たり有形固定資産（償却資産）額グラフ枠">
          <a:extLst>
            <a:ext uri="{FF2B5EF4-FFF2-40B4-BE49-F238E27FC236}">
              <a16:creationId xmlns:a16="http://schemas.microsoft.com/office/drawing/2014/main" id="{00000000-0008-0000-0F00-00007F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125273</xdr:rowOff>
    </xdr:from>
    <xdr:to>
      <xdr:col>116</xdr:col>
      <xdr:colOff>62864</xdr:colOff>
      <xdr:row>42</xdr:row>
      <xdr:rowOff>22509</xdr:rowOff>
    </xdr:to>
    <xdr:cxnSp macro="">
      <xdr:nvCxnSpPr>
        <xdr:cNvPr id="384" name="直線コネクタ 383">
          <a:extLst>
            <a:ext uri="{FF2B5EF4-FFF2-40B4-BE49-F238E27FC236}">
              <a16:creationId xmlns:a16="http://schemas.microsoft.com/office/drawing/2014/main" id="{00000000-0008-0000-0F00-000080010000}"/>
            </a:ext>
          </a:extLst>
        </xdr:cNvPr>
        <xdr:cNvCxnSpPr/>
      </xdr:nvCxnSpPr>
      <xdr:spPr>
        <a:xfrm flipV="1">
          <a:off x="22160864" y="5783123"/>
          <a:ext cx="0" cy="1440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26336</xdr:rowOff>
    </xdr:from>
    <xdr:ext cx="469744" cy="259045"/>
    <xdr:sp macro="" textlink="">
      <xdr:nvSpPr>
        <xdr:cNvPr id="385" name="【一般廃棄物処理施設】&#10;一人当たり有形固定資産（償却資産）額最小値テキスト">
          <a:extLst>
            <a:ext uri="{FF2B5EF4-FFF2-40B4-BE49-F238E27FC236}">
              <a16:creationId xmlns:a16="http://schemas.microsoft.com/office/drawing/2014/main" id="{00000000-0008-0000-0F00-000081010000}"/>
            </a:ext>
          </a:extLst>
        </xdr:cNvPr>
        <xdr:cNvSpPr txBox="1"/>
      </xdr:nvSpPr>
      <xdr:spPr>
        <a:xfrm>
          <a:off x="22199600" y="7227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22509</xdr:rowOff>
    </xdr:from>
    <xdr:to>
      <xdr:col>116</xdr:col>
      <xdr:colOff>152400</xdr:colOff>
      <xdr:row>42</xdr:row>
      <xdr:rowOff>22509</xdr:rowOff>
    </xdr:to>
    <xdr:cxnSp macro="">
      <xdr:nvCxnSpPr>
        <xdr:cNvPr id="386" name="直線コネクタ 385">
          <a:extLst>
            <a:ext uri="{FF2B5EF4-FFF2-40B4-BE49-F238E27FC236}">
              <a16:creationId xmlns:a16="http://schemas.microsoft.com/office/drawing/2014/main" id="{00000000-0008-0000-0F00-000082010000}"/>
            </a:ext>
          </a:extLst>
        </xdr:cNvPr>
        <xdr:cNvCxnSpPr/>
      </xdr:nvCxnSpPr>
      <xdr:spPr>
        <a:xfrm>
          <a:off x="22072600" y="722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71950</xdr:rowOff>
    </xdr:from>
    <xdr:ext cx="599010" cy="259045"/>
    <xdr:sp macro="" textlink="">
      <xdr:nvSpPr>
        <xdr:cNvPr id="387" name="【一般廃棄物処理施設】&#10;一人当たり有形固定資産（償却資産）額最大値テキスト">
          <a:extLst>
            <a:ext uri="{FF2B5EF4-FFF2-40B4-BE49-F238E27FC236}">
              <a16:creationId xmlns:a16="http://schemas.microsoft.com/office/drawing/2014/main" id="{00000000-0008-0000-0F00-000083010000}"/>
            </a:ext>
          </a:extLst>
        </xdr:cNvPr>
        <xdr:cNvSpPr txBox="1"/>
      </xdr:nvSpPr>
      <xdr:spPr>
        <a:xfrm>
          <a:off x="22199600" y="5558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125273</xdr:rowOff>
    </xdr:from>
    <xdr:to>
      <xdr:col>116</xdr:col>
      <xdr:colOff>152400</xdr:colOff>
      <xdr:row>33</xdr:row>
      <xdr:rowOff>125273</xdr:rowOff>
    </xdr:to>
    <xdr:cxnSp macro="">
      <xdr:nvCxnSpPr>
        <xdr:cNvPr id="388" name="直線コネクタ 387">
          <a:extLst>
            <a:ext uri="{FF2B5EF4-FFF2-40B4-BE49-F238E27FC236}">
              <a16:creationId xmlns:a16="http://schemas.microsoft.com/office/drawing/2014/main" id="{00000000-0008-0000-0F00-000084010000}"/>
            </a:ext>
          </a:extLst>
        </xdr:cNvPr>
        <xdr:cNvCxnSpPr/>
      </xdr:nvCxnSpPr>
      <xdr:spPr>
        <a:xfrm>
          <a:off x="22072600" y="5783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713</xdr:rowOff>
    </xdr:from>
    <xdr:ext cx="534377" cy="259045"/>
    <xdr:sp macro="" textlink="">
      <xdr:nvSpPr>
        <xdr:cNvPr id="389" name="【一般廃棄物処理施設】&#10;一人当たり有形固定資産（償却資産）額平均値テキスト">
          <a:extLst>
            <a:ext uri="{FF2B5EF4-FFF2-40B4-BE49-F238E27FC236}">
              <a16:creationId xmlns:a16="http://schemas.microsoft.com/office/drawing/2014/main" id="{00000000-0008-0000-0F00-000085010000}"/>
            </a:ext>
          </a:extLst>
        </xdr:cNvPr>
        <xdr:cNvSpPr txBox="1"/>
      </xdr:nvSpPr>
      <xdr:spPr>
        <a:xfrm>
          <a:off x="22199600" y="65158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149286</xdr:rowOff>
    </xdr:from>
    <xdr:to>
      <xdr:col>116</xdr:col>
      <xdr:colOff>114300</xdr:colOff>
      <xdr:row>39</xdr:row>
      <xdr:rowOff>79436</xdr:rowOff>
    </xdr:to>
    <xdr:sp macro="" textlink="">
      <xdr:nvSpPr>
        <xdr:cNvPr id="390" name="フローチャート: 判断 389">
          <a:extLst>
            <a:ext uri="{FF2B5EF4-FFF2-40B4-BE49-F238E27FC236}">
              <a16:creationId xmlns:a16="http://schemas.microsoft.com/office/drawing/2014/main" id="{00000000-0008-0000-0F00-000086010000}"/>
            </a:ext>
          </a:extLst>
        </xdr:cNvPr>
        <xdr:cNvSpPr/>
      </xdr:nvSpPr>
      <xdr:spPr>
        <a:xfrm>
          <a:off x="22110700" y="666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171285</xdr:rowOff>
    </xdr:from>
    <xdr:to>
      <xdr:col>112</xdr:col>
      <xdr:colOff>38100</xdr:colOff>
      <xdr:row>39</xdr:row>
      <xdr:rowOff>101435</xdr:rowOff>
    </xdr:to>
    <xdr:sp macro="" textlink="">
      <xdr:nvSpPr>
        <xdr:cNvPr id="391" name="フローチャート: 判断 390">
          <a:extLst>
            <a:ext uri="{FF2B5EF4-FFF2-40B4-BE49-F238E27FC236}">
              <a16:creationId xmlns:a16="http://schemas.microsoft.com/office/drawing/2014/main" id="{00000000-0008-0000-0F00-000087010000}"/>
            </a:ext>
          </a:extLst>
        </xdr:cNvPr>
        <xdr:cNvSpPr/>
      </xdr:nvSpPr>
      <xdr:spPr>
        <a:xfrm>
          <a:off x="21272500" y="668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37</xdr:row>
      <xdr:rowOff>117962</xdr:rowOff>
    </xdr:from>
    <xdr:ext cx="534377" cy="259045"/>
    <xdr:sp macro="" textlink="">
      <xdr:nvSpPr>
        <xdr:cNvPr id="392" name="n_1aveValue【一般廃棄物処理施設】&#10;一人当たり有形固定資産（償却資産）額">
          <a:extLst>
            <a:ext uri="{FF2B5EF4-FFF2-40B4-BE49-F238E27FC236}">
              <a16:creationId xmlns:a16="http://schemas.microsoft.com/office/drawing/2014/main" id="{00000000-0008-0000-0F00-000088010000}"/>
            </a:ext>
          </a:extLst>
        </xdr:cNvPr>
        <xdr:cNvSpPr txBox="1"/>
      </xdr:nvSpPr>
      <xdr:spPr>
        <a:xfrm>
          <a:off x="21043411" y="646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26154</xdr:rowOff>
    </xdr:from>
    <xdr:to>
      <xdr:col>107</xdr:col>
      <xdr:colOff>101600</xdr:colOff>
      <xdr:row>39</xdr:row>
      <xdr:rowOff>127754</xdr:rowOff>
    </xdr:to>
    <xdr:sp macro="" textlink="">
      <xdr:nvSpPr>
        <xdr:cNvPr id="393" name="フローチャート: 判断 392">
          <a:extLst>
            <a:ext uri="{FF2B5EF4-FFF2-40B4-BE49-F238E27FC236}">
              <a16:creationId xmlns:a16="http://schemas.microsoft.com/office/drawing/2014/main" id="{00000000-0008-0000-0F00-000089010000}"/>
            </a:ext>
          </a:extLst>
        </xdr:cNvPr>
        <xdr:cNvSpPr/>
      </xdr:nvSpPr>
      <xdr:spPr>
        <a:xfrm>
          <a:off x="20383500" y="671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37</xdr:row>
      <xdr:rowOff>144281</xdr:rowOff>
    </xdr:from>
    <xdr:ext cx="534377" cy="259045"/>
    <xdr:sp macro="" textlink="">
      <xdr:nvSpPr>
        <xdr:cNvPr id="394" name="n_2aveValue【一般廃棄物処理施設】&#10;一人当たり有形固定資産（償却資産）額">
          <a:extLst>
            <a:ext uri="{FF2B5EF4-FFF2-40B4-BE49-F238E27FC236}">
              <a16:creationId xmlns:a16="http://schemas.microsoft.com/office/drawing/2014/main" id="{00000000-0008-0000-0F00-00008A010000}"/>
            </a:ext>
          </a:extLst>
        </xdr:cNvPr>
        <xdr:cNvSpPr txBox="1"/>
      </xdr:nvSpPr>
      <xdr:spPr>
        <a:xfrm>
          <a:off x="20167111" y="6487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95" name="テキスト ボックス 394">
          <a:extLst>
            <a:ext uri="{FF2B5EF4-FFF2-40B4-BE49-F238E27FC236}">
              <a16:creationId xmlns:a16="http://schemas.microsoft.com/office/drawing/2014/main" id="{00000000-0008-0000-0F00-00008B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6" name="テキスト ボックス 395">
          <a:extLst>
            <a:ext uri="{FF2B5EF4-FFF2-40B4-BE49-F238E27FC236}">
              <a16:creationId xmlns:a16="http://schemas.microsoft.com/office/drawing/2014/main" id="{00000000-0008-0000-0F00-00008C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7" name="テキスト ボックス 396">
          <a:extLst>
            <a:ext uri="{FF2B5EF4-FFF2-40B4-BE49-F238E27FC236}">
              <a16:creationId xmlns:a16="http://schemas.microsoft.com/office/drawing/2014/main" id="{00000000-0008-0000-0F00-00008D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8" name="テキスト ボックス 397">
          <a:extLst>
            <a:ext uri="{FF2B5EF4-FFF2-40B4-BE49-F238E27FC236}">
              <a16:creationId xmlns:a16="http://schemas.microsoft.com/office/drawing/2014/main" id="{00000000-0008-0000-0F00-00008E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9" name="テキスト ボックス 398">
          <a:extLst>
            <a:ext uri="{FF2B5EF4-FFF2-40B4-BE49-F238E27FC236}">
              <a16:creationId xmlns:a16="http://schemas.microsoft.com/office/drawing/2014/main" id="{00000000-0008-0000-0F00-00008F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51377</xdr:rowOff>
    </xdr:from>
    <xdr:to>
      <xdr:col>116</xdr:col>
      <xdr:colOff>114300</xdr:colOff>
      <xdr:row>39</xdr:row>
      <xdr:rowOff>152977</xdr:rowOff>
    </xdr:to>
    <xdr:sp macro="" textlink="">
      <xdr:nvSpPr>
        <xdr:cNvPr id="400" name="楕円 399">
          <a:extLst>
            <a:ext uri="{FF2B5EF4-FFF2-40B4-BE49-F238E27FC236}">
              <a16:creationId xmlns:a16="http://schemas.microsoft.com/office/drawing/2014/main" id="{00000000-0008-0000-0F00-000090010000}"/>
            </a:ext>
          </a:extLst>
        </xdr:cNvPr>
        <xdr:cNvSpPr/>
      </xdr:nvSpPr>
      <xdr:spPr>
        <a:xfrm>
          <a:off x="22110700" y="6737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29804</xdr:rowOff>
    </xdr:from>
    <xdr:ext cx="534377" cy="259045"/>
    <xdr:sp macro="" textlink="">
      <xdr:nvSpPr>
        <xdr:cNvPr id="401" name="【一般廃棄物処理施設】&#10;一人当たり有形固定資産（償却資産）額該当値テキスト">
          <a:extLst>
            <a:ext uri="{FF2B5EF4-FFF2-40B4-BE49-F238E27FC236}">
              <a16:creationId xmlns:a16="http://schemas.microsoft.com/office/drawing/2014/main" id="{00000000-0008-0000-0F00-000091010000}"/>
            </a:ext>
          </a:extLst>
        </xdr:cNvPr>
        <xdr:cNvSpPr txBox="1"/>
      </xdr:nvSpPr>
      <xdr:spPr>
        <a:xfrm>
          <a:off x="22199600" y="671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63667</xdr:rowOff>
    </xdr:from>
    <xdr:to>
      <xdr:col>112</xdr:col>
      <xdr:colOff>38100</xdr:colOff>
      <xdr:row>39</xdr:row>
      <xdr:rowOff>165267</xdr:rowOff>
    </xdr:to>
    <xdr:sp macro="" textlink="">
      <xdr:nvSpPr>
        <xdr:cNvPr id="402" name="楕円 401">
          <a:extLst>
            <a:ext uri="{FF2B5EF4-FFF2-40B4-BE49-F238E27FC236}">
              <a16:creationId xmlns:a16="http://schemas.microsoft.com/office/drawing/2014/main" id="{00000000-0008-0000-0F00-000092010000}"/>
            </a:ext>
          </a:extLst>
        </xdr:cNvPr>
        <xdr:cNvSpPr/>
      </xdr:nvSpPr>
      <xdr:spPr>
        <a:xfrm>
          <a:off x="21272500" y="6750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102177</xdr:rowOff>
    </xdr:from>
    <xdr:to>
      <xdr:col>116</xdr:col>
      <xdr:colOff>63500</xdr:colOff>
      <xdr:row>39</xdr:row>
      <xdr:rowOff>114467</xdr:rowOff>
    </xdr:to>
    <xdr:cxnSp macro="">
      <xdr:nvCxnSpPr>
        <xdr:cNvPr id="403" name="直線コネクタ 402">
          <a:extLst>
            <a:ext uri="{FF2B5EF4-FFF2-40B4-BE49-F238E27FC236}">
              <a16:creationId xmlns:a16="http://schemas.microsoft.com/office/drawing/2014/main" id="{00000000-0008-0000-0F00-000093010000}"/>
            </a:ext>
          </a:extLst>
        </xdr:cNvPr>
        <xdr:cNvCxnSpPr/>
      </xdr:nvCxnSpPr>
      <xdr:spPr>
        <a:xfrm flipV="1">
          <a:off x="21323300" y="6788727"/>
          <a:ext cx="838200" cy="12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156394</xdr:rowOff>
    </xdr:from>
    <xdr:ext cx="534377" cy="259045"/>
    <xdr:sp macro="" textlink="">
      <xdr:nvSpPr>
        <xdr:cNvPr id="404" name="n_1mainValue【一般廃棄物処理施設】&#10;一人当たり有形固定資産（償却資産）額">
          <a:extLst>
            <a:ext uri="{FF2B5EF4-FFF2-40B4-BE49-F238E27FC236}">
              <a16:creationId xmlns:a16="http://schemas.microsoft.com/office/drawing/2014/main" id="{00000000-0008-0000-0F00-000094010000}"/>
            </a:ext>
          </a:extLst>
        </xdr:cNvPr>
        <xdr:cNvSpPr txBox="1"/>
      </xdr:nvSpPr>
      <xdr:spPr>
        <a:xfrm>
          <a:off x="21043411" y="6842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5" name="正方形/長方形 404">
          <a:extLst>
            <a:ext uri="{FF2B5EF4-FFF2-40B4-BE49-F238E27FC236}">
              <a16:creationId xmlns:a16="http://schemas.microsoft.com/office/drawing/2014/main" id="{00000000-0008-0000-0F00-000095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6" name="正方形/長方形 405">
          <a:extLst>
            <a:ext uri="{FF2B5EF4-FFF2-40B4-BE49-F238E27FC236}">
              <a16:creationId xmlns:a16="http://schemas.microsoft.com/office/drawing/2014/main" id="{00000000-0008-0000-0F00-000096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7" name="正方形/長方形 406">
          <a:extLst>
            <a:ext uri="{FF2B5EF4-FFF2-40B4-BE49-F238E27FC236}">
              <a16:creationId xmlns:a16="http://schemas.microsoft.com/office/drawing/2014/main" id="{00000000-0008-0000-0F00-000097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8" name="正方形/長方形 407">
          <a:extLst>
            <a:ext uri="{FF2B5EF4-FFF2-40B4-BE49-F238E27FC236}">
              <a16:creationId xmlns:a16="http://schemas.microsoft.com/office/drawing/2014/main" id="{00000000-0008-0000-0F00-000098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9" name="正方形/長方形 408">
          <a:extLst>
            <a:ext uri="{FF2B5EF4-FFF2-40B4-BE49-F238E27FC236}">
              <a16:creationId xmlns:a16="http://schemas.microsoft.com/office/drawing/2014/main" id="{00000000-0008-0000-0F00-000099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0" name="正方形/長方形 409">
          <a:extLst>
            <a:ext uri="{FF2B5EF4-FFF2-40B4-BE49-F238E27FC236}">
              <a16:creationId xmlns:a16="http://schemas.microsoft.com/office/drawing/2014/main" id="{00000000-0008-0000-0F00-00009A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1" name="正方形/長方形 410">
          <a:extLst>
            <a:ext uri="{FF2B5EF4-FFF2-40B4-BE49-F238E27FC236}">
              <a16:creationId xmlns:a16="http://schemas.microsoft.com/office/drawing/2014/main" id="{00000000-0008-0000-0F00-00009B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2" name="正方形/長方形 411">
          <a:extLst>
            <a:ext uri="{FF2B5EF4-FFF2-40B4-BE49-F238E27FC236}">
              <a16:creationId xmlns:a16="http://schemas.microsoft.com/office/drawing/2014/main" id="{00000000-0008-0000-0F00-00009C01000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13" name="正方形/長方形 412">
          <a:extLst>
            <a:ext uri="{FF2B5EF4-FFF2-40B4-BE49-F238E27FC236}">
              <a16:creationId xmlns:a16="http://schemas.microsoft.com/office/drawing/2014/main" id="{00000000-0008-0000-0F00-00009D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4" name="正方形/長方形 413">
          <a:extLst>
            <a:ext uri="{FF2B5EF4-FFF2-40B4-BE49-F238E27FC236}">
              <a16:creationId xmlns:a16="http://schemas.microsoft.com/office/drawing/2014/main" id="{00000000-0008-0000-0F00-00009E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5" name="正方形/長方形 414">
          <a:extLst>
            <a:ext uri="{FF2B5EF4-FFF2-40B4-BE49-F238E27FC236}">
              <a16:creationId xmlns:a16="http://schemas.microsoft.com/office/drawing/2014/main" id="{00000000-0008-0000-0F00-00009F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16" name="正方形/長方形 415">
          <a:extLst>
            <a:ext uri="{FF2B5EF4-FFF2-40B4-BE49-F238E27FC236}">
              <a16:creationId xmlns:a16="http://schemas.microsoft.com/office/drawing/2014/main" id="{00000000-0008-0000-0F00-0000A0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17" name="正方形/長方形 416">
          <a:extLst>
            <a:ext uri="{FF2B5EF4-FFF2-40B4-BE49-F238E27FC236}">
              <a16:creationId xmlns:a16="http://schemas.microsoft.com/office/drawing/2014/main" id="{00000000-0008-0000-0F00-0000A1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18" name="正方形/長方形 417">
          <a:extLst>
            <a:ext uri="{FF2B5EF4-FFF2-40B4-BE49-F238E27FC236}">
              <a16:creationId xmlns:a16="http://schemas.microsoft.com/office/drawing/2014/main" id="{00000000-0008-0000-0F00-0000A2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19" name="正方形/長方形 418">
          <a:extLst>
            <a:ext uri="{FF2B5EF4-FFF2-40B4-BE49-F238E27FC236}">
              <a16:creationId xmlns:a16="http://schemas.microsoft.com/office/drawing/2014/main" id="{00000000-0008-0000-0F00-0000A3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0" name="正方形/長方形 419">
          <a:extLst>
            <a:ext uri="{FF2B5EF4-FFF2-40B4-BE49-F238E27FC236}">
              <a16:creationId xmlns:a16="http://schemas.microsoft.com/office/drawing/2014/main" id="{00000000-0008-0000-0F00-0000A401000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21" name="正方形/長方形 420">
          <a:extLst>
            <a:ext uri="{FF2B5EF4-FFF2-40B4-BE49-F238E27FC236}">
              <a16:creationId xmlns:a16="http://schemas.microsoft.com/office/drawing/2014/main" id="{00000000-0008-0000-0F00-0000A5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2" name="正方形/長方形 421">
          <a:extLst>
            <a:ext uri="{FF2B5EF4-FFF2-40B4-BE49-F238E27FC236}">
              <a16:creationId xmlns:a16="http://schemas.microsoft.com/office/drawing/2014/main" id="{00000000-0008-0000-0F00-0000A6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3" name="正方形/長方形 422">
          <a:extLst>
            <a:ext uri="{FF2B5EF4-FFF2-40B4-BE49-F238E27FC236}">
              <a16:creationId xmlns:a16="http://schemas.microsoft.com/office/drawing/2014/main" id="{00000000-0008-0000-0F00-0000A7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4" name="正方形/長方形 423">
          <a:extLst>
            <a:ext uri="{FF2B5EF4-FFF2-40B4-BE49-F238E27FC236}">
              <a16:creationId xmlns:a16="http://schemas.microsoft.com/office/drawing/2014/main" id="{00000000-0008-0000-0F00-0000A8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5" name="正方形/長方形 424">
          <a:extLst>
            <a:ext uri="{FF2B5EF4-FFF2-40B4-BE49-F238E27FC236}">
              <a16:creationId xmlns:a16="http://schemas.microsoft.com/office/drawing/2014/main" id="{00000000-0008-0000-0F00-0000A9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6" name="正方形/長方形 425">
          <a:extLst>
            <a:ext uri="{FF2B5EF4-FFF2-40B4-BE49-F238E27FC236}">
              <a16:creationId xmlns:a16="http://schemas.microsoft.com/office/drawing/2014/main" id="{00000000-0008-0000-0F00-0000AA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7" name="正方形/長方形 426">
          <a:extLst>
            <a:ext uri="{FF2B5EF4-FFF2-40B4-BE49-F238E27FC236}">
              <a16:creationId xmlns:a16="http://schemas.microsoft.com/office/drawing/2014/main" id="{00000000-0008-0000-0F00-0000AB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28" name="正方形/長方形 427">
          <a:extLst>
            <a:ext uri="{FF2B5EF4-FFF2-40B4-BE49-F238E27FC236}">
              <a16:creationId xmlns:a16="http://schemas.microsoft.com/office/drawing/2014/main" id="{00000000-0008-0000-0F00-0000AC01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29" name="テキスト ボックス 428">
          <a:extLst>
            <a:ext uri="{FF2B5EF4-FFF2-40B4-BE49-F238E27FC236}">
              <a16:creationId xmlns:a16="http://schemas.microsoft.com/office/drawing/2014/main" id="{00000000-0008-0000-0F00-0000AD01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0" name="直線コネクタ 429">
          <a:extLst>
            <a:ext uri="{FF2B5EF4-FFF2-40B4-BE49-F238E27FC236}">
              <a16:creationId xmlns:a16="http://schemas.microsoft.com/office/drawing/2014/main" id="{00000000-0008-0000-0F00-0000AE01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31" name="直線コネクタ 430">
          <a:extLst>
            <a:ext uri="{FF2B5EF4-FFF2-40B4-BE49-F238E27FC236}">
              <a16:creationId xmlns:a16="http://schemas.microsoft.com/office/drawing/2014/main" id="{00000000-0008-0000-0F00-0000AF01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32" name="テキスト ボックス 431">
          <a:extLst>
            <a:ext uri="{FF2B5EF4-FFF2-40B4-BE49-F238E27FC236}">
              <a16:creationId xmlns:a16="http://schemas.microsoft.com/office/drawing/2014/main" id="{00000000-0008-0000-0F00-0000B0010000}"/>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33" name="直線コネクタ 432">
          <a:extLst>
            <a:ext uri="{FF2B5EF4-FFF2-40B4-BE49-F238E27FC236}">
              <a16:creationId xmlns:a16="http://schemas.microsoft.com/office/drawing/2014/main" id="{00000000-0008-0000-0F00-0000B101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34" name="テキスト ボックス 433">
          <a:extLst>
            <a:ext uri="{FF2B5EF4-FFF2-40B4-BE49-F238E27FC236}">
              <a16:creationId xmlns:a16="http://schemas.microsoft.com/office/drawing/2014/main" id="{00000000-0008-0000-0F00-0000B201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35" name="直線コネクタ 434">
          <a:extLst>
            <a:ext uri="{FF2B5EF4-FFF2-40B4-BE49-F238E27FC236}">
              <a16:creationId xmlns:a16="http://schemas.microsoft.com/office/drawing/2014/main" id="{00000000-0008-0000-0F00-0000B301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36" name="テキスト ボックス 435">
          <a:extLst>
            <a:ext uri="{FF2B5EF4-FFF2-40B4-BE49-F238E27FC236}">
              <a16:creationId xmlns:a16="http://schemas.microsoft.com/office/drawing/2014/main" id="{00000000-0008-0000-0F00-0000B401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37" name="直線コネクタ 436">
          <a:extLst>
            <a:ext uri="{FF2B5EF4-FFF2-40B4-BE49-F238E27FC236}">
              <a16:creationId xmlns:a16="http://schemas.microsoft.com/office/drawing/2014/main" id="{00000000-0008-0000-0F00-0000B501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38" name="テキスト ボックス 437">
          <a:extLst>
            <a:ext uri="{FF2B5EF4-FFF2-40B4-BE49-F238E27FC236}">
              <a16:creationId xmlns:a16="http://schemas.microsoft.com/office/drawing/2014/main" id="{00000000-0008-0000-0F00-0000B601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39" name="直線コネクタ 438">
          <a:extLst>
            <a:ext uri="{FF2B5EF4-FFF2-40B4-BE49-F238E27FC236}">
              <a16:creationId xmlns:a16="http://schemas.microsoft.com/office/drawing/2014/main" id="{00000000-0008-0000-0F00-0000B701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40" name="テキスト ボックス 439">
          <a:extLst>
            <a:ext uri="{FF2B5EF4-FFF2-40B4-BE49-F238E27FC236}">
              <a16:creationId xmlns:a16="http://schemas.microsoft.com/office/drawing/2014/main" id="{00000000-0008-0000-0F00-0000B801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41" name="直線コネクタ 440">
          <a:extLst>
            <a:ext uri="{FF2B5EF4-FFF2-40B4-BE49-F238E27FC236}">
              <a16:creationId xmlns:a16="http://schemas.microsoft.com/office/drawing/2014/main" id="{00000000-0008-0000-0F00-0000B901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42" name="テキスト ボックス 441">
          <a:extLst>
            <a:ext uri="{FF2B5EF4-FFF2-40B4-BE49-F238E27FC236}">
              <a16:creationId xmlns:a16="http://schemas.microsoft.com/office/drawing/2014/main" id="{00000000-0008-0000-0F00-0000BA010000}"/>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3" name="直線コネクタ 442">
          <a:extLst>
            <a:ext uri="{FF2B5EF4-FFF2-40B4-BE49-F238E27FC236}">
              <a16:creationId xmlns:a16="http://schemas.microsoft.com/office/drawing/2014/main" id="{00000000-0008-0000-0F00-0000BB01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44" name="テキスト ボックス 443">
          <a:extLst>
            <a:ext uri="{FF2B5EF4-FFF2-40B4-BE49-F238E27FC236}">
              <a16:creationId xmlns:a16="http://schemas.microsoft.com/office/drawing/2014/main" id="{00000000-0008-0000-0F00-0000BC010000}"/>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45" name="【消防施設】&#10;有形固定資産減価償却率グラフ枠">
          <a:extLst>
            <a:ext uri="{FF2B5EF4-FFF2-40B4-BE49-F238E27FC236}">
              <a16:creationId xmlns:a16="http://schemas.microsoft.com/office/drawing/2014/main" id="{00000000-0008-0000-0F00-0000BD01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132806</xdr:rowOff>
    </xdr:from>
    <xdr:to>
      <xdr:col>85</xdr:col>
      <xdr:colOff>126364</xdr:colOff>
      <xdr:row>85</xdr:row>
      <xdr:rowOff>155666</xdr:rowOff>
    </xdr:to>
    <xdr:cxnSp macro="">
      <xdr:nvCxnSpPr>
        <xdr:cNvPr id="446" name="直線コネクタ 445">
          <a:extLst>
            <a:ext uri="{FF2B5EF4-FFF2-40B4-BE49-F238E27FC236}">
              <a16:creationId xmlns:a16="http://schemas.microsoft.com/office/drawing/2014/main" id="{00000000-0008-0000-0F00-0000BE010000}"/>
            </a:ext>
          </a:extLst>
        </xdr:cNvPr>
        <xdr:cNvCxnSpPr/>
      </xdr:nvCxnSpPr>
      <xdr:spPr>
        <a:xfrm flipV="1">
          <a:off x="16318864" y="13334456"/>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159493</xdr:rowOff>
    </xdr:from>
    <xdr:ext cx="405111" cy="259045"/>
    <xdr:sp macro="" textlink="">
      <xdr:nvSpPr>
        <xdr:cNvPr id="447" name="【消防施設】&#10;有形固定資産減価償却率最小値テキスト">
          <a:extLst>
            <a:ext uri="{FF2B5EF4-FFF2-40B4-BE49-F238E27FC236}">
              <a16:creationId xmlns:a16="http://schemas.microsoft.com/office/drawing/2014/main" id="{00000000-0008-0000-0F00-0000BF010000}"/>
            </a:ext>
          </a:extLst>
        </xdr:cNvPr>
        <xdr:cNvSpPr txBox="1"/>
      </xdr:nvSpPr>
      <xdr:spPr>
        <a:xfrm>
          <a:off x="16357600" y="14732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155666</xdr:rowOff>
    </xdr:from>
    <xdr:to>
      <xdr:col>86</xdr:col>
      <xdr:colOff>25400</xdr:colOff>
      <xdr:row>85</xdr:row>
      <xdr:rowOff>155666</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a:off x="16230600" y="1472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79483</xdr:rowOff>
    </xdr:from>
    <xdr:ext cx="405111" cy="259045"/>
    <xdr:sp macro="" textlink="">
      <xdr:nvSpPr>
        <xdr:cNvPr id="449" name="【消防施設】&#10;有形固定資産減価償却率最大値テキスト">
          <a:extLst>
            <a:ext uri="{FF2B5EF4-FFF2-40B4-BE49-F238E27FC236}">
              <a16:creationId xmlns:a16="http://schemas.microsoft.com/office/drawing/2014/main" id="{00000000-0008-0000-0F00-0000C1010000}"/>
            </a:ext>
          </a:extLst>
        </xdr:cNvPr>
        <xdr:cNvSpPr txBox="1"/>
      </xdr:nvSpPr>
      <xdr:spPr>
        <a:xfrm>
          <a:off x="16357600" y="13109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132806</xdr:rowOff>
    </xdr:from>
    <xdr:to>
      <xdr:col>86</xdr:col>
      <xdr:colOff>25400</xdr:colOff>
      <xdr:row>77</xdr:row>
      <xdr:rowOff>132806</xdr:rowOff>
    </xdr:to>
    <xdr:cxnSp macro="">
      <xdr:nvCxnSpPr>
        <xdr:cNvPr id="450" name="直線コネクタ 449">
          <a:extLst>
            <a:ext uri="{FF2B5EF4-FFF2-40B4-BE49-F238E27FC236}">
              <a16:creationId xmlns:a16="http://schemas.microsoft.com/office/drawing/2014/main" id="{00000000-0008-0000-0F00-0000C2010000}"/>
            </a:ext>
          </a:extLst>
        </xdr:cNvPr>
        <xdr:cNvCxnSpPr/>
      </xdr:nvCxnSpPr>
      <xdr:spPr>
        <a:xfrm>
          <a:off x="16230600" y="1333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59163</xdr:rowOff>
    </xdr:from>
    <xdr:ext cx="405111" cy="259045"/>
    <xdr:sp macro="" textlink="">
      <xdr:nvSpPr>
        <xdr:cNvPr id="451" name="【消防施設】&#10;有形固定資産減価償却率平均値テキスト">
          <a:extLst>
            <a:ext uri="{FF2B5EF4-FFF2-40B4-BE49-F238E27FC236}">
              <a16:creationId xmlns:a16="http://schemas.microsoft.com/office/drawing/2014/main" id="{00000000-0008-0000-0F00-0000C3010000}"/>
            </a:ext>
          </a:extLst>
        </xdr:cNvPr>
        <xdr:cNvSpPr txBox="1"/>
      </xdr:nvSpPr>
      <xdr:spPr>
        <a:xfrm>
          <a:off x="16357600" y="136037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36286</xdr:rowOff>
    </xdr:from>
    <xdr:to>
      <xdr:col>85</xdr:col>
      <xdr:colOff>177800</xdr:colOff>
      <xdr:row>80</xdr:row>
      <xdr:rowOff>137886</xdr:rowOff>
    </xdr:to>
    <xdr:sp macro="" textlink="">
      <xdr:nvSpPr>
        <xdr:cNvPr id="452" name="フローチャート: 判断 451">
          <a:extLst>
            <a:ext uri="{FF2B5EF4-FFF2-40B4-BE49-F238E27FC236}">
              <a16:creationId xmlns:a16="http://schemas.microsoft.com/office/drawing/2014/main" id="{00000000-0008-0000-0F00-0000C4010000}"/>
            </a:ext>
          </a:extLst>
        </xdr:cNvPr>
        <xdr:cNvSpPr/>
      </xdr:nvSpPr>
      <xdr:spPr>
        <a:xfrm>
          <a:off x="16268700" y="1375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90170</xdr:rowOff>
    </xdr:from>
    <xdr:to>
      <xdr:col>81</xdr:col>
      <xdr:colOff>101600</xdr:colOff>
      <xdr:row>81</xdr:row>
      <xdr:rowOff>20320</xdr:rowOff>
    </xdr:to>
    <xdr:sp macro="" textlink="">
      <xdr:nvSpPr>
        <xdr:cNvPr id="453" name="フローチャート: 判断 452">
          <a:extLst>
            <a:ext uri="{FF2B5EF4-FFF2-40B4-BE49-F238E27FC236}">
              <a16:creationId xmlns:a16="http://schemas.microsoft.com/office/drawing/2014/main" id="{00000000-0008-0000-0F00-0000C5010000}"/>
            </a:ext>
          </a:extLst>
        </xdr:cNvPr>
        <xdr:cNvSpPr/>
      </xdr:nvSpPr>
      <xdr:spPr>
        <a:xfrm>
          <a:off x="15430500"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36847</xdr:rowOff>
    </xdr:from>
    <xdr:ext cx="405111" cy="259045"/>
    <xdr:sp macro="" textlink="">
      <xdr:nvSpPr>
        <xdr:cNvPr id="454" name="n_1aveValue【消防施設】&#10;有形固定資産減価償却率">
          <a:extLst>
            <a:ext uri="{FF2B5EF4-FFF2-40B4-BE49-F238E27FC236}">
              <a16:creationId xmlns:a16="http://schemas.microsoft.com/office/drawing/2014/main" id="{00000000-0008-0000-0F00-0000C6010000}"/>
            </a:ext>
          </a:extLst>
        </xdr:cNvPr>
        <xdr:cNvSpPr txBox="1"/>
      </xdr:nvSpPr>
      <xdr:spPr>
        <a:xfrm>
          <a:off x="1526604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64044</xdr:rowOff>
    </xdr:from>
    <xdr:to>
      <xdr:col>76</xdr:col>
      <xdr:colOff>165100</xdr:colOff>
      <xdr:row>80</xdr:row>
      <xdr:rowOff>165644</xdr:rowOff>
    </xdr:to>
    <xdr:sp macro="" textlink="">
      <xdr:nvSpPr>
        <xdr:cNvPr id="455" name="フローチャート: 判断 454">
          <a:extLst>
            <a:ext uri="{FF2B5EF4-FFF2-40B4-BE49-F238E27FC236}">
              <a16:creationId xmlns:a16="http://schemas.microsoft.com/office/drawing/2014/main" id="{00000000-0008-0000-0F00-0000C7010000}"/>
            </a:ext>
          </a:extLst>
        </xdr:cNvPr>
        <xdr:cNvSpPr/>
      </xdr:nvSpPr>
      <xdr:spPr>
        <a:xfrm>
          <a:off x="14541500" y="1378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10721</xdr:rowOff>
    </xdr:from>
    <xdr:ext cx="405111" cy="259045"/>
    <xdr:sp macro="" textlink="">
      <xdr:nvSpPr>
        <xdr:cNvPr id="456" name="n_2aveValue【消防施設】&#10;有形固定資産減価償却率">
          <a:extLst>
            <a:ext uri="{FF2B5EF4-FFF2-40B4-BE49-F238E27FC236}">
              <a16:creationId xmlns:a16="http://schemas.microsoft.com/office/drawing/2014/main" id="{00000000-0008-0000-0F00-0000C8010000}"/>
            </a:ext>
          </a:extLst>
        </xdr:cNvPr>
        <xdr:cNvSpPr txBox="1"/>
      </xdr:nvSpPr>
      <xdr:spPr>
        <a:xfrm>
          <a:off x="14389744" y="1355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57" name="テキスト ボックス 456">
          <a:extLst>
            <a:ext uri="{FF2B5EF4-FFF2-40B4-BE49-F238E27FC236}">
              <a16:creationId xmlns:a16="http://schemas.microsoft.com/office/drawing/2014/main" id="{00000000-0008-0000-0F00-0000C901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58" name="テキスト ボックス 457">
          <a:extLst>
            <a:ext uri="{FF2B5EF4-FFF2-40B4-BE49-F238E27FC236}">
              <a16:creationId xmlns:a16="http://schemas.microsoft.com/office/drawing/2014/main" id="{00000000-0008-0000-0F00-0000CA01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59" name="テキスト ボックス 458">
          <a:extLst>
            <a:ext uri="{FF2B5EF4-FFF2-40B4-BE49-F238E27FC236}">
              <a16:creationId xmlns:a16="http://schemas.microsoft.com/office/drawing/2014/main" id="{00000000-0008-0000-0F00-0000CB01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0" name="テキスト ボックス 459">
          <a:extLst>
            <a:ext uri="{FF2B5EF4-FFF2-40B4-BE49-F238E27FC236}">
              <a16:creationId xmlns:a16="http://schemas.microsoft.com/office/drawing/2014/main" id="{00000000-0008-0000-0F00-0000CC01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1" name="テキスト ボックス 460">
          <a:extLst>
            <a:ext uri="{FF2B5EF4-FFF2-40B4-BE49-F238E27FC236}">
              <a16:creationId xmlns:a16="http://schemas.microsoft.com/office/drawing/2014/main" id="{00000000-0008-0000-0F00-0000CD01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11793</xdr:rowOff>
    </xdr:from>
    <xdr:to>
      <xdr:col>85</xdr:col>
      <xdr:colOff>177800</xdr:colOff>
      <xdr:row>81</xdr:row>
      <xdr:rowOff>113393</xdr:rowOff>
    </xdr:to>
    <xdr:sp macro="" textlink="">
      <xdr:nvSpPr>
        <xdr:cNvPr id="462" name="楕円 461">
          <a:extLst>
            <a:ext uri="{FF2B5EF4-FFF2-40B4-BE49-F238E27FC236}">
              <a16:creationId xmlns:a16="http://schemas.microsoft.com/office/drawing/2014/main" id="{00000000-0008-0000-0F00-0000CE010000}"/>
            </a:ext>
          </a:extLst>
        </xdr:cNvPr>
        <xdr:cNvSpPr/>
      </xdr:nvSpPr>
      <xdr:spPr>
        <a:xfrm>
          <a:off x="16268700" y="1389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161670</xdr:rowOff>
    </xdr:from>
    <xdr:ext cx="405111" cy="259045"/>
    <xdr:sp macro="" textlink="">
      <xdr:nvSpPr>
        <xdr:cNvPr id="463" name="【消防施設】&#10;有形固定資産減価償却率該当値テキスト">
          <a:extLst>
            <a:ext uri="{FF2B5EF4-FFF2-40B4-BE49-F238E27FC236}">
              <a16:creationId xmlns:a16="http://schemas.microsoft.com/office/drawing/2014/main" id="{00000000-0008-0000-0F00-0000CF010000}"/>
            </a:ext>
          </a:extLst>
        </xdr:cNvPr>
        <xdr:cNvSpPr txBox="1"/>
      </xdr:nvSpPr>
      <xdr:spPr>
        <a:xfrm>
          <a:off x="16357600" y="13877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82006</xdr:rowOff>
    </xdr:from>
    <xdr:to>
      <xdr:col>81</xdr:col>
      <xdr:colOff>101600</xdr:colOff>
      <xdr:row>82</xdr:row>
      <xdr:rowOff>12156</xdr:rowOff>
    </xdr:to>
    <xdr:sp macro="" textlink="">
      <xdr:nvSpPr>
        <xdr:cNvPr id="464" name="楕円 463">
          <a:extLst>
            <a:ext uri="{FF2B5EF4-FFF2-40B4-BE49-F238E27FC236}">
              <a16:creationId xmlns:a16="http://schemas.microsoft.com/office/drawing/2014/main" id="{00000000-0008-0000-0F00-0000D0010000}"/>
            </a:ext>
          </a:extLst>
        </xdr:cNvPr>
        <xdr:cNvSpPr/>
      </xdr:nvSpPr>
      <xdr:spPr>
        <a:xfrm>
          <a:off x="15430500" y="1396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62593</xdr:rowOff>
    </xdr:from>
    <xdr:to>
      <xdr:col>85</xdr:col>
      <xdr:colOff>127000</xdr:colOff>
      <xdr:row>81</xdr:row>
      <xdr:rowOff>132806</xdr:rowOff>
    </xdr:to>
    <xdr:cxnSp macro="">
      <xdr:nvCxnSpPr>
        <xdr:cNvPr id="465" name="直線コネクタ 464">
          <a:extLst>
            <a:ext uri="{FF2B5EF4-FFF2-40B4-BE49-F238E27FC236}">
              <a16:creationId xmlns:a16="http://schemas.microsoft.com/office/drawing/2014/main" id="{00000000-0008-0000-0F00-0000D1010000}"/>
            </a:ext>
          </a:extLst>
        </xdr:cNvPr>
        <xdr:cNvCxnSpPr/>
      </xdr:nvCxnSpPr>
      <xdr:spPr>
        <a:xfrm flipV="1">
          <a:off x="15481300" y="13950043"/>
          <a:ext cx="8382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3283</xdr:rowOff>
    </xdr:from>
    <xdr:ext cx="405111" cy="259045"/>
    <xdr:sp macro="" textlink="">
      <xdr:nvSpPr>
        <xdr:cNvPr id="466" name="n_1mainValue【消防施設】&#10;有形固定資産減価償却率">
          <a:extLst>
            <a:ext uri="{FF2B5EF4-FFF2-40B4-BE49-F238E27FC236}">
              <a16:creationId xmlns:a16="http://schemas.microsoft.com/office/drawing/2014/main" id="{00000000-0008-0000-0F00-0000D2010000}"/>
            </a:ext>
          </a:extLst>
        </xdr:cNvPr>
        <xdr:cNvSpPr txBox="1"/>
      </xdr:nvSpPr>
      <xdr:spPr>
        <a:xfrm>
          <a:off x="15266044" y="14062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67" name="正方形/長方形 466">
          <a:extLst>
            <a:ext uri="{FF2B5EF4-FFF2-40B4-BE49-F238E27FC236}">
              <a16:creationId xmlns:a16="http://schemas.microsoft.com/office/drawing/2014/main" id="{00000000-0008-0000-0F00-0000D3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68" name="正方形/長方形 467">
          <a:extLst>
            <a:ext uri="{FF2B5EF4-FFF2-40B4-BE49-F238E27FC236}">
              <a16:creationId xmlns:a16="http://schemas.microsoft.com/office/drawing/2014/main" id="{00000000-0008-0000-0F00-0000D4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69" name="正方形/長方形 468">
          <a:extLst>
            <a:ext uri="{FF2B5EF4-FFF2-40B4-BE49-F238E27FC236}">
              <a16:creationId xmlns:a16="http://schemas.microsoft.com/office/drawing/2014/main" id="{00000000-0008-0000-0F00-0000D501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70" name="正方形/長方形 469">
          <a:extLst>
            <a:ext uri="{FF2B5EF4-FFF2-40B4-BE49-F238E27FC236}">
              <a16:creationId xmlns:a16="http://schemas.microsoft.com/office/drawing/2014/main" id="{00000000-0008-0000-0F00-0000D601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71" name="正方形/長方形 470">
          <a:extLst>
            <a:ext uri="{FF2B5EF4-FFF2-40B4-BE49-F238E27FC236}">
              <a16:creationId xmlns:a16="http://schemas.microsoft.com/office/drawing/2014/main" id="{00000000-0008-0000-0F00-0000D701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72" name="正方形/長方形 471">
          <a:extLst>
            <a:ext uri="{FF2B5EF4-FFF2-40B4-BE49-F238E27FC236}">
              <a16:creationId xmlns:a16="http://schemas.microsoft.com/office/drawing/2014/main" id="{00000000-0008-0000-0F00-0000D801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73" name="正方形/長方形 472">
          <a:extLst>
            <a:ext uri="{FF2B5EF4-FFF2-40B4-BE49-F238E27FC236}">
              <a16:creationId xmlns:a16="http://schemas.microsoft.com/office/drawing/2014/main" id="{00000000-0008-0000-0F00-0000D901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74" name="正方形/長方形 473">
          <a:extLst>
            <a:ext uri="{FF2B5EF4-FFF2-40B4-BE49-F238E27FC236}">
              <a16:creationId xmlns:a16="http://schemas.microsoft.com/office/drawing/2014/main" id="{00000000-0008-0000-0F00-0000DA01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75" name="テキスト ボックス 474">
          <a:extLst>
            <a:ext uri="{FF2B5EF4-FFF2-40B4-BE49-F238E27FC236}">
              <a16:creationId xmlns:a16="http://schemas.microsoft.com/office/drawing/2014/main" id="{00000000-0008-0000-0F00-0000DB01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76" name="直線コネクタ 475">
          <a:extLst>
            <a:ext uri="{FF2B5EF4-FFF2-40B4-BE49-F238E27FC236}">
              <a16:creationId xmlns:a16="http://schemas.microsoft.com/office/drawing/2014/main" id="{00000000-0008-0000-0F00-0000DC01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77" name="直線コネクタ 476">
          <a:extLst>
            <a:ext uri="{FF2B5EF4-FFF2-40B4-BE49-F238E27FC236}">
              <a16:creationId xmlns:a16="http://schemas.microsoft.com/office/drawing/2014/main" id="{00000000-0008-0000-0F00-0000DD01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78" name="テキスト ボックス 477">
          <a:extLst>
            <a:ext uri="{FF2B5EF4-FFF2-40B4-BE49-F238E27FC236}">
              <a16:creationId xmlns:a16="http://schemas.microsoft.com/office/drawing/2014/main" id="{00000000-0008-0000-0F00-0000DE01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79" name="直線コネクタ 478">
          <a:extLst>
            <a:ext uri="{FF2B5EF4-FFF2-40B4-BE49-F238E27FC236}">
              <a16:creationId xmlns:a16="http://schemas.microsoft.com/office/drawing/2014/main" id="{00000000-0008-0000-0F00-0000DF01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80" name="テキスト ボックス 479">
          <a:extLst>
            <a:ext uri="{FF2B5EF4-FFF2-40B4-BE49-F238E27FC236}">
              <a16:creationId xmlns:a16="http://schemas.microsoft.com/office/drawing/2014/main" id="{00000000-0008-0000-0F00-0000E001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81" name="直線コネクタ 480">
          <a:extLst>
            <a:ext uri="{FF2B5EF4-FFF2-40B4-BE49-F238E27FC236}">
              <a16:creationId xmlns:a16="http://schemas.microsoft.com/office/drawing/2014/main" id="{00000000-0008-0000-0F00-0000E101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82" name="テキスト ボックス 481">
          <a:extLst>
            <a:ext uri="{FF2B5EF4-FFF2-40B4-BE49-F238E27FC236}">
              <a16:creationId xmlns:a16="http://schemas.microsoft.com/office/drawing/2014/main" id="{00000000-0008-0000-0F00-0000E201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83" name="直線コネクタ 482">
          <a:extLst>
            <a:ext uri="{FF2B5EF4-FFF2-40B4-BE49-F238E27FC236}">
              <a16:creationId xmlns:a16="http://schemas.microsoft.com/office/drawing/2014/main" id="{00000000-0008-0000-0F00-0000E301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84" name="テキスト ボックス 483">
          <a:extLst>
            <a:ext uri="{FF2B5EF4-FFF2-40B4-BE49-F238E27FC236}">
              <a16:creationId xmlns:a16="http://schemas.microsoft.com/office/drawing/2014/main" id="{00000000-0008-0000-0F00-0000E401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85" name="直線コネクタ 484">
          <a:extLst>
            <a:ext uri="{FF2B5EF4-FFF2-40B4-BE49-F238E27FC236}">
              <a16:creationId xmlns:a16="http://schemas.microsoft.com/office/drawing/2014/main" id="{00000000-0008-0000-0F00-0000E501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86" name="テキスト ボックス 485">
          <a:extLst>
            <a:ext uri="{FF2B5EF4-FFF2-40B4-BE49-F238E27FC236}">
              <a16:creationId xmlns:a16="http://schemas.microsoft.com/office/drawing/2014/main" id="{00000000-0008-0000-0F00-0000E601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87" name="【消防施設】&#10;一人当たり面積グラフ枠">
          <a:extLst>
            <a:ext uri="{FF2B5EF4-FFF2-40B4-BE49-F238E27FC236}">
              <a16:creationId xmlns:a16="http://schemas.microsoft.com/office/drawing/2014/main" id="{00000000-0008-0000-0F00-0000E701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118111</xdr:rowOff>
    </xdr:from>
    <xdr:to>
      <xdr:col>116</xdr:col>
      <xdr:colOff>62864</xdr:colOff>
      <xdr:row>86</xdr:row>
      <xdr:rowOff>28956</xdr:rowOff>
    </xdr:to>
    <xdr:cxnSp macro="">
      <xdr:nvCxnSpPr>
        <xdr:cNvPr id="488" name="直線コネクタ 487">
          <a:extLst>
            <a:ext uri="{FF2B5EF4-FFF2-40B4-BE49-F238E27FC236}">
              <a16:creationId xmlns:a16="http://schemas.microsoft.com/office/drawing/2014/main" id="{00000000-0008-0000-0F00-0000E8010000}"/>
            </a:ext>
          </a:extLst>
        </xdr:cNvPr>
        <xdr:cNvCxnSpPr/>
      </xdr:nvCxnSpPr>
      <xdr:spPr>
        <a:xfrm flipV="1">
          <a:off x="22160864" y="13662661"/>
          <a:ext cx="0" cy="1110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32783</xdr:rowOff>
    </xdr:from>
    <xdr:ext cx="469744" cy="259045"/>
    <xdr:sp macro="" textlink="">
      <xdr:nvSpPr>
        <xdr:cNvPr id="489" name="【消防施設】&#10;一人当たり面積最小値テキスト">
          <a:extLst>
            <a:ext uri="{FF2B5EF4-FFF2-40B4-BE49-F238E27FC236}">
              <a16:creationId xmlns:a16="http://schemas.microsoft.com/office/drawing/2014/main" id="{00000000-0008-0000-0F00-0000E9010000}"/>
            </a:ext>
          </a:extLst>
        </xdr:cNvPr>
        <xdr:cNvSpPr txBox="1"/>
      </xdr:nvSpPr>
      <xdr:spPr>
        <a:xfrm>
          <a:off x="22199600" y="1477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28956</xdr:rowOff>
    </xdr:from>
    <xdr:to>
      <xdr:col>116</xdr:col>
      <xdr:colOff>152400</xdr:colOff>
      <xdr:row>86</xdr:row>
      <xdr:rowOff>28956</xdr:rowOff>
    </xdr:to>
    <xdr:cxnSp macro="">
      <xdr:nvCxnSpPr>
        <xdr:cNvPr id="490" name="直線コネクタ 489">
          <a:extLst>
            <a:ext uri="{FF2B5EF4-FFF2-40B4-BE49-F238E27FC236}">
              <a16:creationId xmlns:a16="http://schemas.microsoft.com/office/drawing/2014/main" id="{00000000-0008-0000-0F00-0000EA010000}"/>
            </a:ext>
          </a:extLst>
        </xdr:cNvPr>
        <xdr:cNvCxnSpPr/>
      </xdr:nvCxnSpPr>
      <xdr:spPr>
        <a:xfrm>
          <a:off x="22072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64788</xdr:rowOff>
    </xdr:from>
    <xdr:ext cx="469744" cy="259045"/>
    <xdr:sp macro="" textlink="">
      <xdr:nvSpPr>
        <xdr:cNvPr id="491" name="【消防施設】&#10;一人当たり面積最大値テキスト">
          <a:extLst>
            <a:ext uri="{FF2B5EF4-FFF2-40B4-BE49-F238E27FC236}">
              <a16:creationId xmlns:a16="http://schemas.microsoft.com/office/drawing/2014/main" id="{00000000-0008-0000-0F00-0000EB010000}"/>
            </a:ext>
          </a:extLst>
        </xdr:cNvPr>
        <xdr:cNvSpPr txBox="1"/>
      </xdr:nvSpPr>
      <xdr:spPr>
        <a:xfrm>
          <a:off x="22199600" y="13437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118111</xdr:rowOff>
    </xdr:from>
    <xdr:to>
      <xdr:col>116</xdr:col>
      <xdr:colOff>152400</xdr:colOff>
      <xdr:row>79</xdr:row>
      <xdr:rowOff>118111</xdr:rowOff>
    </xdr:to>
    <xdr:cxnSp macro="">
      <xdr:nvCxnSpPr>
        <xdr:cNvPr id="492" name="直線コネクタ 491">
          <a:extLst>
            <a:ext uri="{FF2B5EF4-FFF2-40B4-BE49-F238E27FC236}">
              <a16:creationId xmlns:a16="http://schemas.microsoft.com/office/drawing/2014/main" id="{00000000-0008-0000-0F00-0000EC010000}"/>
            </a:ext>
          </a:extLst>
        </xdr:cNvPr>
        <xdr:cNvCxnSpPr/>
      </xdr:nvCxnSpPr>
      <xdr:spPr>
        <a:xfrm>
          <a:off x="22072600" y="13662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101616</xdr:rowOff>
    </xdr:from>
    <xdr:ext cx="469744" cy="259045"/>
    <xdr:sp macro="" textlink="">
      <xdr:nvSpPr>
        <xdr:cNvPr id="493" name="【消防施設】&#10;一人当たり面積平均値テキスト">
          <a:extLst>
            <a:ext uri="{FF2B5EF4-FFF2-40B4-BE49-F238E27FC236}">
              <a16:creationId xmlns:a16="http://schemas.microsoft.com/office/drawing/2014/main" id="{00000000-0008-0000-0F00-0000ED010000}"/>
            </a:ext>
          </a:extLst>
        </xdr:cNvPr>
        <xdr:cNvSpPr txBox="1"/>
      </xdr:nvSpPr>
      <xdr:spPr>
        <a:xfrm>
          <a:off x="22199600" y="14331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78739</xdr:rowOff>
    </xdr:from>
    <xdr:to>
      <xdr:col>116</xdr:col>
      <xdr:colOff>114300</xdr:colOff>
      <xdr:row>85</xdr:row>
      <xdr:rowOff>8889</xdr:rowOff>
    </xdr:to>
    <xdr:sp macro="" textlink="">
      <xdr:nvSpPr>
        <xdr:cNvPr id="494" name="フローチャート: 判断 493">
          <a:extLst>
            <a:ext uri="{FF2B5EF4-FFF2-40B4-BE49-F238E27FC236}">
              <a16:creationId xmlns:a16="http://schemas.microsoft.com/office/drawing/2014/main" id="{00000000-0008-0000-0F00-0000EE010000}"/>
            </a:ext>
          </a:extLst>
        </xdr:cNvPr>
        <xdr:cNvSpPr/>
      </xdr:nvSpPr>
      <xdr:spPr>
        <a:xfrm>
          <a:off x="221107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60452</xdr:rowOff>
    </xdr:from>
    <xdr:to>
      <xdr:col>112</xdr:col>
      <xdr:colOff>38100</xdr:colOff>
      <xdr:row>84</xdr:row>
      <xdr:rowOff>162052</xdr:rowOff>
    </xdr:to>
    <xdr:sp macro="" textlink="">
      <xdr:nvSpPr>
        <xdr:cNvPr id="495" name="フローチャート: 判断 494">
          <a:extLst>
            <a:ext uri="{FF2B5EF4-FFF2-40B4-BE49-F238E27FC236}">
              <a16:creationId xmlns:a16="http://schemas.microsoft.com/office/drawing/2014/main" id="{00000000-0008-0000-0F00-0000EF010000}"/>
            </a:ext>
          </a:extLst>
        </xdr:cNvPr>
        <xdr:cNvSpPr/>
      </xdr:nvSpPr>
      <xdr:spPr>
        <a:xfrm>
          <a:off x="21272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7129</xdr:rowOff>
    </xdr:from>
    <xdr:ext cx="469744" cy="259045"/>
    <xdr:sp macro="" textlink="">
      <xdr:nvSpPr>
        <xdr:cNvPr id="496" name="n_1aveValue【消防施設】&#10;一人当たり面積">
          <a:extLst>
            <a:ext uri="{FF2B5EF4-FFF2-40B4-BE49-F238E27FC236}">
              <a16:creationId xmlns:a16="http://schemas.microsoft.com/office/drawing/2014/main" id="{00000000-0008-0000-0F00-0000F0010000}"/>
            </a:ext>
          </a:extLst>
        </xdr:cNvPr>
        <xdr:cNvSpPr txBox="1"/>
      </xdr:nvSpPr>
      <xdr:spPr>
        <a:xfrm>
          <a:off x="21075727" y="1423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83</xdr:row>
      <xdr:rowOff>90170</xdr:rowOff>
    </xdr:from>
    <xdr:to>
      <xdr:col>107</xdr:col>
      <xdr:colOff>101600</xdr:colOff>
      <xdr:row>84</xdr:row>
      <xdr:rowOff>20320</xdr:rowOff>
    </xdr:to>
    <xdr:sp macro="" textlink="">
      <xdr:nvSpPr>
        <xdr:cNvPr id="497" name="フローチャート: 判断 496">
          <a:extLst>
            <a:ext uri="{FF2B5EF4-FFF2-40B4-BE49-F238E27FC236}">
              <a16:creationId xmlns:a16="http://schemas.microsoft.com/office/drawing/2014/main" id="{00000000-0008-0000-0F00-0000F1010000}"/>
            </a:ext>
          </a:extLst>
        </xdr:cNvPr>
        <xdr:cNvSpPr/>
      </xdr:nvSpPr>
      <xdr:spPr>
        <a:xfrm>
          <a:off x="20383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82</xdr:row>
      <xdr:rowOff>36847</xdr:rowOff>
    </xdr:from>
    <xdr:ext cx="469744" cy="259045"/>
    <xdr:sp macro="" textlink="">
      <xdr:nvSpPr>
        <xdr:cNvPr id="498" name="n_2aveValue【消防施設】&#10;一人当たり面積">
          <a:extLst>
            <a:ext uri="{FF2B5EF4-FFF2-40B4-BE49-F238E27FC236}">
              <a16:creationId xmlns:a16="http://schemas.microsoft.com/office/drawing/2014/main" id="{00000000-0008-0000-0F00-0000F2010000}"/>
            </a:ext>
          </a:extLst>
        </xdr:cNvPr>
        <xdr:cNvSpPr txBox="1"/>
      </xdr:nvSpPr>
      <xdr:spPr>
        <a:xfrm>
          <a:off x="20199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499" name="テキスト ボックス 498">
          <a:extLst>
            <a:ext uri="{FF2B5EF4-FFF2-40B4-BE49-F238E27FC236}">
              <a16:creationId xmlns:a16="http://schemas.microsoft.com/office/drawing/2014/main" id="{00000000-0008-0000-0F00-0000F301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00" name="テキスト ボックス 499">
          <a:extLst>
            <a:ext uri="{FF2B5EF4-FFF2-40B4-BE49-F238E27FC236}">
              <a16:creationId xmlns:a16="http://schemas.microsoft.com/office/drawing/2014/main" id="{00000000-0008-0000-0F00-0000F401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01" name="テキスト ボックス 500">
          <a:extLst>
            <a:ext uri="{FF2B5EF4-FFF2-40B4-BE49-F238E27FC236}">
              <a16:creationId xmlns:a16="http://schemas.microsoft.com/office/drawing/2014/main" id="{00000000-0008-0000-0F00-0000F501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02" name="テキスト ボックス 501">
          <a:extLst>
            <a:ext uri="{FF2B5EF4-FFF2-40B4-BE49-F238E27FC236}">
              <a16:creationId xmlns:a16="http://schemas.microsoft.com/office/drawing/2014/main" id="{00000000-0008-0000-0F00-0000F601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03" name="テキスト ボックス 502">
          <a:extLst>
            <a:ext uri="{FF2B5EF4-FFF2-40B4-BE49-F238E27FC236}">
              <a16:creationId xmlns:a16="http://schemas.microsoft.com/office/drawing/2014/main" id="{00000000-0008-0000-0F00-0000F701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39878</xdr:rowOff>
    </xdr:from>
    <xdr:to>
      <xdr:col>116</xdr:col>
      <xdr:colOff>114300</xdr:colOff>
      <xdr:row>85</xdr:row>
      <xdr:rowOff>141478</xdr:rowOff>
    </xdr:to>
    <xdr:sp macro="" textlink="">
      <xdr:nvSpPr>
        <xdr:cNvPr id="504" name="楕円 503">
          <a:extLst>
            <a:ext uri="{FF2B5EF4-FFF2-40B4-BE49-F238E27FC236}">
              <a16:creationId xmlns:a16="http://schemas.microsoft.com/office/drawing/2014/main" id="{00000000-0008-0000-0F00-0000F8010000}"/>
            </a:ext>
          </a:extLst>
        </xdr:cNvPr>
        <xdr:cNvSpPr/>
      </xdr:nvSpPr>
      <xdr:spPr>
        <a:xfrm>
          <a:off x="22110700" y="1461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126255</xdr:rowOff>
    </xdr:from>
    <xdr:ext cx="469744" cy="259045"/>
    <xdr:sp macro="" textlink="">
      <xdr:nvSpPr>
        <xdr:cNvPr id="505" name="【消防施設】&#10;一人当たり面積該当値テキスト">
          <a:extLst>
            <a:ext uri="{FF2B5EF4-FFF2-40B4-BE49-F238E27FC236}">
              <a16:creationId xmlns:a16="http://schemas.microsoft.com/office/drawing/2014/main" id="{00000000-0008-0000-0F00-0000F9010000}"/>
            </a:ext>
          </a:extLst>
        </xdr:cNvPr>
        <xdr:cNvSpPr txBox="1"/>
      </xdr:nvSpPr>
      <xdr:spPr>
        <a:xfrm>
          <a:off x="22199600" y="14528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35306</xdr:rowOff>
    </xdr:from>
    <xdr:to>
      <xdr:col>112</xdr:col>
      <xdr:colOff>38100</xdr:colOff>
      <xdr:row>85</xdr:row>
      <xdr:rowOff>136906</xdr:rowOff>
    </xdr:to>
    <xdr:sp macro="" textlink="">
      <xdr:nvSpPr>
        <xdr:cNvPr id="506" name="楕円 505">
          <a:extLst>
            <a:ext uri="{FF2B5EF4-FFF2-40B4-BE49-F238E27FC236}">
              <a16:creationId xmlns:a16="http://schemas.microsoft.com/office/drawing/2014/main" id="{00000000-0008-0000-0F00-0000FA010000}"/>
            </a:ext>
          </a:extLst>
        </xdr:cNvPr>
        <xdr:cNvSpPr/>
      </xdr:nvSpPr>
      <xdr:spPr>
        <a:xfrm>
          <a:off x="21272500" y="1460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86106</xdr:rowOff>
    </xdr:from>
    <xdr:to>
      <xdr:col>116</xdr:col>
      <xdr:colOff>63500</xdr:colOff>
      <xdr:row>85</xdr:row>
      <xdr:rowOff>90678</xdr:rowOff>
    </xdr:to>
    <xdr:cxnSp macro="">
      <xdr:nvCxnSpPr>
        <xdr:cNvPr id="507" name="直線コネクタ 506">
          <a:extLst>
            <a:ext uri="{FF2B5EF4-FFF2-40B4-BE49-F238E27FC236}">
              <a16:creationId xmlns:a16="http://schemas.microsoft.com/office/drawing/2014/main" id="{00000000-0008-0000-0F00-0000FB010000}"/>
            </a:ext>
          </a:extLst>
        </xdr:cNvPr>
        <xdr:cNvCxnSpPr/>
      </xdr:nvCxnSpPr>
      <xdr:spPr>
        <a:xfrm>
          <a:off x="21323300" y="1465935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128033</xdr:rowOff>
    </xdr:from>
    <xdr:ext cx="469744" cy="259045"/>
    <xdr:sp macro="" textlink="">
      <xdr:nvSpPr>
        <xdr:cNvPr id="508" name="n_1mainValue【消防施設】&#10;一人当たり面積">
          <a:extLst>
            <a:ext uri="{FF2B5EF4-FFF2-40B4-BE49-F238E27FC236}">
              <a16:creationId xmlns:a16="http://schemas.microsoft.com/office/drawing/2014/main" id="{00000000-0008-0000-0F00-0000FC010000}"/>
            </a:ext>
          </a:extLst>
        </xdr:cNvPr>
        <xdr:cNvSpPr txBox="1"/>
      </xdr:nvSpPr>
      <xdr:spPr>
        <a:xfrm>
          <a:off x="21075727" y="1470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09" name="正方形/長方形 508">
          <a:extLst>
            <a:ext uri="{FF2B5EF4-FFF2-40B4-BE49-F238E27FC236}">
              <a16:creationId xmlns:a16="http://schemas.microsoft.com/office/drawing/2014/main" id="{00000000-0008-0000-0F00-0000FD01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10" name="正方形/長方形 509">
          <a:extLst>
            <a:ext uri="{FF2B5EF4-FFF2-40B4-BE49-F238E27FC236}">
              <a16:creationId xmlns:a16="http://schemas.microsoft.com/office/drawing/2014/main" id="{00000000-0008-0000-0F00-0000FE01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11" name="正方形/長方形 510">
          <a:extLst>
            <a:ext uri="{FF2B5EF4-FFF2-40B4-BE49-F238E27FC236}">
              <a16:creationId xmlns:a16="http://schemas.microsoft.com/office/drawing/2014/main" id="{00000000-0008-0000-0F00-0000FF01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12" name="正方形/長方形 511">
          <a:extLst>
            <a:ext uri="{FF2B5EF4-FFF2-40B4-BE49-F238E27FC236}">
              <a16:creationId xmlns:a16="http://schemas.microsoft.com/office/drawing/2014/main" id="{00000000-0008-0000-0F00-000000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13" name="正方形/長方形 512">
          <a:extLst>
            <a:ext uri="{FF2B5EF4-FFF2-40B4-BE49-F238E27FC236}">
              <a16:creationId xmlns:a16="http://schemas.microsoft.com/office/drawing/2014/main" id="{00000000-0008-0000-0F00-000001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14" name="正方形/長方形 513">
          <a:extLst>
            <a:ext uri="{FF2B5EF4-FFF2-40B4-BE49-F238E27FC236}">
              <a16:creationId xmlns:a16="http://schemas.microsoft.com/office/drawing/2014/main" id="{00000000-0008-0000-0F00-000002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15" name="正方形/長方形 514">
          <a:extLst>
            <a:ext uri="{FF2B5EF4-FFF2-40B4-BE49-F238E27FC236}">
              <a16:creationId xmlns:a16="http://schemas.microsoft.com/office/drawing/2014/main" id="{00000000-0008-0000-0F00-000003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6" name="正方形/長方形 515">
          <a:extLst>
            <a:ext uri="{FF2B5EF4-FFF2-40B4-BE49-F238E27FC236}">
              <a16:creationId xmlns:a16="http://schemas.microsoft.com/office/drawing/2014/main" id="{00000000-0008-0000-0F00-000004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17" name="テキスト ボックス 516">
          <a:extLst>
            <a:ext uri="{FF2B5EF4-FFF2-40B4-BE49-F238E27FC236}">
              <a16:creationId xmlns:a16="http://schemas.microsoft.com/office/drawing/2014/main" id="{00000000-0008-0000-0F00-000005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18" name="直線コネクタ 517">
          <a:extLst>
            <a:ext uri="{FF2B5EF4-FFF2-40B4-BE49-F238E27FC236}">
              <a16:creationId xmlns:a16="http://schemas.microsoft.com/office/drawing/2014/main" id="{00000000-0008-0000-0F00-000006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19" name="直線コネクタ 518">
          <a:extLst>
            <a:ext uri="{FF2B5EF4-FFF2-40B4-BE49-F238E27FC236}">
              <a16:creationId xmlns:a16="http://schemas.microsoft.com/office/drawing/2014/main" id="{00000000-0008-0000-0F00-000007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20" name="テキスト ボックス 519">
          <a:extLst>
            <a:ext uri="{FF2B5EF4-FFF2-40B4-BE49-F238E27FC236}">
              <a16:creationId xmlns:a16="http://schemas.microsoft.com/office/drawing/2014/main" id="{00000000-0008-0000-0F00-000008020000}"/>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21" name="直線コネクタ 520">
          <a:extLst>
            <a:ext uri="{FF2B5EF4-FFF2-40B4-BE49-F238E27FC236}">
              <a16:creationId xmlns:a16="http://schemas.microsoft.com/office/drawing/2014/main" id="{00000000-0008-0000-0F00-000009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22" name="テキスト ボックス 521">
          <a:extLst>
            <a:ext uri="{FF2B5EF4-FFF2-40B4-BE49-F238E27FC236}">
              <a16:creationId xmlns:a16="http://schemas.microsoft.com/office/drawing/2014/main" id="{00000000-0008-0000-0F00-00000A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23" name="直線コネクタ 522">
          <a:extLst>
            <a:ext uri="{FF2B5EF4-FFF2-40B4-BE49-F238E27FC236}">
              <a16:creationId xmlns:a16="http://schemas.microsoft.com/office/drawing/2014/main" id="{00000000-0008-0000-0F00-00000B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24" name="テキスト ボックス 523">
          <a:extLst>
            <a:ext uri="{FF2B5EF4-FFF2-40B4-BE49-F238E27FC236}">
              <a16:creationId xmlns:a16="http://schemas.microsoft.com/office/drawing/2014/main" id="{00000000-0008-0000-0F00-00000C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25" name="直線コネクタ 524">
          <a:extLst>
            <a:ext uri="{FF2B5EF4-FFF2-40B4-BE49-F238E27FC236}">
              <a16:creationId xmlns:a16="http://schemas.microsoft.com/office/drawing/2014/main" id="{00000000-0008-0000-0F00-00000D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26" name="テキスト ボックス 525">
          <a:extLst>
            <a:ext uri="{FF2B5EF4-FFF2-40B4-BE49-F238E27FC236}">
              <a16:creationId xmlns:a16="http://schemas.microsoft.com/office/drawing/2014/main" id="{00000000-0008-0000-0F00-00000E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27" name="直線コネクタ 526">
          <a:extLst>
            <a:ext uri="{FF2B5EF4-FFF2-40B4-BE49-F238E27FC236}">
              <a16:creationId xmlns:a16="http://schemas.microsoft.com/office/drawing/2014/main" id="{00000000-0008-0000-0F00-00000F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28" name="テキスト ボックス 527">
          <a:extLst>
            <a:ext uri="{FF2B5EF4-FFF2-40B4-BE49-F238E27FC236}">
              <a16:creationId xmlns:a16="http://schemas.microsoft.com/office/drawing/2014/main" id="{00000000-0008-0000-0F00-000010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29" name="直線コネクタ 528">
          <a:extLst>
            <a:ext uri="{FF2B5EF4-FFF2-40B4-BE49-F238E27FC236}">
              <a16:creationId xmlns:a16="http://schemas.microsoft.com/office/drawing/2014/main" id="{00000000-0008-0000-0F00-000011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30" name="テキスト ボックス 529">
          <a:extLst>
            <a:ext uri="{FF2B5EF4-FFF2-40B4-BE49-F238E27FC236}">
              <a16:creationId xmlns:a16="http://schemas.microsoft.com/office/drawing/2014/main" id="{00000000-0008-0000-0F00-000012020000}"/>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31" name="直線コネクタ 530">
          <a:extLst>
            <a:ext uri="{FF2B5EF4-FFF2-40B4-BE49-F238E27FC236}">
              <a16:creationId xmlns:a16="http://schemas.microsoft.com/office/drawing/2014/main" id="{00000000-0008-0000-0F00-000013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32" name="テキスト ボックス 531">
          <a:extLst>
            <a:ext uri="{FF2B5EF4-FFF2-40B4-BE49-F238E27FC236}">
              <a16:creationId xmlns:a16="http://schemas.microsoft.com/office/drawing/2014/main" id="{00000000-0008-0000-0F00-00001402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33" name="【庁舎】&#10;有形固定資産減価償却率グラフ枠">
          <a:extLst>
            <a:ext uri="{FF2B5EF4-FFF2-40B4-BE49-F238E27FC236}">
              <a16:creationId xmlns:a16="http://schemas.microsoft.com/office/drawing/2014/main" id="{00000000-0008-0000-0F00-000015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82731</xdr:rowOff>
    </xdr:from>
    <xdr:to>
      <xdr:col>85</xdr:col>
      <xdr:colOff>126364</xdr:colOff>
      <xdr:row>108</xdr:row>
      <xdr:rowOff>79466</xdr:rowOff>
    </xdr:to>
    <xdr:cxnSp macro="">
      <xdr:nvCxnSpPr>
        <xdr:cNvPr id="534" name="直線コネクタ 533">
          <a:extLst>
            <a:ext uri="{FF2B5EF4-FFF2-40B4-BE49-F238E27FC236}">
              <a16:creationId xmlns:a16="http://schemas.microsoft.com/office/drawing/2014/main" id="{00000000-0008-0000-0F00-000016020000}"/>
            </a:ext>
          </a:extLst>
        </xdr:cNvPr>
        <xdr:cNvCxnSpPr/>
      </xdr:nvCxnSpPr>
      <xdr:spPr>
        <a:xfrm flipV="1">
          <a:off x="16318864" y="17227731"/>
          <a:ext cx="0" cy="1368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83293</xdr:rowOff>
    </xdr:from>
    <xdr:ext cx="340478" cy="259045"/>
    <xdr:sp macro="" textlink="">
      <xdr:nvSpPr>
        <xdr:cNvPr id="535" name="【庁舎】&#10;有形固定資産減価償却率最小値テキスト">
          <a:extLst>
            <a:ext uri="{FF2B5EF4-FFF2-40B4-BE49-F238E27FC236}">
              <a16:creationId xmlns:a16="http://schemas.microsoft.com/office/drawing/2014/main" id="{00000000-0008-0000-0F00-000017020000}"/>
            </a:ext>
          </a:extLst>
        </xdr:cNvPr>
        <xdr:cNvSpPr txBox="1"/>
      </xdr:nvSpPr>
      <xdr:spPr>
        <a:xfrm>
          <a:off x="16357600" y="185998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79466</xdr:rowOff>
    </xdr:from>
    <xdr:to>
      <xdr:col>86</xdr:col>
      <xdr:colOff>25400</xdr:colOff>
      <xdr:row>108</xdr:row>
      <xdr:rowOff>79466</xdr:rowOff>
    </xdr:to>
    <xdr:cxnSp macro="">
      <xdr:nvCxnSpPr>
        <xdr:cNvPr id="536" name="直線コネクタ 535">
          <a:extLst>
            <a:ext uri="{FF2B5EF4-FFF2-40B4-BE49-F238E27FC236}">
              <a16:creationId xmlns:a16="http://schemas.microsoft.com/office/drawing/2014/main" id="{00000000-0008-0000-0F00-000018020000}"/>
            </a:ext>
          </a:extLst>
        </xdr:cNvPr>
        <xdr:cNvCxnSpPr/>
      </xdr:nvCxnSpPr>
      <xdr:spPr>
        <a:xfrm>
          <a:off x="16230600" y="1859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29408</xdr:rowOff>
    </xdr:from>
    <xdr:ext cx="405111" cy="259045"/>
    <xdr:sp macro="" textlink="">
      <xdr:nvSpPr>
        <xdr:cNvPr id="537" name="【庁舎】&#10;有形固定資産減価償却率最大値テキスト">
          <a:extLst>
            <a:ext uri="{FF2B5EF4-FFF2-40B4-BE49-F238E27FC236}">
              <a16:creationId xmlns:a16="http://schemas.microsoft.com/office/drawing/2014/main" id="{00000000-0008-0000-0F00-000019020000}"/>
            </a:ext>
          </a:extLst>
        </xdr:cNvPr>
        <xdr:cNvSpPr txBox="1"/>
      </xdr:nvSpPr>
      <xdr:spPr>
        <a:xfrm>
          <a:off x="16357600" y="17002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82731</xdr:rowOff>
    </xdr:from>
    <xdr:to>
      <xdr:col>86</xdr:col>
      <xdr:colOff>25400</xdr:colOff>
      <xdr:row>100</xdr:row>
      <xdr:rowOff>82731</xdr:rowOff>
    </xdr:to>
    <xdr:cxnSp macro="">
      <xdr:nvCxnSpPr>
        <xdr:cNvPr id="538" name="直線コネクタ 537">
          <a:extLst>
            <a:ext uri="{FF2B5EF4-FFF2-40B4-BE49-F238E27FC236}">
              <a16:creationId xmlns:a16="http://schemas.microsoft.com/office/drawing/2014/main" id="{00000000-0008-0000-0F00-00001A020000}"/>
            </a:ext>
          </a:extLst>
        </xdr:cNvPr>
        <xdr:cNvCxnSpPr/>
      </xdr:nvCxnSpPr>
      <xdr:spPr>
        <a:xfrm>
          <a:off x="16230600" y="1722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108329</xdr:rowOff>
    </xdr:from>
    <xdr:ext cx="405111" cy="259045"/>
    <xdr:sp macro="" textlink="">
      <xdr:nvSpPr>
        <xdr:cNvPr id="539" name="【庁舎】&#10;有形固定資産減価償却率平均値テキスト">
          <a:extLst>
            <a:ext uri="{FF2B5EF4-FFF2-40B4-BE49-F238E27FC236}">
              <a16:creationId xmlns:a16="http://schemas.microsoft.com/office/drawing/2014/main" id="{00000000-0008-0000-0F00-00001B020000}"/>
            </a:ext>
          </a:extLst>
        </xdr:cNvPr>
        <xdr:cNvSpPr txBox="1"/>
      </xdr:nvSpPr>
      <xdr:spPr>
        <a:xfrm>
          <a:off x="16357600" y="177676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129902</xdr:rowOff>
    </xdr:from>
    <xdr:to>
      <xdr:col>85</xdr:col>
      <xdr:colOff>177800</xdr:colOff>
      <xdr:row>104</xdr:row>
      <xdr:rowOff>60052</xdr:rowOff>
    </xdr:to>
    <xdr:sp macro="" textlink="">
      <xdr:nvSpPr>
        <xdr:cNvPr id="540" name="フローチャート: 判断 539">
          <a:extLst>
            <a:ext uri="{FF2B5EF4-FFF2-40B4-BE49-F238E27FC236}">
              <a16:creationId xmlns:a16="http://schemas.microsoft.com/office/drawing/2014/main" id="{00000000-0008-0000-0F00-00001C020000}"/>
            </a:ext>
          </a:extLst>
        </xdr:cNvPr>
        <xdr:cNvSpPr/>
      </xdr:nvSpPr>
      <xdr:spPr>
        <a:xfrm>
          <a:off x="16268700" y="17789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133169</xdr:rowOff>
    </xdr:from>
    <xdr:to>
      <xdr:col>81</xdr:col>
      <xdr:colOff>101600</xdr:colOff>
      <xdr:row>104</xdr:row>
      <xdr:rowOff>63319</xdr:rowOff>
    </xdr:to>
    <xdr:sp macro="" textlink="">
      <xdr:nvSpPr>
        <xdr:cNvPr id="541" name="フローチャート: 判断 540">
          <a:extLst>
            <a:ext uri="{FF2B5EF4-FFF2-40B4-BE49-F238E27FC236}">
              <a16:creationId xmlns:a16="http://schemas.microsoft.com/office/drawing/2014/main" id="{00000000-0008-0000-0F00-00001D020000}"/>
            </a:ext>
          </a:extLst>
        </xdr:cNvPr>
        <xdr:cNvSpPr/>
      </xdr:nvSpPr>
      <xdr:spPr>
        <a:xfrm>
          <a:off x="15430500" y="1779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54446</xdr:rowOff>
    </xdr:from>
    <xdr:ext cx="405111" cy="259045"/>
    <xdr:sp macro="" textlink="">
      <xdr:nvSpPr>
        <xdr:cNvPr id="542" name="n_1aveValue【庁舎】&#10;有形固定資産減価償却率">
          <a:extLst>
            <a:ext uri="{FF2B5EF4-FFF2-40B4-BE49-F238E27FC236}">
              <a16:creationId xmlns:a16="http://schemas.microsoft.com/office/drawing/2014/main" id="{00000000-0008-0000-0F00-00001E020000}"/>
            </a:ext>
          </a:extLst>
        </xdr:cNvPr>
        <xdr:cNvSpPr txBox="1"/>
      </xdr:nvSpPr>
      <xdr:spPr>
        <a:xfrm>
          <a:off x="15266044" y="17885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170724</xdr:rowOff>
    </xdr:from>
    <xdr:to>
      <xdr:col>76</xdr:col>
      <xdr:colOff>165100</xdr:colOff>
      <xdr:row>104</xdr:row>
      <xdr:rowOff>100874</xdr:rowOff>
    </xdr:to>
    <xdr:sp macro="" textlink="">
      <xdr:nvSpPr>
        <xdr:cNvPr id="543" name="フローチャート: 判断 542">
          <a:extLst>
            <a:ext uri="{FF2B5EF4-FFF2-40B4-BE49-F238E27FC236}">
              <a16:creationId xmlns:a16="http://schemas.microsoft.com/office/drawing/2014/main" id="{00000000-0008-0000-0F00-00001F020000}"/>
            </a:ext>
          </a:extLst>
        </xdr:cNvPr>
        <xdr:cNvSpPr/>
      </xdr:nvSpPr>
      <xdr:spPr>
        <a:xfrm>
          <a:off x="145415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117401</xdr:rowOff>
    </xdr:from>
    <xdr:ext cx="405111" cy="259045"/>
    <xdr:sp macro="" textlink="">
      <xdr:nvSpPr>
        <xdr:cNvPr id="544" name="n_2aveValue【庁舎】&#10;有形固定資産減価償却率">
          <a:extLst>
            <a:ext uri="{FF2B5EF4-FFF2-40B4-BE49-F238E27FC236}">
              <a16:creationId xmlns:a16="http://schemas.microsoft.com/office/drawing/2014/main" id="{00000000-0008-0000-0F00-000020020000}"/>
            </a:ext>
          </a:extLst>
        </xdr:cNvPr>
        <xdr:cNvSpPr txBox="1"/>
      </xdr:nvSpPr>
      <xdr:spPr>
        <a:xfrm>
          <a:off x="14389744" y="1760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45" name="テキスト ボックス 544">
          <a:extLst>
            <a:ext uri="{FF2B5EF4-FFF2-40B4-BE49-F238E27FC236}">
              <a16:creationId xmlns:a16="http://schemas.microsoft.com/office/drawing/2014/main" id="{00000000-0008-0000-0F00-000021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46" name="テキスト ボックス 545">
          <a:extLst>
            <a:ext uri="{FF2B5EF4-FFF2-40B4-BE49-F238E27FC236}">
              <a16:creationId xmlns:a16="http://schemas.microsoft.com/office/drawing/2014/main" id="{00000000-0008-0000-0F00-000022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47" name="テキスト ボックス 546">
          <a:extLst>
            <a:ext uri="{FF2B5EF4-FFF2-40B4-BE49-F238E27FC236}">
              <a16:creationId xmlns:a16="http://schemas.microsoft.com/office/drawing/2014/main" id="{00000000-0008-0000-0F00-000023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48" name="テキスト ボックス 547">
          <a:extLst>
            <a:ext uri="{FF2B5EF4-FFF2-40B4-BE49-F238E27FC236}">
              <a16:creationId xmlns:a16="http://schemas.microsoft.com/office/drawing/2014/main" id="{00000000-0008-0000-0F00-000024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49" name="テキスト ボックス 548">
          <a:extLst>
            <a:ext uri="{FF2B5EF4-FFF2-40B4-BE49-F238E27FC236}">
              <a16:creationId xmlns:a16="http://schemas.microsoft.com/office/drawing/2014/main" id="{00000000-0008-0000-0F00-000025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165826</xdr:rowOff>
    </xdr:from>
    <xdr:to>
      <xdr:col>85</xdr:col>
      <xdr:colOff>177800</xdr:colOff>
      <xdr:row>101</xdr:row>
      <xdr:rowOff>95976</xdr:rowOff>
    </xdr:to>
    <xdr:sp macro="" textlink="">
      <xdr:nvSpPr>
        <xdr:cNvPr id="550" name="楕円 549">
          <a:extLst>
            <a:ext uri="{FF2B5EF4-FFF2-40B4-BE49-F238E27FC236}">
              <a16:creationId xmlns:a16="http://schemas.microsoft.com/office/drawing/2014/main" id="{00000000-0008-0000-0F00-000026020000}"/>
            </a:ext>
          </a:extLst>
        </xdr:cNvPr>
        <xdr:cNvSpPr/>
      </xdr:nvSpPr>
      <xdr:spPr>
        <a:xfrm>
          <a:off x="16268700" y="1731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17253</xdr:rowOff>
    </xdr:from>
    <xdr:ext cx="405111" cy="259045"/>
    <xdr:sp macro="" textlink="">
      <xdr:nvSpPr>
        <xdr:cNvPr id="551" name="【庁舎】&#10;有形固定資産減価償却率該当値テキスト">
          <a:extLst>
            <a:ext uri="{FF2B5EF4-FFF2-40B4-BE49-F238E27FC236}">
              <a16:creationId xmlns:a16="http://schemas.microsoft.com/office/drawing/2014/main" id="{00000000-0008-0000-0F00-000027020000}"/>
            </a:ext>
          </a:extLst>
        </xdr:cNvPr>
        <xdr:cNvSpPr txBox="1"/>
      </xdr:nvSpPr>
      <xdr:spPr>
        <a:xfrm>
          <a:off x="16357600" y="1716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23768</xdr:rowOff>
    </xdr:from>
    <xdr:to>
      <xdr:col>81</xdr:col>
      <xdr:colOff>101600</xdr:colOff>
      <xdr:row>101</xdr:row>
      <xdr:rowOff>125368</xdr:rowOff>
    </xdr:to>
    <xdr:sp macro="" textlink="">
      <xdr:nvSpPr>
        <xdr:cNvPr id="552" name="楕円 551">
          <a:extLst>
            <a:ext uri="{FF2B5EF4-FFF2-40B4-BE49-F238E27FC236}">
              <a16:creationId xmlns:a16="http://schemas.microsoft.com/office/drawing/2014/main" id="{00000000-0008-0000-0F00-000028020000}"/>
            </a:ext>
          </a:extLst>
        </xdr:cNvPr>
        <xdr:cNvSpPr/>
      </xdr:nvSpPr>
      <xdr:spPr>
        <a:xfrm>
          <a:off x="15430500" y="1734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45176</xdr:rowOff>
    </xdr:from>
    <xdr:to>
      <xdr:col>85</xdr:col>
      <xdr:colOff>127000</xdr:colOff>
      <xdr:row>101</xdr:row>
      <xdr:rowOff>74568</xdr:rowOff>
    </xdr:to>
    <xdr:cxnSp macro="">
      <xdr:nvCxnSpPr>
        <xdr:cNvPr id="553" name="直線コネクタ 552">
          <a:extLst>
            <a:ext uri="{FF2B5EF4-FFF2-40B4-BE49-F238E27FC236}">
              <a16:creationId xmlns:a16="http://schemas.microsoft.com/office/drawing/2014/main" id="{00000000-0008-0000-0F00-000029020000}"/>
            </a:ext>
          </a:extLst>
        </xdr:cNvPr>
        <xdr:cNvCxnSpPr/>
      </xdr:nvCxnSpPr>
      <xdr:spPr>
        <a:xfrm flipV="1">
          <a:off x="15481300" y="17361626"/>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99</xdr:row>
      <xdr:rowOff>141895</xdr:rowOff>
    </xdr:from>
    <xdr:ext cx="405111" cy="259045"/>
    <xdr:sp macro="" textlink="">
      <xdr:nvSpPr>
        <xdr:cNvPr id="554" name="n_1mainValue【庁舎】&#10;有形固定資産減価償却率">
          <a:extLst>
            <a:ext uri="{FF2B5EF4-FFF2-40B4-BE49-F238E27FC236}">
              <a16:creationId xmlns:a16="http://schemas.microsoft.com/office/drawing/2014/main" id="{00000000-0008-0000-0F00-00002A020000}"/>
            </a:ext>
          </a:extLst>
        </xdr:cNvPr>
        <xdr:cNvSpPr txBox="1"/>
      </xdr:nvSpPr>
      <xdr:spPr>
        <a:xfrm>
          <a:off x="15266044" y="17115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55" name="正方形/長方形 554">
          <a:extLst>
            <a:ext uri="{FF2B5EF4-FFF2-40B4-BE49-F238E27FC236}">
              <a16:creationId xmlns:a16="http://schemas.microsoft.com/office/drawing/2014/main" id="{00000000-0008-0000-0F00-00002B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6" name="正方形/長方形 555">
          <a:extLst>
            <a:ext uri="{FF2B5EF4-FFF2-40B4-BE49-F238E27FC236}">
              <a16:creationId xmlns:a16="http://schemas.microsoft.com/office/drawing/2014/main" id="{00000000-0008-0000-0F00-00002C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7" name="正方形/長方形 556">
          <a:extLst>
            <a:ext uri="{FF2B5EF4-FFF2-40B4-BE49-F238E27FC236}">
              <a16:creationId xmlns:a16="http://schemas.microsoft.com/office/drawing/2014/main" id="{00000000-0008-0000-0F00-00002D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8" name="正方形/長方形 557">
          <a:extLst>
            <a:ext uri="{FF2B5EF4-FFF2-40B4-BE49-F238E27FC236}">
              <a16:creationId xmlns:a16="http://schemas.microsoft.com/office/drawing/2014/main" id="{00000000-0008-0000-0F00-00002E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9" name="正方形/長方形 558">
          <a:extLst>
            <a:ext uri="{FF2B5EF4-FFF2-40B4-BE49-F238E27FC236}">
              <a16:creationId xmlns:a16="http://schemas.microsoft.com/office/drawing/2014/main" id="{00000000-0008-0000-0F00-00002F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60" name="正方形/長方形 559">
          <a:extLst>
            <a:ext uri="{FF2B5EF4-FFF2-40B4-BE49-F238E27FC236}">
              <a16:creationId xmlns:a16="http://schemas.microsoft.com/office/drawing/2014/main" id="{00000000-0008-0000-0F00-000030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61" name="正方形/長方形 560">
          <a:extLst>
            <a:ext uri="{FF2B5EF4-FFF2-40B4-BE49-F238E27FC236}">
              <a16:creationId xmlns:a16="http://schemas.microsoft.com/office/drawing/2014/main" id="{00000000-0008-0000-0F00-000031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62" name="正方形/長方形 561">
          <a:extLst>
            <a:ext uri="{FF2B5EF4-FFF2-40B4-BE49-F238E27FC236}">
              <a16:creationId xmlns:a16="http://schemas.microsoft.com/office/drawing/2014/main" id="{00000000-0008-0000-0F00-000032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63" name="テキスト ボックス 562">
          <a:extLst>
            <a:ext uri="{FF2B5EF4-FFF2-40B4-BE49-F238E27FC236}">
              <a16:creationId xmlns:a16="http://schemas.microsoft.com/office/drawing/2014/main" id="{00000000-0008-0000-0F00-000033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64" name="直線コネクタ 563">
          <a:extLst>
            <a:ext uri="{FF2B5EF4-FFF2-40B4-BE49-F238E27FC236}">
              <a16:creationId xmlns:a16="http://schemas.microsoft.com/office/drawing/2014/main" id="{00000000-0008-0000-0F00-000034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565" name="テキスト ボックス 564">
          <a:extLst>
            <a:ext uri="{FF2B5EF4-FFF2-40B4-BE49-F238E27FC236}">
              <a16:creationId xmlns:a16="http://schemas.microsoft.com/office/drawing/2014/main" id="{00000000-0008-0000-0F00-000035020000}"/>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566" name="直線コネクタ 565">
          <a:extLst>
            <a:ext uri="{FF2B5EF4-FFF2-40B4-BE49-F238E27FC236}">
              <a16:creationId xmlns:a16="http://schemas.microsoft.com/office/drawing/2014/main" id="{00000000-0008-0000-0F00-000036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67" name="テキスト ボックス 566">
          <a:extLst>
            <a:ext uri="{FF2B5EF4-FFF2-40B4-BE49-F238E27FC236}">
              <a16:creationId xmlns:a16="http://schemas.microsoft.com/office/drawing/2014/main" id="{00000000-0008-0000-0F00-000037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68" name="直線コネクタ 567">
          <a:extLst>
            <a:ext uri="{FF2B5EF4-FFF2-40B4-BE49-F238E27FC236}">
              <a16:creationId xmlns:a16="http://schemas.microsoft.com/office/drawing/2014/main" id="{00000000-0008-0000-0F00-000038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69" name="テキスト ボックス 568">
          <a:extLst>
            <a:ext uri="{FF2B5EF4-FFF2-40B4-BE49-F238E27FC236}">
              <a16:creationId xmlns:a16="http://schemas.microsoft.com/office/drawing/2014/main" id="{00000000-0008-0000-0F00-000039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70" name="直線コネクタ 569">
          <a:extLst>
            <a:ext uri="{FF2B5EF4-FFF2-40B4-BE49-F238E27FC236}">
              <a16:creationId xmlns:a16="http://schemas.microsoft.com/office/drawing/2014/main" id="{00000000-0008-0000-0F00-00003A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71" name="テキスト ボックス 570">
          <a:extLst>
            <a:ext uri="{FF2B5EF4-FFF2-40B4-BE49-F238E27FC236}">
              <a16:creationId xmlns:a16="http://schemas.microsoft.com/office/drawing/2014/main" id="{00000000-0008-0000-0F00-00003B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72" name="直線コネクタ 571">
          <a:extLst>
            <a:ext uri="{FF2B5EF4-FFF2-40B4-BE49-F238E27FC236}">
              <a16:creationId xmlns:a16="http://schemas.microsoft.com/office/drawing/2014/main" id="{00000000-0008-0000-0F00-00003C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73" name="テキスト ボックス 572">
          <a:extLst>
            <a:ext uri="{FF2B5EF4-FFF2-40B4-BE49-F238E27FC236}">
              <a16:creationId xmlns:a16="http://schemas.microsoft.com/office/drawing/2014/main" id="{00000000-0008-0000-0F00-00003D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74" name="直線コネクタ 573">
          <a:extLst>
            <a:ext uri="{FF2B5EF4-FFF2-40B4-BE49-F238E27FC236}">
              <a16:creationId xmlns:a16="http://schemas.microsoft.com/office/drawing/2014/main" id="{00000000-0008-0000-0F00-00003E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75" name="テキスト ボックス 574">
          <a:extLst>
            <a:ext uri="{FF2B5EF4-FFF2-40B4-BE49-F238E27FC236}">
              <a16:creationId xmlns:a16="http://schemas.microsoft.com/office/drawing/2014/main" id="{00000000-0008-0000-0F00-00003F02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76" name="直線コネクタ 575">
          <a:extLst>
            <a:ext uri="{FF2B5EF4-FFF2-40B4-BE49-F238E27FC236}">
              <a16:creationId xmlns:a16="http://schemas.microsoft.com/office/drawing/2014/main" id="{00000000-0008-0000-0F00-000040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77" name="テキスト ボックス 576">
          <a:extLst>
            <a:ext uri="{FF2B5EF4-FFF2-40B4-BE49-F238E27FC236}">
              <a16:creationId xmlns:a16="http://schemas.microsoft.com/office/drawing/2014/main" id="{00000000-0008-0000-0F00-000041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78" name="【庁舎】&#10;一人当たり面積グラフ枠">
          <a:extLst>
            <a:ext uri="{FF2B5EF4-FFF2-40B4-BE49-F238E27FC236}">
              <a16:creationId xmlns:a16="http://schemas.microsoft.com/office/drawing/2014/main" id="{00000000-0008-0000-0F00-000042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121920</xdr:rowOff>
    </xdr:from>
    <xdr:to>
      <xdr:col>116</xdr:col>
      <xdr:colOff>62864</xdr:colOff>
      <xdr:row>109</xdr:row>
      <xdr:rowOff>0</xdr:rowOff>
    </xdr:to>
    <xdr:cxnSp macro="">
      <xdr:nvCxnSpPr>
        <xdr:cNvPr id="579" name="直線コネクタ 578">
          <a:extLst>
            <a:ext uri="{FF2B5EF4-FFF2-40B4-BE49-F238E27FC236}">
              <a16:creationId xmlns:a16="http://schemas.microsoft.com/office/drawing/2014/main" id="{00000000-0008-0000-0F00-000043020000}"/>
            </a:ext>
          </a:extLst>
        </xdr:cNvPr>
        <xdr:cNvCxnSpPr/>
      </xdr:nvCxnSpPr>
      <xdr:spPr>
        <a:xfrm flipV="1">
          <a:off x="22160864" y="1726692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3827</xdr:rowOff>
    </xdr:from>
    <xdr:ext cx="469744" cy="259045"/>
    <xdr:sp macro="" textlink="">
      <xdr:nvSpPr>
        <xdr:cNvPr id="580" name="【庁舎】&#10;一人当たり面積最小値テキスト">
          <a:extLst>
            <a:ext uri="{FF2B5EF4-FFF2-40B4-BE49-F238E27FC236}">
              <a16:creationId xmlns:a16="http://schemas.microsoft.com/office/drawing/2014/main" id="{00000000-0008-0000-0F00-000044020000}"/>
            </a:ext>
          </a:extLst>
        </xdr:cNvPr>
        <xdr:cNvSpPr txBox="1"/>
      </xdr:nvSpPr>
      <xdr:spPr>
        <a:xfrm>
          <a:off x="22199600" y="1869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0</xdr:rowOff>
    </xdr:from>
    <xdr:to>
      <xdr:col>116</xdr:col>
      <xdr:colOff>152400</xdr:colOff>
      <xdr:row>109</xdr:row>
      <xdr:rowOff>0</xdr:rowOff>
    </xdr:to>
    <xdr:cxnSp macro="">
      <xdr:nvCxnSpPr>
        <xdr:cNvPr id="581" name="直線コネクタ 580">
          <a:extLst>
            <a:ext uri="{FF2B5EF4-FFF2-40B4-BE49-F238E27FC236}">
              <a16:creationId xmlns:a16="http://schemas.microsoft.com/office/drawing/2014/main" id="{00000000-0008-0000-0F00-000045020000}"/>
            </a:ext>
          </a:extLst>
        </xdr:cNvPr>
        <xdr:cNvCxnSpPr/>
      </xdr:nvCxnSpPr>
      <xdr:spPr>
        <a:xfrm>
          <a:off x="22072600" y="1868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68597</xdr:rowOff>
    </xdr:from>
    <xdr:ext cx="469744" cy="259045"/>
    <xdr:sp macro="" textlink="">
      <xdr:nvSpPr>
        <xdr:cNvPr id="582" name="【庁舎】&#10;一人当たり面積最大値テキスト">
          <a:extLst>
            <a:ext uri="{FF2B5EF4-FFF2-40B4-BE49-F238E27FC236}">
              <a16:creationId xmlns:a16="http://schemas.microsoft.com/office/drawing/2014/main" id="{00000000-0008-0000-0F00-000046020000}"/>
            </a:ext>
          </a:extLst>
        </xdr:cNvPr>
        <xdr:cNvSpPr txBox="1"/>
      </xdr:nvSpPr>
      <xdr:spPr>
        <a:xfrm>
          <a:off x="22199600" y="1704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121920</xdr:rowOff>
    </xdr:from>
    <xdr:to>
      <xdr:col>116</xdr:col>
      <xdr:colOff>152400</xdr:colOff>
      <xdr:row>100</xdr:row>
      <xdr:rowOff>121920</xdr:rowOff>
    </xdr:to>
    <xdr:cxnSp macro="">
      <xdr:nvCxnSpPr>
        <xdr:cNvPr id="583" name="直線コネクタ 582">
          <a:extLst>
            <a:ext uri="{FF2B5EF4-FFF2-40B4-BE49-F238E27FC236}">
              <a16:creationId xmlns:a16="http://schemas.microsoft.com/office/drawing/2014/main" id="{00000000-0008-0000-0F00-000047020000}"/>
            </a:ext>
          </a:extLst>
        </xdr:cNvPr>
        <xdr:cNvCxnSpPr/>
      </xdr:nvCxnSpPr>
      <xdr:spPr>
        <a:xfrm>
          <a:off x="22072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2557</xdr:rowOff>
    </xdr:from>
    <xdr:ext cx="469744" cy="259045"/>
    <xdr:sp macro="" textlink="">
      <xdr:nvSpPr>
        <xdr:cNvPr id="584" name="【庁舎】&#10;一人当たり面積平均値テキスト">
          <a:extLst>
            <a:ext uri="{FF2B5EF4-FFF2-40B4-BE49-F238E27FC236}">
              <a16:creationId xmlns:a16="http://schemas.microsoft.com/office/drawing/2014/main" id="{00000000-0008-0000-0F00-000048020000}"/>
            </a:ext>
          </a:extLst>
        </xdr:cNvPr>
        <xdr:cNvSpPr txBox="1"/>
      </xdr:nvSpPr>
      <xdr:spPr>
        <a:xfrm>
          <a:off x="22199600" y="18176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151130</xdr:rowOff>
    </xdr:from>
    <xdr:to>
      <xdr:col>116</xdr:col>
      <xdr:colOff>114300</xdr:colOff>
      <xdr:row>107</xdr:row>
      <xdr:rowOff>81280</xdr:rowOff>
    </xdr:to>
    <xdr:sp macro="" textlink="">
      <xdr:nvSpPr>
        <xdr:cNvPr id="585" name="フローチャート: 判断 584">
          <a:extLst>
            <a:ext uri="{FF2B5EF4-FFF2-40B4-BE49-F238E27FC236}">
              <a16:creationId xmlns:a16="http://schemas.microsoft.com/office/drawing/2014/main" id="{00000000-0008-0000-0F00-000049020000}"/>
            </a:ext>
          </a:extLst>
        </xdr:cNvPr>
        <xdr:cNvSpPr/>
      </xdr:nvSpPr>
      <xdr:spPr>
        <a:xfrm>
          <a:off x="221107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10161</xdr:rowOff>
    </xdr:from>
    <xdr:to>
      <xdr:col>112</xdr:col>
      <xdr:colOff>38100</xdr:colOff>
      <xdr:row>107</xdr:row>
      <xdr:rowOff>111761</xdr:rowOff>
    </xdr:to>
    <xdr:sp macro="" textlink="">
      <xdr:nvSpPr>
        <xdr:cNvPr id="586" name="フローチャート: 判断 585">
          <a:extLst>
            <a:ext uri="{FF2B5EF4-FFF2-40B4-BE49-F238E27FC236}">
              <a16:creationId xmlns:a16="http://schemas.microsoft.com/office/drawing/2014/main" id="{00000000-0008-0000-0F00-00004A020000}"/>
            </a:ext>
          </a:extLst>
        </xdr:cNvPr>
        <xdr:cNvSpPr/>
      </xdr:nvSpPr>
      <xdr:spPr>
        <a:xfrm>
          <a:off x="21272500" y="1835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128288</xdr:rowOff>
    </xdr:from>
    <xdr:ext cx="469744" cy="259045"/>
    <xdr:sp macro="" textlink="">
      <xdr:nvSpPr>
        <xdr:cNvPr id="587" name="n_1aveValue【庁舎】&#10;一人当たり面積">
          <a:extLst>
            <a:ext uri="{FF2B5EF4-FFF2-40B4-BE49-F238E27FC236}">
              <a16:creationId xmlns:a16="http://schemas.microsoft.com/office/drawing/2014/main" id="{00000000-0008-0000-0F00-00004B020000}"/>
            </a:ext>
          </a:extLst>
        </xdr:cNvPr>
        <xdr:cNvSpPr txBox="1"/>
      </xdr:nvSpPr>
      <xdr:spPr>
        <a:xfrm>
          <a:off x="21075727" y="1813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120650</xdr:rowOff>
    </xdr:from>
    <xdr:to>
      <xdr:col>107</xdr:col>
      <xdr:colOff>101600</xdr:colOff>
      <xdr:row>106</xdr:row>
      <xdr:rowOff>50800</xdr:rowOff>
    </xdr:to>
    <xdr:sp macro="" textlink="">
      <xdr:nvSpPr>
        <xdr:cNvPr id="588" name="フローチャート: 判断 587">
          <a:extLst>
            <a:ext uri="{FF2B5EF4-FFF2-40B4-BE49-F238E27FC236}">
              <a16:creationId xmlns:a16="http://schemas.microsoft.com/office/drawing/2014/main" id="{00000000-0008-0000-0F00-00004C020000}"/>
            </a:ext>
          </a:extLst>
        </xdr:cNvPr>
        <xdr:cNvSpPr/>
      </xdr:nvSpPr>
      <xdr:spPr>
        <a:xfrm>
          <a:off x="203835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104</xdr:row>
      <xdr:rowOff>67327</xdr:rowOff>
    </xdr:from>
    <xdr:ext cx="469744" cy="259045"/>
    <xdr:sp macro="" textlink="">
      <xdr:nvSpPr>
        <xdr:cNvPr id="589" name="n_2aveValue【庁舎】&#10;一人当たり面積">
          <a:extLst>
            <a:ext uri="{FF2B5EF4-FFF2-40B4-BE49-F238E27FC236}">
              <a16:creationId xmlns:a16="http://schemas.microsoft.com/office/drawing/2014/main" id="{00000000-0008-0000-0F00-00004D020000}"/>
            </a:ext>
          </a:extLst>
        </xdr:cNvPr>
        <xdr:cNvSpPr txBox="1"/>
      </xdr:nvSpPr>
      <xdr:spPr>
        <a:xfrm>
          <a:off x="20199427" y="1789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590" name="テキスト ボックス 589">
          <a:extLst>
            <a:ext uri="{FF2B5EF4-FFF2-40B4-BE49-F238E27FC236}">
              <a16:creationId xmlns:a16="http://schemas.microsoft.com/office/drawing/2014/main" id="{00000000-0008-0000-0F00-00004E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91" name="テキスト ボックス 590">
          <a:extLst>
            <a:ext uri="{FF2B5EF4-FFF2-40B4-BE49-F238E27FC236}">
              <a16:creationId xmlns:a16="http://schemas.microsoft.com/office/drawing/2014/main" id="{00000000-0008-0000-0F00-00004F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92" name="テキスト ボックス 591">
          <a:extLst>
            <a:ext uri="{FF2B5EF4-FFF2-40B4-BE49-F238E27FC236}">
              <a16:creationId xmlns:a16="http://schemas.microsoft.com/office/drawing/2014/main" id="{00000000-0008-0000-0F00-000050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93" name="テキスト ボックス 592">
          <a:extLst>
            <a:ext uri="{FF2B5EF4-FFF2-40B4-BE49-F238E27FC236}">
              <a16:creationId xmlns:a16="http://schemas.microsoft.com/office/drawing/2014/main" id="{00000000-0008-0000-0F00-000051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94" name="テキスト ボックス 593">
          <a:extLst>
            <a:ext uri="{FF2B5EF4-FFF2-40B4-BE49-F238E27FC236}">
              <a16:creationId xmlns:a16="http://schemas.microsoft.com/office/drawing/2014/main" id="{00000000-0008-0000-0F00-000052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48261</xdr:rowOff>
    </xdr:from>
    <xdr:to>
      <xdr:col>116</xdr:col>
      <xdr:colOff>114300</xdr:colOff>
      <xdr:row>107</xdr:row>
      <xdr:rowOff>149861</xdr:rowOff>
    </xdr:to>
    <xdr:sp macro="" textlink="">
      <xdr:nvSpPr>
        <xdr:cNvPr id="595" name="楕円 594">
          <a:extLst>
            <a:ext uri="{FF2B5EF4-FFF2-40B4-BE49-F238E27FC236}">
              <a16:creationId xmlns:a16="http://schemas.microsoft.com/office/drawing/2014/main" id="{00000000-0008-0000-0F00-000053020000}"/>
            </a:ext>
          </a:extLst>
        </xdr:cNvPr>
        <xdr:cNvSpPr/>
      </xdr:nvSpPr>
      <xdr:spPr>
        <a:xfrm>
          <a:off x="22110700" y="1839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26688</xdr:rowOff>
    </xdr:from>
    <xdr:ext cx="469744" cy="259045"/>
    <xdr:sp macro="" textlink="">
      <xdr:nvSpPr>
        <xdr:cNvPr id="596" name="【庁舎】&#10;一人当たり面積該当値テキスト">
          <a:extLst>
            <a:ext uri="{FF2B5EF4-FFF2-40B4-BE49-F238E27FC236}">
              <a16:creationId xmlns:a16="http://schemas.microsoft.com/office/drawing/2014/main" id="{00000000-0008-0000-0F00-000054020000}"/>
            </a:ext>
          </a:extLst>
        </xdr:cNvPr>
        <xdr:cNvSpPr txBox="1"/>
      </xdr:nvSpPr>
      <xdr:spPr>
        <a:xfrm>
          <a:off x="22199600" y="1837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44450</xdr:rowOff>
    </xdr:from>
    <xdr:to>
      <xdr:col>112</xdr:col>
      <xdr:colOff>38100</xdr:colOff>
      <xdr:row>107</xdr:row>
      <xdr:rowOff>146050</xdr:rowOff>
    </xdr:to>
    <xdr:sp macro="" textlink="">
      <xdr:nvSpPr>
        <xdr:cNvPr id="597" name="楕円 596">
          <a:extLst>
            <a:ext uri="{FF2B5EF4-FFF2-40B4-BE49-F238E27FC236}">
              <a16:creationId xmlns:a16="http://schemas.microsoft.com/office/drawing/2014/main" id="{00000000-0008-0000-0F00-000055020000}"/>
            </a:ext>
          </a:extLst>
        </xdr:cNvPr>
        <xdr:cNvSpPr/>
      </xdr:nvSpPr>
      <xdr:spPr>
        <a:xfrm>
          <a:off x="21272500" y="1838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95250</xdr:rowOff>
    </xdr:from>
    <xdr:to>
      <xdr:col>116</xdr:col>
      <xdr:colOff>63500</xdr:colOff>
      <xdr:row>107</xdr:row>
      <xdr:rowOff>99061</xdr:rowOff>
    </xdr:to>
    <xdr:cxnSp macro="">
      <xdr:nvCxnSpPr>
        <xdr:cNvPr id="598" name="直線コネクタ 597">
          <a:extLst>
            <a:ext uri="{FF2B5EF4-FFF2-40B4-BE49-F238E27FC236}">
              <a16:creationId xmlns:a16="http://schemas.microsoft.com/office/drawing/2014/main" id="{00000000-0008-0000-0F00-000056020000}"/>
            </a:ext>
          </a:extLst>
        </xdr:cNvPr>
        <xdr:cNvCxnSpPr/>
      </xdr:nvCxnSpPr>
      <xdr:spPr>
        <a:xfrm>
          <a:off x="21323300" y="18440400"/>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137177</xdr:rowOff>
    </xdr:from>
    <xdr:ext cx="469744" cy="259045"/>
    <xdr:sp macro="" textlink="">
      <xdr:nvSpPr>
        <xdr:cNvPr id="599" name="n_1mainValue【庁舎】&#10;一人当たり面積">
          <a:extLst>
            <a:ext uri="{FF2B5EF4-FFF2-40B4-BE49-F238E27FC236}">
              <a16:creationId xmlns:a16="http://schemas.microsoft.com/office/drawing/2014/main" id="{00000000-0008-0000-0F00-000057020000}"/>
            </a:ext>
          </a:extLst>
        </xdr:cNvPr>
        <xdr:cNvSpPr txBox="1"/>
      </xdr:nvSpPr>
      <xdr:spPr>
        <a:xfrm>
          <a:off x="21075727" y="1848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00" name="正方形/長方形 599">
          <a:extLst>
            <a:ext uri="{FF2B5EF4-FFF2-40B4-BE49-F238E27FC236}">
              <a16:creationId xmlns:a16="http://schemas.microsoft.com/office/drawing/2014/main" id="{00000000-0008-0000-0F00-000058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01" name="正方形/長方形 600">
          <a:extLst>
            <a:ext uri="{FF2B5EF4-FFF2-40B4-BE49-F238E27FC236}">
              <a16:creationId xmlns:a16="http://schemas.microsoft.com/office/drawing/2014/main" id="{00000000-0008-0000-0F00-000059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02" name="テキスト ボックス 601">
          <a:extLst>
            <a:ext uri="{FF2B5EF4-FFF2-40B4-BE49-F238E27FC236}">
              <a16:creationId xmlns:a16="http://schemas.microsoft.com/office/drawing/2014/main" id="{00000000-0008-0000-0F00-00005A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図書館、福祉施設、庁舎であり、低くなっている施設は、体育館・プール、一般廃棄物処理施設、消防施設である。図書館については、令和元年</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月に県・市立一体型図書館が開設し、令和元年度から福祉施設である福祉センターを中心市街地複合ビルに移転したため、有形固定資産減価償却率は低くなる。また、庁舎については、老朽化に伴い新庁舎を建設するよう進めているところである。なお、消防施設については、耐用年数を経過した施設を順次建替えるよう計画しており、一般廃棄物施設については、令和</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年までに立替えを目指しているため、更に、有形固定資産減価償却率が低くなると見込んでいる。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長崎県大村市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95,784
95,448
126.64
43,480,586
41,953,320
1,209,358
19,331,023
36,893,619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59.8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平成</a:t>
          </a:r>
          <a:r>
            <a:rPr kumimoji="1" lang="en-US" altLang="ja-JP" sz="1100" baseline="0">
              <a:solidFill>
                <a:schemeClr val="dk1"/>
              </a:solidFill>
              <a:effectLst/>
              <a:latin typeface="+mn-lt"/>
              <a:ea typeface="+mn-ea"/>
              <a:cs typeface="+mn-cs"/>
            </a:rPr>
            <a:t>25</a:t>
          </a:r>
          <a:r>
            <a:rPr kumimoji="1" lang="ja-JP" altLang="ja-JP" sz="1100" baseline="0">
              <a:solidFill>
                <a:schemeClr val="dk1"/>
              </a:solidFill>
              <a:effectLst/>
              <a:latin typeface="+mn-lt"/>
              <a:ea typeface="+mn-ea"/>
              <a:cs typeface="+mn-cs"/>
            </a:rPr>
            <a:t>年度以降、個人市民税（納税義務者数の増）、固定資産税（新築・増築家屋の増加及び大村臨海工業用地メガソーラー整備等償却資産の増加）など</a:t>
          </a:r>
          <a:r>
            <a:rPr kumimoji="1" lang="ja-JP" altLang="en-US" sz="1100" baseline="0">
              <a:solidFill>
                <a:schemeClr val="dk1"/>
              </a:solidFill>
              <a:effectLst/>
              <a:latin typeface="+mn-lt"/>
              <a:ea typeface="+mn-ea"/>
              <a:cs typeface="+mn-cs"/>
            </a:rPr>
            <a:t>市税収入等が増加し、</a:t>
          </a:r>
          <a:r>
            <a:rPr kumimoji="1" lang="ja-JP" altLang="ja-JP" sz="1100" baseline="0">
              <a:solidFill>
                <a:schemeClr val="dk1"/>
              </a:solidFill>
              <a:effectLst/>
              <a:latin typeface="+mn-lt"/>
              <a:ea typeface="+mn-ea"/>
              <a:cs typeface="+mn-cs"/>
            </a:rPr>
            <a:t>　一方、社会福祉費（子ども・子育て支援の充実による単位費用の増及び小規模保育事業所の増による地域型保育給付対象者数の増）、高齢者保健福祉費（住民基本台帳搭載人口時点更新による介護給付費負担金の増）、臨時財政対策債償還費（</a:t>
          </a:r>
          <a:r>
            <a:rPr kumimoji="1" lang="en-US" altLang="ja-JP" sz="1100" baseline="0">
              <a:solidFill>
                <a:schemeClr val="dk1"/>
              </a:solidFill>
              <a:effectLst/>
              <a:latin typeface="+mn-lt"/>
              <a:ea typeface="+mn-ea"/>
              <a:cs typeface="+mn-cs"/>
            </a:rPr>
            <a:t>H28</a:t>
          </a:r>
          <a:r>
            <a:rPr kumimoji="1" lang="ja-JP" altLang="ja-JP" sz="1100" baseline="0">
              <a:solidFill>
                <a:schemeClr val="dk1"/>
              </a:solidFill>
              <a:effectLst/>
              <a:latin typeface="+mn-lt"/>
              <a:ea typeface="+mn-ea"/>
              <a:cs typeface="+mn-cs"/>
            </a:rPr>
            <a:t>年度債の増）などの歳出が増加していることにより、毎年</a:t>
          </a:r>
          <a:r>
            <a:rPr kumimoji="1" lang="en-US" altLang="ja-JP" sz="1100" baseline="0">
              <a:solidFill>
                <a:schemeClr val="dk1"/>
              </a:solidFill>
              <a:effectLst/>
              <a:latin typeface="+mn-lt"/>
              <a:ea typeface="+mn-ea"/>
              <a:cs typeface="+mn-cs"/>
            </a:rPr>
            <a:t>0.01</a:t>
          </a:r>
          <a:r>
            <a:rPr kumimoji="1" lang="ja-JP" altLang="ja-JP" sz="1100" baseline="0">
              <a:solidFill>
                <a:schemeClr val="dk1"/>
              </a:solidFill>
              <a:effectLst/>
              <a:latin typeface="+mn-lt"/>
              <a:ea typeface="+mn-ea"/>
              <a:cs typeface="+mn-cs"/>
            </a:rPr>
            <a:t>ポイントずつ改善しているが、類似団体と比較すると依然として低い水準にある</a:t>
          </a:r>
          <a:r>
            <a:rPr kumimoji="1" lang="ja-JP" altLang="en-US" sz="1100" baseline="0">
              <a:solidFill>
                <a:schemeClr val="dk1"/>
              </a:solidFill>
              <a:effectLst/>
              <a:latin typeface="+mn-lt"/>
              <a:ea typeface="+mn-ea"/>
              <a:cs typeface="+mn-cs"/>
            </a:rPr>
            <a:t>。市税の徴収強化への取り組みに加え、社会保障関係費の適正化などに取り組み、財政基盤の強化に努める。</a:t>
          </a:r>
          <a:endParaRPr kumimoji="1" lang="en-US" altLang="ja-JP" sz="1100" baseline="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98425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42075"/>
          <a:ext cx="0" cy="13874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13352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85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98425</xdr:rowOff>
    </xdr:from>
    <xdr:to>
      <xdr:col>24</xdr:col>
      <xdr:colOff>12700</xdr:colOff>
      <xdr:row>37</xdr:row>
      <xdr:rowOff>98425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42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42</xdr:row>
      <xdr:rowOff>166158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34695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62035</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20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45508</xdr:rowOff>
    </xdr:from>
    <xdr:to>
      <xdr:col>23</xdr:col>
      <xdr:colOff>184150</xdr:colOff>
      <xdr:row>41</xdr:row>
      <xdr:rowOff>147108</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166158</xdr:rowOff>
    </xdr:from>
    <xdr:to>
      <xdr:col>19</xdr:col>
      <xdr:colOff>133350</xdr:colOff>
      <xdr:row>43</xdr:row>
      <xdr:rowOff>14817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73670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14817</xdr:rowOff>
    </xdr:from>
    <xdr:to>
      <xdr:col>15</xdr:col>
      <xdr:colOff>82550</xdr:colOff>
      <xdr:row>43</xdr:row>
      <xdr:rowOff>34925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3871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104775</xdr:rowOff>
    </xdr:from>
    <xdr:to>
      <xdr:col>15</xdr:col>
      <xdr:colOff>133350</xdr:colOff>
      <xdr:row>44</xdr:row>
      <xdr:rowOff>34925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47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19702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34925</xdr:rowOff>
    </xdr:from>
    <xdr:to>
      <xdr:col>11</xdr:col>
      <xdr:colOff>31750</xdr:colOff>
      <xdr:row>43</xdr:row>
      <xdr:rowOff>55033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4072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75142</xdr:rowOff>
    </xdr:from>
    <xdr:to>
      <xdr:col>11</xdr:col>
      <xdr:colOff>82550</xdr:colOff>
      <xdr:row>43</xdr:row>
      <xdr:rowOff>5292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7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15469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4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75142</xdr:rowOff>
    </xdr:from>
    <xdr:to>
      <xdr:col>7</xdr:col>
      <xdr:colOff>31750</xdr:colOff>
      <xdr:row>43</xdr:row>
      <xdr:rowOff>5292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7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15469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4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67327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115358</xdr:rowOff>
    </xdr:from>
    <xdr:to>
      <xdr:col>19</xdr:col>
      <xdr:colOff>184150</xdr:colOff>
      <xdr:row>43</xdr:row>
      <xdr:rowOff>45508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30285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02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135467</xdr:rowOff>
    </xdr:from>
    <xdr:to>
      <xdr:col>15</xdr:col>
      <xdr:colOff>133350</xdr:colOff>
      <xdr:row>43</xdr:row>
      <xdr:rowOff>65617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155575</xdr:rowOff>
    </xdr:from>
    <xdr:to>
      <xdr:col>11</xdr:col>
      <xdr:colOff>82550</xdr:colOff>
      <xdr:row>43</xdr:row>
      <xdr:rowOff>85725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70502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扶助費や補助費等は増加しているが、市税収入の増加により、前年度から</a:t>
          </a:r>
          <a:r>
            <a:rPr kumimoji="1" lang="en-US" altLang="ja-JP" sz="1100">
              <a:latin typeface="ＭＳ Ｐゴシック" panose="020B0600070205080204" pitchFamily="50" charset="-128"/>
              <a:ea typeface="ＭＳ Ｐゴシック" panose="020B0600070205080204" pitchFamily="50" charset="-128"/>
            </a:rPr>
            <a:t>1.2</a:t>
          </a:r>
          <a:r>
            <a:rPr kumimoji="1" lang="ja-JP" altLang="en-US" sz="1100">
              <a:latin typeface="ＭＳ Ｐゴシック" panose="020B0600070205080204" pitchFamily="50" charset="-128"/>
              <a:ea typeface="ＭＳ Ｐゴシック" panose="020B0600070205080204" pitchFamily="50" charset="-128"/>
            </a:rPr>
            <a:t>ポイント改善し、類似団体平均とのかい離は小さくなり、ほぼ同程度の水準となった。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扶助費や補助費等などの経常経費充当一般財源が増加しているが、市税や地方消費税交付金などの経常一般財源の増加額が大きかったことにより改善した。人口増加及び景気回復基調により経常一般財源は増加傾向にあるが、全世代型社会保障制度の確立に向けた扶助費等経常経費充当一般財源の増加も見込まれることから、社会福祉及び児童福祉関係費の需要動向を見極め、給付費の適正化に向けた取り組みを進めることで、財政構造の弾力性の確保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94827</xdr:rowOff>
    </xdr:from>
    <xdr:to>
      <xdr:col>23</xdr:col>
      <xdr:colOff>133350</xdr:colOff>
      <xdr:row>65</xdr:row>
      <xdr:rowOff>157480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38927"/>
          <a:ext cx="0" cy="12628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129557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7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157480</xdr:rowOff>
    </xdr:from>
    <xdr:to>
      <xdr:col>24</xdr:col>
      <xdr:colOff>12700</xdr:colOff>
      <xdr:row>65</xdr:row>
      <xdr:rowOff>157480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30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9754</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8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94827</xdr:rowOff>
    </xdr:from>
    <xdr:to>
      <xdr:col>24</xdr:col>
      <xdr:colOff>12700</xdr:colOff>
      <xdr:row>58</xdr:row>
      <xdr:rowOff>94827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3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83185</xdr:rowOff>
    </xdr:from>
    <xdr:to>
      <xdr:col>23</xdr:col>
      <xdr:colOff>133350</xdr:colOff>
      <xdr:row>61</xdr:row>
      <xdr:rowOff>131445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541635"/>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16527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47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150071</xdr:rowOff>
    </xdr:from>
    <xdr:to>
      <xdr:col>19</xdr:col>
      <xdr:colOff>133350</xdr:colOff>
      <xdr:row>61</xdr:row>
      <xdr:rowOff>131445</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437071"/>
          <a:ext cx="889000" cy="15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36406</xdr:rowOff>
    </xdr:from>
    <xdr:to>
      <xdr:col>19</xdr:col>
      <xdr:colOff>184150</xdr:colOff>
      <xdr:row>61</xdr:row>
      <xdr:rowOff>138006</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49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148183</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263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150071</xdr:rowOff>
    </xdr:from>
    <xdr:to>
      <xdr:col>15</xdr:col>
      <xdr:colOff>82550</xdr:colOff>
      <xdr:row>61</xdr:row>
      <xdr:rowOff>14817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437071"/>
          <a:ext cx="8890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2752</xdr:rowOff>
    </xdr:from>
    <xdr:to>
      <xdr:col>15</xdr:col>
      <xdr:colOff>133350</xdr:colOff>
      <xdr:row>60</xdr:row>
      <xdr:rowOff>104352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28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114529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0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81704</xdr:rowOff>
    </xdr:from>
    <xdr:to>
      <xdr:col>11</xdr:col>
      <xdr:colOff>31750</xdr:colOff>
      <xdr:row>61</xdr:row>
      <xdr:rowOff>14817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368704"/>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91229</xdr:rowOff>
    </xdr:from>
    <xdr:to>
      <xdr:col>11</xdr:col>
      <xdr:colOff>82550</xdr:colOff>
      <xdr:row>61</xdr:row>
      <xdr:rowOff>21379</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37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31556</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147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38946</xdr:rowOff>
    </xdr:from>
    <xdr:to>
      <xdr:col>7</xdr:col>
      <xdr:colOff>31750</xdr:colOff>
      <xdr:row>60</xdr:row>
      <xdr:rowOff>140546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125323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1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32385</xdr:rowOff>
    </xdr:from>
    <xdr:to>
      <xdr:col>23</xdr:col>
      <xdr:colOff>184150</xdr:colOff>
      <xdr:row>61</xdr:row>
      <xdr:rowOff>133985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49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48912</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335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80645</xdr:rowOff>
    </xdr:from>
    <xdr:to>
      <xdr:col>19</xdr:col>
      <xdr:colOff>184150</xdr:colOff>
      <xdr:row>62</xdr:row>
      <xdr:rowOff>10795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167022</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625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99271</xdr:rowOff>
    </xdr:from>
    <xdr:to>
      <xdr:col>15</xdr:col>
      <xdr:colOff>133350</xdr:colOff>
      <xdr:row>61</xdr:row>
      <xdr:rowOff>29421</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38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14198</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472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135467</xdr:rowOff>
    </xdr:from>
    <xdr:to>
      <xdr:col>11</xdr:col>
      <xdr:colOff>82550</xdr:colOff>
      <xdr:row>61</xdr:row>
      <xdr:rowOff>65617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42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50394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50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30904</xdr:rowOff>
    </xdr:from>
    <xdr:to>
      <xdr:col>7</xdr:col>
      <xdr:colOff>31750</xdr:colOff>
      <xdr:row>60</xdr:row>
      <xdr:rowOff>132504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31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142681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08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人当たりの職員数は、類似団体と比較して少なく（▲</a:t>
          </a:r>
          <a:r>
            <a:rPr kumimoji="1" lang="en-US" altLang="ja-JP" sz="1300">
              <a:latin typeface="ＭＳ Ｐゴシック" panose="020B0600070205080204" pitchFamily="50" charset="-128"/>
              <a:ea typeface="ＭＳ Ｐゴシック" panose="020B0600070205080204" pitchFamily="50" charset="-128"/>
            </a:rPr>
            <a:t>0.57</a:t>
          </a:r>
          <a:r>
            <a:rPr kumimoji="1" lang="ja-JP" altLang="en-US" sz="1300">
              <a:latin typeface="ＭＳ Ｐゴシック" panose="020B0600070205080204" pitchFamily="50" charset="-128"/>
              <a:ea typeface="ＭＳ Ｐゴシック" panose="020B0600070205080204" pitchFamily="50" charset="-128"/>
            </a:rPr>
            <a:t>）、ラスパイレス指数は同水準（</a:t>
          </a:r>
          <a:r>
            <a:rPr kumimoji="1" lang="en-US" altLang="ja-JP" sz="1300">
              <a:latin typeface="ＭＳ Ｐゴシック" panose="020B0600070205080204" pitchFamily="50" charset="-128"/>
              <a:ea typeface="ＭＳ Ｐゴシック" panose="020B0600070205080204" pitchFamily="50" charset="-128"/>
            </a:rPr>
            <a:t>0.0</a:t>
          </a:r>
          <a:r>
            <a:rPr kumimoji="1" lang="ja-JP" altLang="en-US" sz="1300">
              <a:latin typeface="ＭＳ Ｐゴシック" panose="020B0600070205080204" pitchFamily="50" charset="-128"/>
              <a:ea typeface="ＭＳ Ｐゴシック" panose="020B0600070205080204" pitchFamily="50" charset="-128"/>
            </a:rPr>
            <a:t>）となっており、効率的な行政運営に努めている。また、人件費についても類似団体と比較して低い状態であり、これまでの行財政改革において人件費抑制に取り組んできた効果である。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136178</xdr:rowOff>
    </xdr:from>
    <xdr:to>
      <xdr:col>23</xdr:col>
      <xdr:colOff>133350</xdr:colOff>
      <xdr:row>90</xdr:row>
      <xdr:rowOff>13179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4023628"/>
          <a:ext cx="0" cy="14200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156706</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15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13179</xdr:rowOff>
    </xdr:from>
    <xdr:to>
      <xdr:col>24</xdr:col>
      <xdr:colOff>12700</xdr:colOff>
      <xdr:row>90</xdr:row>
      <xdr:rowOff>13179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43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51105</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767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136178</xdr:rowOff>
    </xdr:from>
    <xdr:to>
      <xdr:col>24</xdr:col>
      <xdr:colOff>12700</xdr:colOff>
      <xdr:row>81</xdr:row>
      <xdr:rowOff>136178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4023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83682</xdr:rowOff>
    </xdr:from>
    <xdr:to>
      <xdr:col>23</xdr:col>
      <xdr:colOff>133350</xdr:colOff>
      <xdr:row>83</xdr:row>
      <xdr:rowOff>86471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314032"/>
          <a:ext cx="83820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140651</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3710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168574</xdr:rowOff>
    </xdr:from>
    <xdr:to>
      <xdr:col>23</xdr:col>
      <xdr:colOff>184150</xdr:colOff>
      <xdr:row>84</xdr:row>
      <xdr:rowOff>98724</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39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35703</xdr:rowOff>
    </xdr:from>
    <xdr:to>
      <xdr:col>19</xdr:col>
      <xdr:colOff>133350</xdr:colOff>
      <xdr:row>83</xdr:row>
      <xdr:rowOff>86471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266053"/>
          <a:ext cx="889000" cy="50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161669</xdr:rowOff>
    </xdr:from>
    <xdr:to>
      <xdr:col>19</xdr:col>
      <xdr:colOff>184150</xdr:colOff>
      <xdr:row>84</xdr:row>
      <xdr:rowOff>91819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9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76596</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4783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148732</xdr:rowOff>
    </xdr:from>
    <xdr:to>
      <xdr:col>15</xdr:col>
      <xdr:colOff>82550</xdr:colOff>
      <xdr:row>83</xdr:row>
      <xdr:rowOff>35703</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207632"/>
          <a:ext cx="889000" cy="58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86</xdr:row>
      <xdr:rowOff>145242</xdr:rowOff>
    </xdr:from>
    <xdr:to>
      <xdr:col>15</xdr:col>
      <xdr:colOff>133350</xdr:colOff>
      <xdr:row>87</xdr:row>
      <xdr:rowOff>75392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889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60169</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976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97148</xdr:rowOff>
    </xdr:from>
    <xdr:to>
      <xdr:col>11</xdr:col>
      <xdr:colOff>31750</xdr:colOff>
      <xdr:row>82</xdr:row>
      <xdr:rowOff>148732</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156048"/>
          <a:ext cx="889000" cy="51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169988</xdr:rowOff>
    </xdr:from>
    <xdr:to>
      <xdr:col>11</xdr:col>
      <xdr:colOff>82550</xdr:colOff>
      <xdr:row>85</xdr:row>
      <xdr:rowOff>100138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57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84915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658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156784</xdr:rowOff>
    </xdr:from>
    <xdr:to>
      <xdr:col>7</xdr:col>
      <xdr:colOff>31750</xdr:colOff>
      <xdr:row>85</xdr:row>
      <xdr:rowOff>86934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55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71711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64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32882</xdr:rowOff>
    </xdr:from>
    <xdr:to>
      <xdr:col>23</xdr:col>
      <xdr:colOff>184150</xdr:colOff>
      <xdr:row>83</xdr:row>
      <xdr:rowOff>134482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26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49409</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108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35671</xdr:rowOff>
    </xdr:from>
    <xdr:to>
      <xdr:col>19</xdr:col>
      <xdr:colOff>184150</xdr:colOff>
      <xdr:row>83</xdr:row>
      <xdr:rowOff>137271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266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147448</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0348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156353</xdr:rowOff>
    </xdr:from>
    <xdr:to>
      <xdr:col>15</xdr:col>
      <xdr:colOff>133350</xdr:colOff>
      <xdr:row>83</xdr:row>
      <xdr:rowOff>86503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215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96680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984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97932</xdr:rowOff>
    </xdr:from>
    <xdr:to>
      <xdr:col>11</xdr:col>
      <xdr:colOff>82550</xdr:colOff>
      <xdr:row>83</xdr:row>
      <xdr:rowOff>28082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15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38259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92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46348</xdr:rowOff>
    </xdr:from>
    <xdr:to>
      <xdr:col>7</xdr:col>
      <xdr:colOff>31750</xdr:colOff>
      <xdr:row>82</xdr:row>
      <xdr:rowOff>147948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10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158125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87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早期退職勧奨制度の実施などにより、経験年数</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以上の職員の平均給与が下がり、類似団体平均と同水準となっている。今後も、現在の水準を維持していくと同時に、大村市人材育成基本方針に基づき、職員の適材適所の配置による組織の活性化、及び組織力の向上をなどに取り組んで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90</xdr:row>
      <xdr:rowOff>122464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94541</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525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122464</xdr:rowOff>
    </xdr:from>
    <xdr:to>
      <xdr:col>81</xdr:col>
      <xdr:colOff>133350</xdr:colOff>
      <xdr:row>90</xdr:row>
      <xdr:rowOff>122464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552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153307</xdr:rowOff>
    </xdr:from>
    <xdr:to>
      <xdr:col>81</xdr:col>
      <xdr:colOff>44450</xdr:colOff>
      <xdr:row>86</xdr:row>
      <xdr:rowOff>153307</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89800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119034</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6922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102507</xdr:rowOff>
    </xdr:from>
    <xdr:to>
      <xdr:col>81</xdr:col>
      <xdr:colOff>95250</xdr:colOff>
      <xdr:row>87</xdr:row>
      <xdr:rowOff>32657</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153307</xdr:rowOff>
    </xdr:from>
    <xdr:to>
      <xdr:col>77</xdr:col>
      <xdr:colOff>44450</xdr:colOff>
      <xdr:row>86</xdr:row>
      <xdr:rowOff>170543</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8980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102507</xdr:rowOff>
    </xdr:from>
    <xdr:to>
      <xdr:col>77</xdr:col>
      <xdr:colOff>95250</xdr:colOff>
      <xdr:row>87</xdr:row>
      <xdr:rowOff>32657</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42834</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6160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170543</xdr:rowOff>
    </xdr:from>
    <xdr:to>
      <xdr:col>72</xdr:col>
      <xdr:colOff>203200</xdr:colOff>
      <xdr:row>87</xdr:row>
      <xdr:rowOff>16329</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91524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33564</xdr:rowOff>
    </xdr:from>
    <xdr:to>
      <xdr:col>73</xdr:col>
      <xdr:colOff>44450</xdr:colOff>
      <xdr:row>86</xdr:row>
      <xdr:rowOff>135164</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145341</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547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16329</xdr:rowOff>
    </xdr:from>
    <xdr:to>
      <xdr:col>68</xdr:col>
      <xdr:colOff>152400</xdr:colOff>
      <xdr:row>88</xdr:row>
      <xdr:rowOff>17236</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932479"/>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170543</xdr:rowOff>
    </xdr:from>
    <xdr:to>
      <xdr:col>68</xdr:col>
      <xdr:colOff>203200</xdr:colOff>
      <xdr:row>86</xdr:row>
      <xdr:rowOff>100693</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110870</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110870</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102507</xdr:rowOff>
    </xdr:from>
    <xdr:to>
      <xdr:col>81</xdr:col>
      <xdr:colOff>95250</xdr:colOff>
      <xdr:row>87</xdr:row>
      <xdr:rowOff>32657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74584</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81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102507</xdr:rowOff>
    </xdr:from>
    <xdr:to>
      <xdr:col>77</xdr:col>
      <xdr:colOff>95250</xdr:colOff>
      <xdr:row>87</xdr:row>
      <xdr:rowOff>32657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17434</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933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119743</xdr:rowOff>
    </xdr:from>
    <xdr:to>
      <xdr:col>73</xdr:col>
      <xdr:colOff>44450</xdr:colOff>
      <xdr:row>87</xdr:row>
      <xdr:rowOff>49893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34670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136979</xdr:rowOff>
    </xdr:from>
    <xdr:to>
      <xdr:col>68</xdr:col>
      <xdr:colOff>203200</xdr:colOff>
      <xdr:row>87</xdr:row>
      <xdr:rowOff>67129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51906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968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137886</xdr:rowOff>
    </xdr:from>
    <xdr:to>
      <xdr:col>64</xdr:col>
      <xdr:colOff>152400</xdr:colOff>
      <xdr:row>88</xdr:row>
      <xdr:rowOff>68036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505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52813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14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財政健全化計画期間（平成</a:t>
          </a:r>
          <a:r>
            <a:rPr kumimoji="1" lang="en-US" altLang="ja-JP" sz="1300" baseline="0">
              <a:latin typeface="ＭＳ Ｐゴシック" panose="020B0600070205080204" pitchFamily="50" charset="-128"/>
              <a:ea typeface="ＭＳ Ｐゴシック" panose="020B0600070205080204" pitchFamily="50" charset="-128"/>
            </a:rPr>
            <a:t>16</a:t>
          </a:r>
          <a:r>
            <a:rPr kumimoji="1" lang="ja-JP" altLang="en-US" sz="1300" baseline="0">
              <a:latin typeface="ＭＳ Ｐゴシック" panose="020B0600070205080204" pitchFamily="50" charset="-128"/>
              <a:ea typeface="ＭＳ Ｐゴシック" panose="020B0600070205080204" pitchFamily="50" charset="-128"/>
            </a:rPr>
            <a:t>年度～平成</a:t>
          </a:r>
          <a:r>
            <a:rPr kumimoji="1" lang="en-US" altLang="ja-JP" sz="1300" baseline="0">
              <a:latin typeface="ＭＳ Ｐゴシック" panose="020B0600070205080204" pitchFamily="50" charset="-128"/>
              <a:ea typeface="ＭＳ Ｐゴシック" panose="020B0600070205080204" pitchFamily="50" charset="-128"/>
            </a:rPr>
            <a:t>24</a:t>
          </a:r>
          <a:r>
            <a:rPr kumimoji="1" lang="ja-JP" altLang="en-US" sz="1300" baseline="0">
              <a:latin typeface="ＭＳ Ｐゴシック" panose="020B0600070205080204" pitchFamily="50" charset="-128"/>
              <a:ea typeface="ＭＳ Ｐゴシック" panose="020B0600070205080204" pitchFamily="50" charset="-128"/>
            </a:rPr>
            <a:t>年度）における退職者不補充に加え、第</a:t>
          </a:r>
          <a:r>
            <a:rPr kumimoji="1" lang="en-US" altLang="ja-JP" sz="1300" baseline="0">
              <a:latin typeface="ＭＳ Ｐゴシック" panose="020B0600070205080204" pitchFamily="50" charset="-128"/>
              <a:ea typeface="ＭＳ Ｐゴシック" panose="020B0600070205080204" pitchFamily="50" charset="-128"/>
            </a:rPr>
            <a:t>5</a:t>
          </a:r>
          <a:r>
            <a:rPr kumimoji="1" lang="ja-JP" altLang="en-US" sz="1300" baseline="0">
              <a:latin typeface="ＭＳ Ｐゴシック" panose="020B0600070205080204" pitchFamily="50" charset="-128"/>
              <a:ea typeface="ＭＳ Ｐゴシック" panose="020B0600070205080204" pitchFamily="50" charset="-128"/>
            </a:rPr>
            <a:t>次行財政改革実施計画期間（平成</a:t>
          </a:r>
          <a:r>
            <a:rPr kumimoji="1" lang="en-US" altLang="ja-JP" sz="1300" baseline="0">
              <a:latin typeface="ＭＳ Ｐゴシック" panose="020B0600070205080204" pitchFamily="50" charset="-128"/>
              <a:ea typeface="ＭＳ Ｐゴシック" panose="020B0600070205080204" pitchFamily="50" charset="-128"/>
            </a:rPr>
            <a:t>23</a:t>
          </a:r>
          <a:r>
            <a:rPr kumimoji="1" lang="ja-JP" altLang="en-US" sz="1300" baseline="0">
              <a:latin typeface="ＭＳ Ｐゴシック" panose="020B0600070205080204" pitchFamily="50" charset="-128"/>
              <a:ea typeface="ＭＳ Ｐゴシック" panose="020B0600070205080204" pitchFamily="50" charset="-128"/>
            </a:rPr>
            <a:t>年度～平成</a:t>
          </a:r>
          <a:r>
            <a:rPr kumimoji="1" lang="en-US" altLang="ja-JP" sz="1300" baseline="0">
              <a:latin typeface="ＭＳ Ｐゴシック" panose="020B0600070205080204" pitchFamily="50" charset="-128"/>
              <a:ea typeface="ＭＳ Ｐゴシック" panose="020B0600070205080204" pitchFamily="50" charset="-128"/>
            </a:rPr>
            <a:t>27</a:t>
          </a:r>
          <a:r>
            <a:rPr kumimoji="1" lang="ja-JP" altLang="en-US" sz="1300" baseline="0">
              <a:latin typeface="ＭＳ Ｐゴシック" panose="020B0600070205080204" pitchFamily="50" charset="-128"/>
              <a:ea typeface="ＭＳ Ｐゴシック" panose="020B0600070205080204" pitchFamily="50" charset="-128"/>
            </a:rPr>
            <a:t>年度）における非常勤・再任用職員の活用や早期退職勧奨制度を実施したことにより、類似団体平均を下回っている。今後は、</a:t>
          </a:r>
          <a:r>
            <a:rPr kumimoji="1" lang="en-US" altLang="ja-JP" sz="1300" baseline="0">
              <a:latin typeface="ＭＳ Ｐゴシック" panose="020B0600070205080204" pitchFamily="50" charset="-128"/>
              <a:ea typeface="ＭＳ Ｐゴシック" panose="020B0600070205080204" pitchFamily="50" charset="-128"/>
            </a:rPr>
            <a:t>2022</a:t>
          </a:r>
          <a:r>
            <a:rPr kumimoji="1" lang="ja-JP" altLang="en-US" sz="1300" baseline="0">
              <a:latin typeface="ＭＳ Ｐゴシック" panose="020B0600070205080204" pitchFamily="50" charset="-128"/>
              <a:ea typeface="ＭＳ Ｐゴシック" panose="020B0600070205080204" pitchFamily="50" charset="-128"/>
            </a:rPr>
            <a:t>年の完成を予定している新庁舎建設に向けて、</a:t>
          </a:r>
          <a:r>
            <a:rPr kumimoji="1" lang="en-US" altLang="ja-JP" sz="1300" baseline="0">
              <a:latin typeface="ＭＳ Ｐゴシック" panose="020B0600070205080204" pitchFamily="50" charset="-128"/>
              <a:ea typeface="ＭＳ Ｐゴシック" panose="020B0600070205080204" pitchFamily="50" charset="-128"/>
            </a:rPr>
            <a:t>ICT</a:t>
          </a:r>
          <a:r>
            <a:rPr kumimoji="1" lang="ja-JP" altLang="en-US" sz="1300" baseline="0">
              <a:latin typeface="ＭＳ Ｐゴシック" panose="020B0600070205080204" pitchFamily="50" charset="-128"/>
              <a:ea typeface="ＭＳ Ｐゴシック" panose="020B0600070205080204" pitchFamily="50" charset="-128"/>
            </a:rPr>
            <a:t>技術の推進やアウトソーシングの活用などによる業務の効率化を図り、さらなる人員の適正配置に取り組んでいく。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318</xdr:rowOff>
    </xdr:from>
    <xdr:to>
      <xdr:col>81</xdr:col>
      <xdr:colOff>44450</xdr:colOff>
      <xdr:row>67</xdr:row>
      <xdr:rowOff>51858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9944418"/>
          <a:ext cx="0" cy="1594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23935</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51858</xdr:rowOff>
    </xdr:from>
    <xdr:to>
      <xdr:col>81</xdr:col>
      <xdr:colOff>133350</xdr:colOff>
      <xdr:row>67</xdr:row>
      <xdr:rowOff>51858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86695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687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318</xdr:rowOff>
    </xdr:from>
    <xdr:to>
      <xdr:col>81</xdr:col>
      <xdr:colOff>133350</xdr:colOff>
      <xdr:row>58</xdr:row>
      <xdr:rowOff>318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9944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31432</xdr:rowOff>
    </xdr:from>
    <xdr:to>
      <xdr:col>81</xdr:col>
      <xdr:colOff>44450</xdr:colOff>
      <xdr:row>60</xdr:row>
      <xdr:rowOff>37465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0318432"/>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67327</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354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95250</xdr:rowOff>
    </xdr:from>
    <xdr:to>
      <xdr:col>81</xdr:col>
      <xdr:colOff>95250</xdr:colOff>
      <xdr:row>61</xdr:row>
      <xdr:rowOff>25400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25400</xdr:rowOff>
    </xdr:from>
    <xdr:to>
      <xdr:col>77</xdr:col>
      <xdr:colOff>44450</xdr:colOff>
      <xdr:row>60</xdr:row>
      <xdr:rowOff>37465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31240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103294</xdr:rowOff>
    </xdr:from>
    <xdr:to>
      <xdr:col>77</xdr:col>
      <xdr:colOff>95250</xdr:colOff>
      <xdr:row>61</xdr:row>
      <xdr:rowOff>33444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18221</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476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1270</xdr:rowOff>
    </xdr:from>
    <xdr:to>
      <xdr:col>72</xdr:col>
      <xdr:colOff>203200</xdr:colOff>
      <xdr:row>60</xdr:row>
      <xdr:rowOff>25400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2882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106256</xdr:rowOff>
    </xdr:from>
    <xdr:to>
      <xdr:col>73</xdr:col>
      <xdr:colOff>44450</xdr:colOff>
      <xdr:row>63</xdr:row>
      <xdr:rowOff>36406</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73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21183</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822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1270</xdr:rowOff>
    </xdr:from>
    <xdr:to>
      <xdr:col>68</xdr:col>
      <xdr:colOff>152400</xdr:colOff>
      <xdr:row>60</xdr:row>
      <xdr:rowOff>17356</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28827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110807</xdr:rowOff>
    </xdr:from>
    <xdr:to>
      <xdr:col>68</xdr:col>
      <xdr:colOff>203200</xdr:colOff>
      <xdr:row>62</xdr:row>
      <xdr:rowOff>40957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25734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6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118851</xdr:rowOff>
    </xdr:from>
    <xdr:to>
      <xdr:col>64</xdr:col>
      <xdr:colOff>152400</xdr:colOff>
      <xdr:row>62</xdr:row>
      <xdr:rowOff>49001</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77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33778</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663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152082</xdr:rowOff>
    </xdr:from>
    <xdr:to>
      <xdr:col>81</xdr:col>
      <xdr:colOff>95250</xdr:colOff>
      <xdr:row>60</xdr:row>
      <xdr:rowOff>82232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26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168609</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11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158115</xdr:rowOff>
    </xdr:from>
    <xdr:to>
      <xdr:col>77</xdr:col>
      <xdr:colOff>95250</xdr:colOff>
      <xdr:row>60</xdr:row>
      <xdr:rowOff>88265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27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98442</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0425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146050</xdr:rowOff>
    </xdr:from>
    <xdr:to>
      <xdr:col>73</xdr:col>
      <xdr:colOff>44450</xdr:colOff>
      <xdr:row>60</xdr:row>
      <xdr:rowOff>76200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86377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121920</xdr:rowOff>
    </xdr:from>
    <xdr:to>
      <xdr:col>68</xdr:col>
      <xdr:colOff>203200</xdr:colOff>
      <xdr:row>60</xdr:row>
      <xdr:rowOff>52070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62247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00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138006</xdr:rowOff>
    </xdr:from>
    <xdr:to>
      <xdr:col>64</xdr:col>
      <xdr:colOff>152400</xdr:colOff>
      <xdr:row>60</xdr:row>
      <xdr:rowOff>68156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2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78333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0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に実施した小学校給食センター建設事業の元金償還が全て開始したことにより比率が増加し、類似団体平均を上回った。今後は、大型建設事業の元金償還開始により比率は悪化する見通しであるが、市債の発行抑制や繰上償還の実施などの取り組みによる公債費の適正化を図り、</a:t>
          </a:r>
          <a:r>
            <a:rPr kumimoji="1" lang="ja-JP" altLang="ja-JP" sz="1300">
              <a:solidFill>
                <a:schemeClr val="dk1"/>
              </a:solidFill>
              <a:effectLst/>
              <a:latin typeface="+mn-lt"/>
              <a:ea typeface="+mn-ea"/>
              <a:cs typeface="+mn-cs"/>
            </a:rPr>
            <a:t>財政運営基本方針に定める</a:t>
          </a:r>
          <a:r>
            <a:rPr kumimoji="1" lang="ja-JP" altLang="en-US" sz="1300">
              <a:solidFill>
                <a:schemeClr val="dk1"/>
              </a:solidFill>
              <a:effectLst/>
              <a:latin typeface="+mn-lt"/>
              <a:ea typeface="+mn-ea"/>
              <a:cs typeface="+mn-cs"/>
            </a:rPr>
            <a:t>当面の規制ライン</a:t>
          </a:r>
          <a:r>
            <a:rPr kumimoji="1" lang="en-US" altLang="ja-JP" sz="1300">
              <a:solidFill>
                <a:schemeClr val="dk1"/>
              </a:solidFill>
              <a:effectLst/>
              <a:latin typeface="+mn-lt"/>
              <a:ea typeface="+mn-ea"/>
              <a:cs typeface="+mn-cs"/>
            </a:rPr>
            <a:t>14</a:t>
          </a:r>
          <a:r>
            <a:rPr kumimoji="1" lang="ja-JP" altLang="en-US" sz="1300">
              <a:solidFill>
                <a:schemeClr val="dk1"/>
              </a:solidFill>
              <a:effectLst/>
              <a:latin typeface="+mn-lt"/>
              <a:ea typeface="+mn-ea"/>
              <a:cs typeface="+mn-cs"/>
            </a:rPr>
            <a:t>％を超えない水準を維持することとする。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28575</xdr:rowOff>
    </xdr:from>
    <xdr:to>
      <xdr:col>81</xdr:col>
      <xdr:colOff>44450</xdr:colOff>
      <xdr:row>43</xdr:row>
      <xdr:rowOff>119380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200775"/>
          <a:ext cx="0" cy="12909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91457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46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119380</xdr:rowOff>
    </xdr:from>
    <xdr:to>
      <xdr:col>81</xdr:col>
      <xdr:colOff>133350</xdr:colOff>
      <xdr:row>43</xdr:row>
      <xdr:rowOff>119380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49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114952</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28575</xdr:rowOff>
    </xdr:from>
    <xdr:to>
      <xdr:col>81</xdr:col>
      <xdr:colOff>133350</xdr:colOff>
      <xdr:row>36</xdr:row>
      <xdr:rowOff>28575</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99378</xdr:rowOff>
    </xdr:from>
    <xdr:to>
      <xdr:col>81</xdr:col>
      <xdr:colOff>44450</xdr:colOff>
      <xdr:row>39</xdr:row>
      <xdr:rowOff>105410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6785928"/>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59072</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574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42545</xdr:rowOff>
    </xdr:from>
    <xdr:to>
      <xdr:col>81</xdr:col>
      <xdr:colOff>95250</xdr:colOff>
      <xdr:row>39</xdr:row>
      <xdr:rowOff>144145</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99378</xdr:rowOff>
    </xdr:from>
    <xdr:to>
      <xdr:col>77</xdr:col>
      <xdr:colOff>44450</xdr:colOff>
      <xdr:row>39</xdr:row>
      <xdr:rowOff>111443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6785928"/>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60643</xdr:rowOff>
    </xdr:from>
    <xdr:to>
      <xdr:col>77</xdr:col>
      <xdr:colOff>95250</xdr:colOff>
      <xdr:row>39</xdr:row>
      <xdr:rowOff>162243</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74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147020</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833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111443</xdr:rowOff>
    </xdr:from>
    <xdr:to>
      <xdr:col>72</xdr:col>
      <xdr:colOff>203200</xdr:colOff>
      <xdr:row>39</xdr:row>
      <xdr:rowOff>159703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679799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15875</xdr:rowOff>
    </xdr:from>
    <xdr:to>
      <xdr:col>73</xdr:col>
      <xdr:colOff>44450</xdr:colOff>
      <xdr:row>40</xdr:row>
      <xdr:rowOff>117475</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102252</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96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159703</xdr:rowOff>
    </xdr:from>
    <xdr:to>
      <xdr:col>68</xdr:col>
      <xdr:colOff>152400</xdr:colOff>
      <xdr:row>40</xdr:row>
      <xdr:rowOff>72707</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6846253"/>
          <a:ext cx="889000" cy="8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3810</xdr:rowOff>
    </xdr:from>
    <xdr:to>
      <xdr:col>68</xdr:col>
      <xdr:colOff>203200</xdr:colOff>
      <xdr:row>40</xdr:row>
      <xdr:rowOff>105410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90187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94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52070</xdr:rowOff>
    </xdr:from>
    <xdr:to>
      <xdr:col>64</xdr:col>
      <xdr:colOff>152400</xdr:colOff>
      <xdr:row>40</xdr:row>
      <xdr:rowOff>153670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138447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99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26687</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71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48578</xdr:rowOff>
    </xdr:from>
    <xdr:to>
      <xdr:col>77</xdr:col>
      <xdr:colOff>95250</xdr:colOff>
      <xdr:row>39</xdr:row>
      <xdr:rowOff>150178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73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160355</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50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60643</xdr:rowOff>
    </xdr:from>
    <xdr:to>
      <xdr:col>73</xdr:col>
      <xdr:colOff>44450</xdr:colOff>
      <xdr:row>39</xdr:row>
      <xdr:rowOff>162243</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74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970</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516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108903</xdr:rowOff>
    </xdr:from>
    <xdr:to>
      <xdr:col>68</xdr:col>
      <xdr:colOff>203200</xdr:colOff>
      <xdr:row>40</xdr:row>
      <xdr:rowOff>39053</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79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49230</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564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21907</xdr:rowOff>
    </xdr:from>
    <xdr:to>
      <xdr:col>64</xdr:col>
      <xdr:colOff>152400</xdr:colOff>
      <xdr:row>40</xdr:row>
      <xdr:rowOff>123507</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87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133684</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648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新幹線新大村駅（仮称）周辺整備事業や中学校給食センター建設事業の実施による市債残高の増加により、将来負担額は増加した。しかし、競艇事業収益金を財源とする基金積立を実施したことなどにより、将来負担額以上に充当可能財源等が増加したことから、全体として比率が減少した。今後は、新「大村市立図書館」整備事業、大村市歴史資料館整備事業、</a:t>
          </a:r>
          <a:r>
            <a:rPr kumimoji="1" lang="en-US" altLang="ja-JP" sz="1100">
              <a:latin typeface="ＭＳ Ｐゴシック" panose="020B0600070205080204" pitchFamily="50" charset="-128"/>
              <a:ea typeface="ＭＳ Ｐゴシック" panose="020B0600070205080204" pitchFamily="50" charset="-128"/>
            </a:rPr>
            <a:t>2022</a:t>
          </a:r>
          <a:r>
            <a:rPr kumimoji="1" lang="ja-JP" altLang="en-US" sz="1100">
              <a:latin typeface="ＭＳ Ｐゴシック" panose="020B0600070205080204" pitchFamily="50" charset="-128"/>
              <a:ea typeface="ＭＳ Ｐゴシック" panose="020B0600070205080204" pitchFamily="50" charset="-128"/>
            </a:rPr>
            <a:t>年開業予定の九州新幹線西九州ルート開業に向けた整備及びアセットマネジメント計画に基づく公共施設等の整備を予定していることから、財政運営基本方針（平成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12</a:t>
          </a:r>
          <a:r>
            <a:rPr kumimoji="1" lang="ja-JP" altLang="en-US" sz="1100">
              <a:latin typeface="ＭＳ Ｐゴシック" panose="020B0600070205080204" pitchFamily="50" charset="-128"/>
              <a:ea typeface="ＭＳ Ｐゴシック" panose="020B0600070205080204" pitchFamily="50" charset="-128"/>
            </a:rPr>
            <a:t>月策定・公表）に定める適正な基金管理や市債発行抑制などへの取り組みを進め、財政の適正化に努める。</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129540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70667"/>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101617</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70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129540</xdr:rowOff>
    </xdr:from>
    <xdr:to>
      <xdr:col>81</xdr:col>
      <xdr:colOff>133350</xdr:colOff>
      <xdr:row>21</xdr:row>
      <xdr:rowOff>129540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72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108458</xdr:rowOff>
    </xdr:from>
    <xdr:to>
      <xdr:col>81</xdr:col>
      <xdr:colOff>44450</xdr:colOff>
      <xdr:row>16</xdr:row>
      <xdr:rowOff>122132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6179800" y="2851658"/>
          <a:ext cx="838200" cy="1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21226</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421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4699</xdr:rowOff>
    </xdr:from>
    <xdr:to>
      <xdr:col>81</xdr:col>
      <xdr:colOff>95250</xdr:colOff>
      <xdr:row>15</xdr:row>
      <xdr:rowOff>106299</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5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116628</xdr:rowOff>
    </xdr:from>
    <xdr:to>
      <xdr:col>77</xdr:col>
      <xdr:colOff>44450</xdr:colOff>
      <xdr:row>16</xdr:row>
      <xdr:rowOff>122132</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5290800" y="2688378"/>
          <a:ext cx="889000" cy="17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32046</xdr:rowOff>
    </xdr:from>
    <xdr:to>
      <xdr:col>77</xdr:col>
      <xdr:colOff>95250</xdr:colOff>
      <xdr:row>15</xdr:row>
      <xdr:rowOff>133646</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60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143823</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372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6435</xdr:rowOff>
    </xdr:from>
    <xdr:to>
      <xdr:col>72</xdr:col>
      <xdr:colOff>203200</xdr:colOff>
      <xdr:row>15</xdr:row>
      <xdr:rowOff>116628</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4401800" y="2578185"/>
          <a:ext cx="889000" cy="11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61807</xdr:rowOff>
    </xdr:from>
    <xdr:to>
      <xdr:col>73</xdr:col>
      <xdr:colOff>44450</xdr:colOff>
      <xdr:row>15</xdr:row>
      <xdr:rowOff>163407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63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2134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402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6435</xdr:rowOff>
    </xdr:from>
    <xdr:to>
      <xdr:col>68</xdr:col>
      <xdr:colOff>152400</xdr:colOff>
      <xdr:row>15</xdr:row>
      <xdr:rowOff>69173</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3512800" y="2578185"/>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117306</xdr:rowOff>
    </xdr:from>
    <xdr:to>
      <xdr:col>68</xdr:col>
      <xdr:colOff>203200</xdr:colOff>
      <xdr:row>16</xdr:row>
      <xdr:rowOff>47456</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32233</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775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152696</xdr:rowOff>
    </xdr:from>
    <xdr:to>
      <xdr:col>64</xdr:col>
      <xdr:colOff>152400</xdr:colOff>
      <xdr:row>16</xdr:row>
      <xdr:rowOff>82846</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67623</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810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57658</xdr:rowOff>
    </xdr:from>
    <xdr:to>
      <xdr:col>81</xdr:col>
      <xdr:colOff>95250</xdr:colOff>
      <xdr:row>16</xdr:row>
      <xdr:rowOff>159258</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967200" y="280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29735</xdr:rowOff>
    </xdr:from>
    <xdr:ext cx="762000" cy="259045"/>
    <xdr:sp macro="" textlink="">
      <xdr:nvSpPr>
        <xdr:cNvPr id="462" name="将来負担の状況該当値テキスト">
          <a:extLst>
            <a:ext uri="{FF2B5EF4-FFF2-40B4-BE49-F238E27FC236}">
              <a16:creationId xmlns:a16="http://schemas.microsoft.com/office/drawing/2014/main" id="{00000000-0008-0000-0300-0000CE010000}"/>
            </a:ext>
          </a:extLst>
        </xdr:cNvPr>
        <xdr:cNvSpPr txBox="1"/>
      </xdr:nvSpPr>
      <xdr:spPr>
        <a:xfrm>
          <a:off x="17106900" y="2772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71332</xdr:rowOff>
    </xdr:from>
    <xdr:to>
      <xdr:col>77</xdr:col>
      <xdr:colOff>95250</xdr:colOff>
      <xdr:row>17</xdr:row>
      <xdr:rowOff>1482</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281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157709</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2900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65828</xdr:rowOff>
    </xdr:from>
    <xdr:to>
      <xdr:col>73</xdr:col>
      <xdr:colOff>44450</xdr:colOff>
      <xdr:row>15</xdr:row>
      <xdr:rowOff>167428</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2637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152205</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2723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127085</xdr:rowOff>
    </xdr:from>
    <xdr:to>
      <xdr:col>68</xdr:col>
      <xdr:colOff>203200</xdr:colOff>
      <xdr:row>15</xdr:row>
      <xdr:rowOff>57235</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252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67412</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229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18373</xdr:rowOff>
    </xdr:from>
    <xdr:to>
      <xdr:col>64</xdr:col>
      <xdr:colOff>152400</xdr:colOff>
      <xdr:row>15</xdr:row>
      <xdr:rowOff>119973</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2590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130150</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2359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長崎県大村市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95,784
95,448
126.64
43,480,586
41,953,320
1,209,358
19,331,023
36,893,619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59.8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職員数が類似団体と比較して少なく、また、財政健全化計画期間に実施した退職者不補充などにより、職員数及び人件費に係る経常収支比率は類似団体平均と比較して低い水準となっている。今後は、</a:t>
          </a:r>
          <a:r>
            <a:rPr kumimoji="1" lang="en-US" altLang="ja-JP" sz="1300" baseline="0">
              <a:solidFill>
                <a:schemeClr val="dk1"/>
              </a:solidFill>
              <a:effectLst/>
              <a:latin typeface="+mn-lt"/>
              <a:ea typeface="+mn-ea"/>
              <a:cs typeface="+mn-cs"/>
            </a:rPr>
            <a:t>2022</a:t>
          </a:r>
          <a:r>
            <a:rPr kumimoji="1" lang="ja-JP" altLang="ja-JP" sz="1300" baseline="0">
              <a:solidFill>
                <a:schemeClr val="dk1"/>
              </a:solidFill>
              <a:effectLst/>
              <a:latin typeface="+mn-lt"/>
              <a:ea typeface="+mn-ea"/>
              <a:cs typeface="+mn-cs"/>
            </a:rPr>
            <a:t>年の完成を予定している新庁舎建設に向けて、</a:t>
          </a:r>
          <a:r>
            <a:rPr kumimoji="1" lang="en-US" altLang="ja-JP" sz="1300" baseline="0">
              <a:solidFill>
                <a:schemeClr val="dk1"/>
              </a:solidFill>
              <a:effectLst/>
              <a:latin typeface="+mn-lt"/>
              <a:ea typeface="+mn-ea"/>
              <a:cs typeface="+mn-cs"/>
            </a:rPr>
            <a:t>ICT</a:t>
          </a:r>
          <a:r>
            <a:rPr kumimoji="1" lang="ja-JP" altLang="ja-JP" sz="1300" baseline="0">
              <a:solidFill>
                <a:schemeClr val="dk1"/>
              </a:solidFill>
              <a:effectLst/>
              <a:latin typeface="+mn-lt"/>
              <a:ea typeface="+mn-ea"/>
              <a:cs typeface="+mn-cs"/>
            </a:rPr>
            <a:t>技術の推進やアウトソーシングの活用などによる業務の効率化を図り、さらなる人員の適正配置に取り組んでいく。</a:t>
          </a:r>
          <a:endParaRPr lang="ja-JP" altLang="ja-JP" sz="13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168910</xdr:rowOff>
    </xdr:from>
    <xdr:to>
      <xdr:col>24</xdr:col>
      <xdr:colOff>25400</xdr:colOff>
      <xdr:row>42</xdr:row>
      <xdr:rowOff>66040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2676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38117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23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66040</xdr:rowOff>
    </xdr:from>
    <xdr:to>
      <xdr:col>24</xdr:col>
      <xdr:colOff>114300</xdr:colOff>
      <xdr:row>42</xdr:row>
      <xdr:rowOff>66040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66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83837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7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168910</xdr:rowOff>
    </xdr:from>
    <xdr:to>
      <xdr:col>24</xdr:col>
      <xdr:colOff>114300</xdr:colOff>
      <xdr:row>33</xdr:row>
      <xdr:rowOff>168910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26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168910</xdr:rowOff>
    </xdr:from>
    <xdr:to>
      <xdr:col>24</xdr:col>
      <xdr:colOff>25400</xdr:colOff>
      <xdr:row>36</xdr:row>
      <xdr:rowOff>127000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16966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86377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5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58420</xdr:rowOff>
    </xdr:from>
    <xdr:to>
      <xdr:col>19</xdr:col>
      <xdr:colOff>187325</xdr:colOff>
      <xdr:row>36</xdr:row>
      <xdr:rowOff>127000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306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129540</xdr:rowOff>
    </xdr:from>
    <xdr:to>
      <xdr:col>20</xdr:col>
      <xdr:colOff>38100</xdr:colOff>
      <xdr:row>37</xdr:row>
      <xdr:rowOff>59690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44467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58420</xdr:rowOff>
    </xdr:from>
    <xdr:to>
      <xdr:col>15</xdr:col>
      <xdr:colOff>98425</xdr:colOff>
      <xdr:row>36</xdr:row>
      <xdr:rowOff>149860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306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147337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149860</xdr:rowOff>
    </xdr:from>
    <xdr:to>
      <xdr:col>11</xdr:col>
      <xdr:colOff>9525</xdr:colOff>
      <xdr:row>37</xdr:row>
      <xdr:rowOff>1270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220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44467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62247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118110</xdr:rowOff>
    </xdr:from>
    <xdr:to>
      <xdr:col>24</xdr:col>
      <xdr:colOff>76200</xdr:colOff>
      <xdr:row>36</xdr:row>
      <xdr:rowOff>48260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134637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76200</xdr:rowOff>
    </xdr:from>
    <xdr:to>
      <xdr:col>20</xdr:col>
      <xdr:colOff>38100</xdr:colOff>
      <xdr:row>37</xdr:row>
      <xdr:rowOff>6350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7620</xdr:rowOff>
    </xdr:from>
    <xdr:to>
      <xdr:col>15</xdr:col>
      <xdr:colOff>149225</xdr:colOff>
      <xdr:row>36</xdr:row>
      <xdr:rowOff>109220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119397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99060</xdr:rowOff>
    </xdr:from>
    <xdr:to>
      <xdr:col>11</xdr:col>
      <xdr:colOff>60325</xdr:colOff>
      <xdr:row>37</xdr:row>
      <xdr:rowOff>29210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39387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36847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会計年度任用職員制度導入に向けた雇用形態の変更（人件費から物件費へのシフト）などにより微増となったが、類似団体平均を下回っている。今後は、中学校給食センターの運用開始などにより増加する見込みであるが、事業の見直しなどにより、現在の水準を維持していくよう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131572</xdr:rowOff>
    </xdr:from>
    <xdr:to>
      <xdr:col>82</xdr:col>
      <xdr:colOff>107950</xdr:colOff>
      <xdr:row>21</xdr:row>
      <xdr:rowOff>69850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88972"/>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46499</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3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131572</xdr:rowOff>
    </xdr:from>
    <xdr:to>
      <xdr:col>82</xdr:col>
      <xdr:colOff>196850</xdr:colOff>
      <xdr:row>12</xdr:row>
      <xdr:rowOff>131572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88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19558</xdr:rowOff>
    </xdr:from>
    <xdr:to>
      <xdr:col>82</xdr:col>
      <xdr:colOff>107950</xdr:colOff>
      <xdr:row>15</xdr:row>
      <xdr:rowOff>28702</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59130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16273</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59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44196</xdr:rowOff>
    </xdr:from>
    <xdr:to>
      <xdr:col>82</xdr:col>
      <xdr:colOff>158750</xdr:colOff>
      <xdr:row>16</xdr:row>
      <xdr:rowOff>145796</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99568</xdr:rowOff>
    </xdr:from>
    <xdr:to>
      <xdr:col>78</xdr:col>
      <xdr:colOff>69850</xdr:colOff>
      <xdr:row>15</xdr:row>
      <xdr:rowOff>19558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49986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35052</xdr:rowOff>
    </xdr:from>
    <xdr:to>
      <xdr:col>78</xdr:col>
      <xdr:colOff>120650</xdr:colOff>
      <xdr:row>16</xdr:row>
      <xdr:rowOff>136652</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121429</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864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90424</xdr:rowOff>
    </xdr:from>
    <xdr:to>
      <xdr:col>73</xdr:col>
      <xdr:colOff>180975</xdr:colOff>
      <xdr:row>14</xdr:row>
      <xdr:rowOff>99568</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4907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167640</xdr:rowOff>
    </xdr:from>
    <xdr:to>
      <xdr:col>74</xdr:col>
      <xdr:colOff>31750</xdr:colOff>
      <xdr:row>15</xdr:row>
      <xdr:rowOff>97790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82567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5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26416</xdr:rowOff>
    </xdr:from>
    <xdr:to>
      <xdr:col>69</xdr:col>
      <xdr:colOff>92075</xdr:colOff>
      <xdr:row>14</xdr:row>
      <xdr:rowOff>90424</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42671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96774</xdr:rowOff>
    </xdr:from>
    <xdr:to>
      <xdr:col>69</xdr:col>
      <xdr:colOff>142875</xdr:colOff>
      <xdr:row>16</xdr:row>
      <xdr:rowOff>26924</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11701</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75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32766</xdr:rowOff>
    </xdr:from>
    <xdr:to>
      <xdr:col>65</xdr:col>
      <xdr:colOff>53975</xdr:colOff>
      <xdr:row>15</xdr:row>
      <xdr:rowOff>134366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60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119143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90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149352</xdr:rowOff>
    </xdr:from>
    <xdr:to>
      <xdr:col>82</xdr:col>
      <xdr:colOff>158750</xdr:colOff>
      <xdr:row>15</xdr:row>
      <xdr:rowOff>79502</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54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165879</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394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140208</xdr:rowOff>
    </xdr:from>
    <xdr:to>
      <xdr:col>78</xdr:col>
      <xdr:colOff>120650</xdr:colOff>
      <xdr:row>15</xdr:row>
      <xdr:rowOff>70358</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54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80535</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309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48768</xdr:rowOff>
    </xdr:from>
    <xdr:to>
      <xdr:col>74</xdr:col>
      <xdr:colOff>31750</xdr:colOff>
      <xdr:row>14</xdr:row>
      <xdr:rowOff>150368</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44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160545</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217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39624</xdr:rowOff>
    </xdr:from>
    <xdr:to>
      <xdr:col>69</xdr:col>
      <xdr:colOff>142875</xdr:colOff>
      <xdr:row>14</xdr:row>
      <xdr:rowOff>141224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43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151401</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208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147066</xdr:rowOff>
    </xdr:from>
    <xdr:to>
      <xdr:col>65</xdr:col>
      <xdr:colOff>53975</xdr:colOff>
      <xdr:row>14</xdr:row>
      <xdr:rowOff>77216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37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87393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14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類似団体平均を大きく上回り、かつ上昇傾向である。要因としては、待機児童対策として実施してきた新規開設園の増や、障がい福祉サービス事業所の増などによる対象者数の増加が挙げられる。今後は、給付費の適正化やサービス利用者の自立へのサポートに加え、スクラップ</a:t>
          </a:r>
          <a:r>
            <a:rPr kumimoji="1" lang="en-US" altLang="ja-JP" sz="1300">
              <a:latin typeface="ＭＳ Ｐゴシック" panose="020B0600070205080204" pitchFamily="50" charset="-128"/>
              <a:ea typeface="ＭＳ Ｐゴシック" panose="020B0600070205080204" pitchFamily="50" charset="-128"/>
            </a:rPr>
            <a:t>&amp;</a:t>
          </a:r>
          <a:r>
            <a:rPr kumimoji="1" lang="ja-JP" altLang="en-US" sz="1300">
              <a:latin typeface="ＭＳ Ｐゴシック" panose="020B0600070205080204" pitchFamily="50" charset="-128"/>
              <a:ea typeface="ＭＳ Ｐゴシック" panose="020B0600070205080204" pitchFamily="50" charset="-128"/>
            </a:rPr>
            <a:t>ビルド方式の徹底による単独事業の見直しを図り、扶助費の上昇率の抑制に取り組んでいく。</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48078</xdr:rowOff>
    </xdr:from>
    <xdr:to>
      <xdr:col>24</xdr:col>
      <xdr:colOff>25400</xdr:colOff>
      <xdr:row>61</xdr:row>
      <xdr:rowOff>58965</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34928"/>
          <a:ext cx="0" cy="1382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31042</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8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58965</xdr:rowOff>
    </xdr:from>
    <xdr:to>
      <xdr:col>24</xdr:col>
      <xdr:colOff>114300</xdr:colOff>
      <xdr:row>61</xdr:row>
      <xdr:rowOff>58965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1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134455</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7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48078</xdr:rowOff>
    </xdr:from>
    <xdr:to>
      <xdr:col>24</xdr:col>
      <xdr:colOff>114300</xdr:colOff>
      <xdr:row>53</xdr:row>
      <xdr:rowOff>48078</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3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53522</xdr:rowOff>
    </xdr:from>
    <xdr:to>
      <xdr:col>24</xdr:col>
      <xdr:colOff>25400</xdr:colOff>
      <xdr:row>59</xdr:row>
      <xdr:rowOff>118835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169072"/>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98170</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27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83457</xdr:rowOff>
    </xdr:from>
    <xdr:to>
      <xdr:col>19</xdr:col>
      <xdr:colOff>187325</xdr:colOff>
      <xdr:row>59</xdr:row>
      <xdr:rowOff>53522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10027557"/>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27215</xdr:rowOff>
    </xdr:from>
    <xdr:to>
      <xdr:col>20</xdr:col>
      <xdr:colOff>38100</xdr:colOff>
      <xdr:row>56</xdr:row>
      <xdr:rowOff>128815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138992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97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156935</xdr:rowOff>
    </xdr:from>
    <xdr:to>
      <xdr:col>15</xdr:col>
      <xdr:colOff>98425</xdr:colOff>
      <xdr:row>58</xdr:row>
      <xdr:rowOff>83457</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92958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119743</xdr:rowOff>
    </xdr:from>
    <xdr:to>
      <xdr:col>15</xdr:col>
      <xdr:colOff>149225</xdr:colOff>
      <xdr:row>55</xdr:row>
      <xdr:rowOff>49893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60070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80735</xdr:rowOff>
    </xdr:from>
    <xdr:to>
      <xdr:col>11</xdr:col>
      <xdr:colOff>9525</xdr:colOff>
      <xdr:row>57</xdr:row>
      <xdr:rowOff>156935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85338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163285</xdr:rowOff>
    </xdr:from>
    <xdr:to>
      <xdr:col>11</xdr:col>
      <xdr:colOff>60325</xdr:colOff>
      <xdr:row>55</xdr:row>
      <xdr:rowOff>93435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103612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119743</xdr:rowOff>
    </xdr:from>
    <xdr:to>
      <xdr:col>6</xdr:col>
      <xdr:colOff>171450</xdr:colOff>
      <xdr:row>55</xdr:row>
      <xdr:rowOff>49893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60070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68035</xdr:rowOff>
    </xdr:from>
    <xdr:to>
      <xdr:col>24</xdr:col>
      <xdr:colOff>76200</xdr:colOff>
      <xdr:row>59</xdr:row>
      <xdr:rowOff>169635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40112</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15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2722</xdr:rowOff>
    </xdr:from>
    <xdr:to>
      <xdr:col>20</xdr:col>
      <xdr:colOff>38100</xdr:colOff>
      <xdr:row>59</xdr:row>
      <xdr:rowOff>104322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89099</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20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32657</xdr:rowOff>
    </xdr:from>
    <xdr:to>
      <xdr:col>15</xdr:col>
      <xdr:colOff>149225</xdr:colOff>
      <xdr:row>58</xdr:row>
      <xdr:rowOff>134257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119034</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0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106135</xdr:rowOff>
    </xdr:from>
    <xdr:to>
      <xdr:col>11</xdr:col>
      <xdr:colOff>60325</xdr:colOff>
      <xdr:row>58</xdr:row>
      <xdr:rowOff>36285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21062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29935</xdr:rowOff>
    </xdr:from>
    <xdr:to>
      <xdr:col>6</xdr:col>
      <xdr:colOff>171450</xdr:colOff>
      <xdr:row>57</xdr:row>
      <xdr:rowOff>131535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116312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888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が類似団体平均を下回っているのは、繰出金の減少が主な要因である。簡易水道事業を水道事業会計に統合したことにより、簡易水道事業会計繰出金としての執行が不用となったためである。なお、簡易水道事業分を含めた水道事業会計繰出金は、補助費等として分類してい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61</xdr:row>
      <xdr:rowOff>115570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31672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87647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115570</xdr:rowOff>
    </xdr:from>
    <xdr:to>
      <xdr:col>82</xdr:col>
      <xdr:colOff>196850</xdr:colOff>
      <xdr:row>61</xdr:row>
      <xdr:rowOff>115570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119380</xdr:rowOff>
    </xdr:from>
    <xdr:to>
      <xdr:col>82</xdr:col>
      <xdr:colOff>107950</xdr:colOff>
      <xdr:row>57</xdr:row>
      <xdr:rowOff>24130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72058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93997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95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121920</xdr:rowOff>
    </xdr:from>
    <xdr:to>
      <xdr:col>82</xdr:col>
      <xdr:colOff>158750</xdr:colOff>
      <xdr:row>57</xdr:row>
      <xdr:rowOff>52070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127000</xdr:rowOff>
    </xdr:from>
    <xdr:to>
      <xdr:col>78</xdr:col>
      <xdr:colOff>69850</xdr:colOff>
      <xdr:row>57</xdr:row>
      <xdr:rowOff>24130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7282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121920</xdr:rowOff>
    </xdr:from>
    <xdr:to>
      <xdr:col>78</xdr:col>
      <xdr:colOff>120650</xdr:colOff>
      <xdr:row>57</xdr:row>
      <xdr:rowOff>52070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62247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49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96520</xdr:rowOff>
    </xdr:from>
    <xdr:to>
      <xdr:col>73</xdr:col>
      <xdr:colOff>180975</xdr:colOff>
      <xdr:row>56</xdr:row>
      <xdr:rowOff>127000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6977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34290</xdr:rowOff>
    </xdr:from>
    <xdr:to>
      <xdr:col>74</xdr:col>
      <xdr:colOff>31750</xdr:colOff>
      <xdr:row>57</xdr:row>
      <xdr:rowOff>135890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120667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81280</xdr:rowOff>
    </xdr:from>
    <xdr:to>
      <xdr:col>69</xdr:col>
      <xdr:colOff>92075</xdr:colOff>
      <xdr:row>56</xdr:row>
      <xdr:rowOff>96520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6824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129540</xdr:rowOff>
    </xdr:from>
    <xdr:to>
      <xdr:col>69</xdr:col>
      <xdr:colOff>142875</xdr:colOff>
      <xdr:row>57</xdr:row>
      <xdr:rowOff>59690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44467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29227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85107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144780</xdr:rowOff>
    </xdr:from>
    <xdr:to>
      <xdr:col>78</xdr:col>
      <xdr:colOff>120650</xdr:colOff>
      <xdr:row>57</xdr:row>
      <xdr:rowOff>74930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59707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83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76200</xdr:rowOff>
    </xdr:from>
    <xdr:to>
      <xdr:col>74</xdr:col>
      <xdr:colOff>31750</xdr:colOff>
      <xdr:row>57</xdr:row>
      <xdr:rowOff>6350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16527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45720</xdr:rowOff>
    </xdr:from>
    <xdr:to>
      <xdr:col>69</xdr:col>
      <xdr:colOff>142875</xdr:colOff>
      <xdr:row>56</xdr:row>
      <xdr:rowOff>147320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157497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41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30480</xdr:rowOff>
    </xdr:from>
    <xdr:to>
      <xdr:col>65</xdr:col>
      <xdr:colOff>53975</xdr:colOff>
      <xdr:row>56</xdr:row>
      <xdr:rowOff>132080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142257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市立大村市民病院の建て替えに伴う医療機器の償還開始、及び簡易水道事業会計の水道事業会計への統合により、類似団体平均を上回っている。なお、当市は、下水道事業、農業集落排水事業を法適用化しており、一般会計からの繰出金は補助費等として分類しているため、高水準となっている。なお、各種補助金については、大村市補助金等のあり方に関するガイドライン（</a:t>
          </a:r>
          <a:r>
            <a:rPr kumimoji="1" lang="en-US" altLang="ja-JP" sz="1200">
              <a:latin typeface="ＭＳ Ｐゴシック" panose="020B0600070205080204" pitchFamily="50" charset="-128"/>
              <a:ea typeface="ＭＳ Ｐゴシック" panose="020B0600070205080204" pitchFamily="50" charset="-128"/>
            </a:rPr>
            <a:t>H28.10</a:t>
          </a:r>
          <a:r>
            <a:rPr kumimoji="1" lang="ja-JP" altLang="en-US" sz="1200">
              <a:latin typeface="ＭＳ Ｐゴシック" panose="020B0600070205080204" pitchFamily="50" charset="-128"/>
              <a:ea typeface="ＭＳ Ｐゴシック" panose="020B0600070205080204" pitchFamily="50" charset="-128"/>
            </a:rPr>
            <a:t>月策定）に基づき、公益上の必要性を検証し、全市的に補助金等の見直しを進めていく。</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39</xdr:row>
      <xdr:rowOff>101854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937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73931</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76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101854</xdr:rowOff>
    </xdr:from>
    <xdr:to>
      <xdr:col>82</xdr:col>
      <xdr:colOff>196850</xdr:colOff>
      <xdr:row>39</xdr:row>
      <xdr:rowOff>101854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78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28702</xdr:rowOff>
    </xdr:from>
    <xdr:to>
      <xdr:col>82</xdr:col>
      <xdr:colOff>107950</xdr:colOff>
      <xdr:row>37</xdr:row>
      <xdr:rowOff>74422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37235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60723</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061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44196</xdr:rowOff>
    </xdr:from>
    <xdr:to>
      <xdr:col>82</xdr:col>
      <xdr:colOff>158750</xdr:colOff>
      <xdr:row>36</xdr:row>
      <xdr:rowOff>145796</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28702</xdr:rowOff>
    </xdr:from>
    <xdr:to>
      <xdr:col>78</xdr:col>
      <xdr:colOff>69850</xdr:colOff>
      <xdr:row>37</xdr:row>
      <xdr:rowOff>56134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37235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39624</xdr:rowOff>
    </xdr:from>
    <xdr:to>
      <xdr:col>78</xdr:col>
      <xdr:colOff>120650</xdr:colOff>
      <xdr:row>36</xdr:row>
      <xdr:rowOff>141224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151401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5980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56134</xdr:rowOff>
    </xdr:from>
    <xdr:to>
      <xdr:col>73</xdr:col>
      <xdr:colOff>180975</xdr:colOff>
      <xdr:row>37</xdr:row>
      <xdr:rowOff>60706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63997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101346</xdr:rowOff>
    </xdr:from>
    <xdr:to>
      <xdr:col>74</xdr:col>
      <xdr:colOff>31750</xdr:colOff>
      <xdr:row>36</xdr:row>
      <xdr:rowOff>31496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10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41673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19558</xdr:rowOff>
    </xdr:from>
    <xdr:to>
      <xdr:col>69</xdr:col>
      <xdr:colOff>92075</xdr:colOff>
      <xdr:row>37</xdr:row>
      <xdr:rowOff>60706</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36320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147066</xdr:rowOff>
    </xdr:from>
    <xdr:to>
      <xdr:col>69</xdr:col>
      <xdr:colOff>142875</xdr:colOff>
      <xdr:row>36</xdr:row>
      <xdr:rowOff>77216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87393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147066</xdr:rowOff>
    </xdr:from>
    <xdr:to>
      <xdr:col>65</xdr:col>
      <xdr:colOff>53975</xdr:colOff>
      <xdr:row>36</xdr:row>
      <xdr:rowOff>77216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87393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23622</xdr:rowOff>
    </xdr:from>
    <xdr:to>
      <xdr:col>82</xdr:col>
      <xdr:colOff>158750</xdr:colOff>
      <xdr:row>37</xdr:row>
      <xdr:rowOff>125222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167149</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149352</xdr:rowOff>
    </xdr:from>
    <xdr:to>
      <xdr:col>78</xdr:col>
      <xdr:colOff>120650</xdr:colOff>
      <xdr:row>37</xdr:row>
      <xdr:rowOff>79502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64279</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5334</xdr:rowOff>
    </xdr:from>
    <xdr:to>
      <xdr:col>74</xdr:col>
      <xdr:colOff>31750</xdr:colOff>
      <xdr:row>37</xdr:row>
      <xdr:rowOff>106934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91711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9906</xdr:rowOff>
    </xdr:from>
    <xdr:to>
      <xdr:col>69</xdr:col>
      <xdr:colOff>142875</xdr:colOff>
      <xdr:row>37</xdr:row>
      <xdr:rowOff>111506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96283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55135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健全化期間における普通建設事業費の抑制の結果、類似団体平均を下回っている。今後は、大型建設事業の元金償還開始により公債費は増加する見通しであるが、財政運営基本方針に定める市債の発行抑制や繰上償還の実施などの取り組みにより、公債費の適正化を図っていく。　</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127000</xdr:rowOff>
    </xdr:from>
    <xdr:to>
      <xdr:col>24</xdr:col>
      <xdr:colOff>25400</xdr:colOff>
      <xdr:row>81</xdr:row>
      <xdr:rowOff>78994</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814300"/>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51071</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393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78994</xdr:rowOff>
    </xdr:from>
    <xdr:to>
      <xdr:col>24</xdr:col>
      <xdr:colOff>114300</xdr:colOff>
      <xdr:row>81</xdr:row>
      <xdr:rowOff>78994</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396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41927</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127000</xdr:rowOff>
    </xdr:from>
    <xdr:to>
      <xdr:col>24</xdr:col>
      <xdr:colOff>114300</xdr:colOff>
      <xdr:row>74</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149861</xdr:rowOff>
    </xdr:from>
    <xdr:to>
      <xdr:col>24</xdr:col>
      <xdr:colOff>25400</xdr:colOff>
      <xdr:row>76</xdr:row>
      <xdr:rowOff>159004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987800" y="13180061"/>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23131</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3224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51054</xdr:rowOff>
    </xdr:from>
    <xdr:to>
      <xdr:col>24</xdr:col>
      <xdr:colOff>76200</xdr:colOff>
      <xdr:row>77</xdr:row>
      <xdr:rowOff>152654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145287</xdr:rowOff>
    </xdr:from>
    <xdr:to>
      <xdr:col>19</xdr:col>
      <xdr:colOff>187325</xdr:colOff>
      <xdr:row>76</xdr:row>
      <xdr:rowOff>159004</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098800" y="13175487"/>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64770</xdr:rowOff>
    </xdr:from>
    <xdr:to>
      <xdr:col>20</xdr:col>
      <xdr:colOff>38100</xdr:colOff>
      <xdr:row>77</xdr:row>
      <xdr:rowOff>166370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151147</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145287</xdr:rowOff>
    </xdr:from>
    <xdr:to>
      <xdr:col>15</xdr:col>
      <xdr:colOff>98425</xdr:colOff>
      <xdr:row>77</xdr:row>
      <xdr:rowOff>19558</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2209800" y="13175487"/>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142494</xdr:rowOff>
    </xdr:from>
    <xdr:to>
      <xdr:col>15</xdr:col>
      <xdr:colOff>149225</xdr:colOff>
      <xdr:row>78</xdr:row>
      <xdr:rowOff>72644</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57421</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1270</xdr:rowOff>
    </xdr:from>
    <xdr:to>
      <xdr:col>11</xdr:col>
      <xdr:colOff>9525</xdr:colOff>
      <xdr:row>77</xdr:row>
      <xdr:rowOff>19558</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1320800" y="132029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133350</xdr:rowOff>
    </xdr:from>
    <xdr:to>
      <xdr:col>11</xdr:col>
      <xdr:colOff>60325</xdr:colOff>
      <xdr:row>78</xdr:row>
      <xdr:rowOff>63500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48277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137922</xdr:rowOff>
    </xdr:from>
    <xdr:to>
      <xdr:col>6</xdr:col>
      <xdr:colOff>171450</xdr:colOff>
      <xdr:row>78</xdr:row>
      <xdr:rowOff>68072</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52849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115588</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108204</xdr:rowOff>
    </xdr:from>
    <xdr:to>
      <xdr:col>20</xdr:col>
      <xdr:colOff>38100</xdr:colOff>
      <xdr:row>77</xdr:row>
      <xdr:rowOff>38354</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48531</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2907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94487</xdr:rowOff>
    </xdr:from>
    <xdr:to>
      <xdr:col>15</xdr:col>
      <xdr:colOff>149225</xdr:colOff>
      <xdr:row>77</xdr:row>
      <xdr:rowOff>24637</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34815</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140208</xdr:rowOff>
    </xdr:from>
    <xdr:to>
      <xdr:col>11</xdr:col>
      <xdr:colOff>60325</xdr:colOff>
      <xdr:row>77</xdr:row>
      <xdr:rowOff>70358</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80535</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293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62247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が類似団体を上回っているのは、扶助費及び補助費等の増加が主な要因である。扶助費については、給付費の適正化や単独事業の見直しにより、補助費等については、補助金の公益性の確保による見直しを進め、財政運営基本方針に定める健全で持続可能な財政基盤を構築し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62230</xdr:rowOff>
    </xdr:from>
    <xdr:to>
      <xdr:col>82</xdr:col>
      <xdr:colOff>107950</xdr:colOff>
      <xdr:row>80</xdr:row>
      <xdr:rowOff>92711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749530"/>
          <a:ext cx="0" cy="1059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64788</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92711</xdr:rowOff>
    </xdr:from>
    <xdr:to>
      <xdr:col>82</xdr:col>
      <xdr:colOff>196850</xdr:colOff>
      <xdr:row>80</xdr:row>
      <xdr:rowOff>92711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148607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49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62230</xdr:rowOff>
    </xdr:from>
    <xdr:to>
      <xdr:col>82</xdr:col>
      <xdr:colOff>196850</xdr:colOff>
      <xdr:row>74</xdr:row>
      <xdr:rowOff>62230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749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96520</xdr:rowOff>
    </xdr:from>
    <xdr:to>
      <xdr:col>82</xdr:col>
      <xdr:colOff>107950</xdr:colOff>
      <xdr:row>77</xdr:row>
      <xdr:rowOff>134620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329817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142257</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001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125730</xdr:rowOff>
    </xdr:from>
    <xdr:to>
      <xdr:col>82</xdr:col>
      <xdr:colOff>158750</xdr:colOff>
      <xdr:row>77</xdr:row>
      <xdr:rowOff>55880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1270</xdr:rowOff>
    </xdr:from>
    <xdr:to>
      <xdr:col>78</xdr:col>
      <xdr:colOff>69850</xdr:colOff>
      <xdr:row>77</xdr:row>
      <xdr:rowOff>134620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20292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106680</xdr:rowOff>
    </xdr:from>
    <xdr:to>
      <xdr:col>78</xdr:col>
      <xdr:colOff>120650</xdr:colOff>
      <xdr:row>77</xdr:row>
      <xdr:rowOff>36830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47007</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90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168911</xdr:rowOff>
    </xdr:from>
    <xdr:to>
      <xdr:col>73</xdr:col>
      <xdr:colOff>180975</xdr:colOff>
      <xdr:row>77</xdr:row>
      <xdr:rowOff>1270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1991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19050</xdr:rowOff>
    </xdr:from>
    <xdr:to>
      <xdr:col>74</xdr:col>
      <xdr:colOff>31750</xdr:colOff>
      <xdr:row>75</xdr:row>
      <xdr:rowOff>120650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130827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85089</xdr:rowOff>
    </xdr:from>
    <xdr:to>
      <xdr:col>69</xdr:col>
      <xdr:colOff>92075</xdr:colOff>
      <xdr:row>76</xdr:row>
      <xdr:rowOff>168911</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115289"/>
          <a:ext cx="8890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110490</xdr:rowOff>
    </xdr:from>
    <xdr:to>
      <xdr:col>69</xdr:col>
      <xdr:colOff>142875</xdr:colOff>
      <xdr:row>76</xdr:row>
      <xdr:rowOff>40639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50817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57150</xdr:rowOff>
    </xdr:from>
    <xdr:to>
      <xdr:col>65</xdr:col>
      <xdr:colOff>53975</xdr:colOff>
      <xdr:row>75</xdr:row>
      <xdr:rowOff>158750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168927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45720</xdr:rowOff>
    </xdr:from>
    <xdr:to>
      <xdr:col>82</xdr:col>
      <xdr:colOff>158750</xdr:colOff>
      <xdr:row>77</xdr:row>
      <xdr:rowOff>147320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2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17797</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83820</xdr:rowOff>
    </xdr:from>
    <xdr:to>
      <xdr:col>78</xdr:col>
      <xdr:colOff>120650</xdr:colOff>
      <xdr:row>78</xdr:row>
      <xdr:rowOff>13970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28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170197</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371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121920</xdr:rowOff>
    </xdr:from>
    <xdr:to>
      <xdr:col>74</xdr:col>
      <xdr:colOff>31750</xdr:colOff>
      <xdr:row>77</xdr:row>
      <xdr:rowOff>52070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36847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118111</xdr:rowOff>
    </xdr:from>
    <xdr:to>
      <xdr:col>69</xdr:col>
      <xdr:colOff>142875</xdr:colOff>
      <xdr:row>77</xdr:row>
      <xdr:rowOff>48261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14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33038</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34289</xdr:rowOff>
    </xdr:from>
    <xdr:to>
      <xdr:col>65</xdr:col>
      <xdr:colOff>53975</xdr:colOff>
      <xdr:row>76</xdr:row>
      <xdr:rowOff>135889</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06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120666</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長崎県大村市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153994</xdr:rowOff>
    </xdr:from>
    <xdr:to>
      <xdr:col>29</xdr:col>
      <xdr:colOff>127000</xdr:colOff>
      <xdr:row>19</xdr:row>
      <xdr:rowOff>99282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59019"/>
          <a:ext cx="0" cy="11454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71359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7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99282</xdr:rowOff>
    </xdr:from>
    <xdr:to>
      <xdr:col>30</xdr:col>
      <xdr:colOff>25400</xdr:colOff>
      <xdr:row>19</xdr:row>
      <xdr:rowOff>99282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04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68921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0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153994</xdr:rowOff>
    </xdr:from>
    <xdr:to>
      <xdr:col>30</xdr:col>
      <xdr:colOff>25400</xdr:colOff>
      <xdr:row>12</xdr:row>
      <xdr:rowOff>153994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59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168662</xdr:rowOff>
    </xdr:from>
    <xdr:to>
      <xdr:col>29</xdr:col>
      <xdr:colOff>127000</xdr:colOff>
      <xdr:row>18</xdr:row>
      <xdr:rowOff>18053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30937"/>
          <a:ext cx="647700" cy="208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27900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187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11373</xdr:rowOff>
    </xdr:from>
    <xdr:to>
      <xdr:col>29</xdr:col>
      <xdr:colOff>177800</xdr:colOff>
      <xdr:row>17</xdr:row>
      <xdr:rowOff>112973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73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18053</xdr:rowOff>
    </xdr:from>
    <xdr:to>
      <xdr:col>26</xdr:col>
      <xdr:colOff>50800</xdr:colOff>
      <xdr:row>18</xdr:row>
      <xdr:rowOff>19367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51778"/>
          <a:ext cx="698500" cy="13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18383</xdr:rowOff>
    </xdr:from>
    <xdr:to>
      <xdr:col>26</xdr:col>
      <xdr:colOff>101600</xdr:colOff>
      <xdr:row>17</xdr:row>
      <xdr:rowOff>119983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130160</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49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12071</xdr:rowOff>
    </xdr:from>
    <xdr:to>
      <xdr:col>22</xdr:col>
      <xdr:colOff>114300</xdr:colOff>
      <xdr:row>18</xdr:row>
      <xdr:rowOff>19367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145796"/>
          <a:ext cx="698500" cy="72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93288</xdr:rowOff>
    </xdr:from>
    <xdr:to>
      <xdr:col>22</xdr:col>
      <xdr:colOff>165100</xdr:colOff>
      <xdr:row>16</xdr:row>
      <xdr:rowOff>23438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126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33615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481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12071</xdr:rowOff>
    </xdr:from>
    <xdr:to>
      <xdr:col>18</xdr:col>
      <xdr:colOff>177800</xdr:colOff>
      <xdr:row>18</xdr:row>
      <xdr:rowOff>68821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45796"/>
          <a:ext cx="698500" cy="567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72676</xdr:rowOff>
    </xdr:from>
    <xdr:to>
      <xdr:col>19</xdr:col>
      <xdr:colOff>38100</xdr:colOff>
      <xdr:row>17</xdr:row>
      <xdr:rowOff>2826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863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13003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632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98812</xdr:rowOff>
    </xdr:from>
    <xdr:to>
      <xdr:col>15</xdr:col>
      <xdr:colOff>101600</xdr:colOff>
      <xdr:row>17</xdr:row>
      <xdr:rowOff>28962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89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39139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65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117862</xdr:rowOff>
    </xdr:from>
    <xdr:to>
      <xdr:col>29</xdr:col>
      <xdr:colOff>177800</xdr:colOff>
      <xdr:row>18</xdr:row>
      <xdr:rowOff>48012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801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89939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138703</xdr:rowOff>
    </xdr:from>
    <xdr:to>
      <xdr:col>26</xdr:col>
      <xdr:colOff>101600</xdr:colOff>
      <xdr:row>18</xdr:row>
      <xdr:rowOff>68853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009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53630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87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140017</xdr:rowOff>
    </xdr:from>
    <xdr:to>
      <xdr:col>22</xdr:col>
      <xdr:colOff>165100</xdr:colOff>
      <xdr:row>18</xdr:row>
      <xdr:rowOff>70167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022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54944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88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132721</xdr:rowOff>
    </xdr:from>
    <xdr:to>
      <xdr:col>19</xdr:col>
      <xdr:colOff>38100</xdr:colOff>
      <xdr:row>18</xdr:row>
      <xdr:rowOff>62871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949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47648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8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18021</xdr:rowOff>
    </xdr:from>
    <xdr:to>
      <xdr:col>15</xdr:col>
      <xdr:colOff>101600</xdr:colOff>
      <xdr:row>18</xdr:row>
      <xdr:rowOff>119621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517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104398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38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12863</xdr:rowOff>
    </xdr:from>
    <xdr:to>
      <xdr:col>29</xdr:col>
      <xdr:colOff>127000</xdr:colOff>
      <xdr:row>37</xdr:row>
      <xdr:rowOff>341982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37413"/>
          <a:ext cx="0" cy="15292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314059</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38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341982</xdr:rowOff>
    </xdr:from>
    <xdr:to>
      <xdr:col>30</xdr:col>
      <xdr:colOff>25400</xdr:colOff>
      <xdr:row>37</xdr:row>
      <xdr:rowOff>341982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66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270690</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80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12863</xdr:rowOff>
    </xdr:from>
    <xdr:to>
      <xdr:col>30</xdr:col>
      <xdr:colOff>25400</xdr:colOff>
      <xdr:row>33</xdr:row>
      <xdr:rowOff>12863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374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261744</xdr:rowOff>
    </xdr:from>
    <xdr:to>
      <xdr:col>29</xdr:col>
      <xdr:colOff>127000</xdr:colOff>
      <xdr:row>36</xdr:row>
      <xdr:rowOff>9402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872094"/>
          <a:ext cx="647700" cy="905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246520</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568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234391</xdr:rowOff>
    </xdr:from>
    <xdr:to>
      <xdr:col>29</xdr:col>
      <xdr:colOff>177800</xdr:colOff>
      <xdr:row>35</xdr:row>
      <xdr:rowOff>335991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255474</xdr:rowOff>
    </xdr:from>
    <xdr:to>
      <xdr:col>26</xdr:col>
      <xdr:colOff>50800</xdr:colOff>
      <xdr:row>36</xdr:row>
      <xdr:rowOff>9402</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865824"/>
          <a:ext cx="698500" cy="968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214209</xdr:rowOff>
    </xdr:from>
    <xdr:to>
      <xdr:col>26</xdr:col>
      <xdr:colOff>101600</xdr:colOff>
      <xdr:row>35</xdr:row>
      <xdr:rowOff>315809</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24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325986</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934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255474</xdr:rowOff>
    </xdr:from>
    <xdr:to>
      <xdr:col>22</xdr:col>
      <xdr:colOff>114300</xdr:colOff>
      <xdr:row>35</xdr:row>
      <xdr:rowOff>280946</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865824"/>
          <a:ext cx="698500" cy="254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335726</xdr:rowOff>
    </xdr:from>
    <xdr:to>
      <xdr:col>22</xdr:col>
      <xdr:colOff>165100</xdr:colOff>
      <xdr:row>35</xdr:row>
      <xdr:rowOff>94426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6031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104603</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37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280946</xdr:rowOff>
    </xdr:from>
    <xdr:to>
      <xdr:col>18</xdr:col>
      <xdr:colOff>177800</xdr:colOff>
      <xdr:row>35</xdr:row>
      <xdr:rowOff>323759</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891296"/>
          <a:ext cx="698500" cy="428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103404</xdr:rowOff>
    </xdr:from>
    <xdr:to>
      <xdr:col>19</xdr:col>
      <xdr:colOff>38100</xdr:colOff>
      <xdr:row>35</xdr:row>
      <xdr:rowOff>205004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137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215181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482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38743</xdr:rowOff>
    </xdr:from>
    <xdr:to>
      <xdr:col>15</xdr:col>
      <xdr:colOff>101600</xdr:colOff>
      <xdr:row>35</xdr:row>
      <xdr:rowOff>140343</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6490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150519</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41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210944</xdr:rowOff>
    </xdr:from>
    <xdr:to>
      <xdr:col>29</xdr:col>
      <xdr:colOff>177800</xdr:colOff>
      <xdr:row>35</xdr:row>
      <xdr:rowOff>312544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8212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56021</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666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301502</xdr:rowOff>
    </xdr:from>
    <xdr:to>
      <xdr:col>26</xdr:col>
      <xdr:colOff>101600</xdr:colOff>
      <xdr:row>36</xdr:row>
      <xdr:rowOff>60202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9118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44979</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998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204674</xdr:rowOff>
    </xdr:from>
    <xdr:to>
      <xdr:col>22</xdr:col>
      <xdr:colOff>165100</xdr:colOff>
      <xdr:row>35</xdr:row>
      <xdr:rowOff>306274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8150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291051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901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230146</xdr:rowOff>
    </xdr:from>
    <xdr:to>
      <xdr:col>19</xdr:col>
      <xdr:colOff>38100</xdr:colOff>
      <xdr:row>35</xdr:row>
      <xdr:rowOff>331746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8404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316523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92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272959</xdr:rowOff>
    </xdr:from>
    <xdr:to>
      <xdr:col>15</xdr:col>
      <xdr:colOff>101600</xdr:colOff>
      <xdr:row>36</xdr:row>
      <xdr:rowOff>31659</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883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16436</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969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長崎県大村市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95,784
95,448
126.64
43,480,586
41,953,320
1,209,358
19,331,023
36,893,619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59.8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157131</xdr:rowOff>
    </xdr:from>
    <xdr:to>
      <xdr:col>24</xdr:col>
      <xdr:colOff>62865</xdr:colOff>
      <xdr:row>39</xdr:row>
      <xdr:rowOff>107982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72081"/>
          <a:ext cx="1270" cy="1322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111809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9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107982</xdr:rowOff>
    </xdr:from>
    <xdr:to>
      <xdr:col>24</xdr:col>
      <xdr:colOff>152400</xdr:colOff>
      <xdr:row>39</xdr:row>
      <xdr:rowOff>107982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94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103808</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47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157131</xdr:rowOff>
    </xdr:from>
    <xdr:to>
      <xdr:col>24</xdr:col>
      <xdr:colOff>152400</xdr:colOff>
      <xdr:row>31</xdr:row>
      <xdr:rowOff>157131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7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161074</xdr:rowOff>
    </xdr:from>
    <xdr:to>
      <xdr:col>24</xdr:col>
      <xdr:colOff>63500</xdr:colOff>
      <xdr:row>38</xdr:row>
      <xdr:rowOff>27095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504724"/>
          <a:ext cx="838200" cy="37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29557</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01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6680</xdr:rowOff>
    </xdr:from>
    <xdr:to>
      <xdr:col>24</xdr:col>
      <xdr:colOff>114300</xdr:colOff>
      <xdr:row>37</xdr:row>
      <xdr:rowOff>108280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150311</xdr:rowOff>
    </xdr:from>
    <xdr:to>
      <xdr:col>19</xdr:col>
      <xdr:colOff>177800</xdr:colOff>
      <xdr:row>37</xdr:row>
      <xdr:rowOff>161074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493961"/>
          <a:ext cx="889000" cy="10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170567</xdr:rowOff>
    </xdr:from>
    <xdr:to>
      <xdr:col>20</xdr:col>
      <xdr:colOff>38100</xdr:colOff>
      <xdr:row>37</xdr:row>
      <xdr:rowOff>100717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117244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1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131242</xdr:rowOff>
    </xdr:from>
    <xdr:to>
      <xdr:col>15</xdr:col>
      <xdr:colOff>50800</xdr:colOff>
      <xdr:row>37</xdr:row>
      <xdr:rowOff>150311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474892"/>
          <a:ext cx="889000" cy="19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64154</xdr:rowOff>
    </xdr:from>
    <xdr:to>
      <xdr:col>15</xdr:col>
      <xdr:colOff>101600</xdr:colOff>
      <xdr:row>35</xdr:row>
      <xdr:rowOff>165754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10831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840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124994</xdr:rowOff>
    </xdr:from>
    <xdr:to>
      <xdr:col>10</xdr:col>
      <xdr:colOff>114300</xdr:colOff>
      <xdr:row>37</xdr:row>
      <xdr:rowOff>131242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468644"/>
          <a:ext cx="889000" cy="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29578</xdr:rowOff>
    </xdr:from>
    <xdr:to>
      <xdr:col>10</xdr:col>
      <xdr:colOff>165100</xdr:colOff>
      <xdr:row>36</xdr:row>
      <xdr:rowOff>131178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0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147705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97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36760</xdr:rowOff>
    </xdr:from>
    <xdr:to>
      <xdr:col>6</xdr:col>
      <xdr:colOff>38100</xdr:colOff>
      <xdr:row>36</xdr:row>
      <xdr:rowOff>138360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0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154887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98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147746</xdr:rowOff>
    </xdr:from>
    <xdr:to>
      <xdr:col>24</xdr:col>
      <xdr:colOff>114300</xdr:colOff>
      <xdr:row>38</xdr:row>
      <xdr:rowOff>77896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49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126172</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46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110274</xdr:rowOff>
    </xdr:from>
    <xdr:to>
      <xdr:col>20</xdr:col>
      <xdr:colOff>38100</xdr:colOff>
      <xdr:row>38</xdr:row>
      <xdr:rowOff>40424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5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31551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54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99511</xdr:rowOff>
    </xdr:from>
    <xdr:to>
      <xdr:col>15</xdr:col>
      <xdr:colOff>101600</xdr:colOff>
      <xdr:row>38</xdr:row>
      <xdr:rowOff>29661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4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20788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53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80442</xdr:rowOff>
    </xdr:from>
    <xdr:to>
      <xdr:col>10</xdr:col>
      <xdr:colOff>165100</xdr:colOff>
      <xdr:row>38</xdr:row>
      <xdr:rowOff>10592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2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1719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16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74194</xdr:rowOff>
    </xdr:from>
    <xdr:to>
      <xdr:col>6</xdr:col>
      <xdr:colOff>38100</xdr:colOff>
      <xdr:row>38</xdr:row>
      <xdr:rowOff>4344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1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166920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1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157629</xdr:rowOff>
    </xdr:from>
    <xdr:to>
      <xdr:col>24</xdr:col>
      <xdr:colOff>62865</xdr:colOff>
      <xdr:row>59</xdr:row>
      <xdr:rowOff>31376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58679"/>
          <a:ext cx="1270" cy="1588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35203</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5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31376</xdr:rowOff>
    </xdr:from>
    <xdr:to>
      <xdr:col>24</xdr:col>
      <xdr:colOff>152400</xdr:colOff>
      <xdr:row>59</xdr:row>
      <xdr:rowOff>31376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46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104306</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33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157629</xdr:rowOff>
    </xdr:from>
    <xdr:to>
      <xdr:col>24</xdr:col>
      <xdr:colOff>152400</xdr:colOff>
      <xdr:row>49</xdr:row>
      <xdr:rowOff>157629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58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31703</xdr:rowOff>
    </xdr:from>
    <xdr:to>
      <xdr:col>24</xdr:col>
      <xdr:colOff>63500</xdr:colOff>
      <xdr:row>57</xdr:row>
      <xdr:rowOff>38038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804353"/>
          <a:ext cx="838200" cy="6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90354</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3486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67477</xdr:rowOff>
    </xdr:from>
    <xdr:to>
      <xdr:col>24</xdr:col>
      <xdr:colOff>114300</xdr:colOff>
      <xdr:row>55</xdr:row>
      <xdr:rowOff>169077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49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31703</xdr:rowOff>
    </xdr:from>
    <xdr:to>
      <xdr:col>19</xdr:col>
      <xdr:colOff>177800</xdr:colOff>
      <xdr:row>57</xdr:row>
      <xdr:rowOff>155539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804353"/>
          <a:ext cx="889000" cy="123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71657</xdr:rowOff>
    </xdr:from>
    <xdr:to>
      <xdr:col>20</xdr:col>
      <xdr:colOff>38100</xdr:colOff>
      <xdr:row>56</xdr:row>
      <xdr:rowOff>1807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50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18334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276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155539</xdr:rowOff>
    </xdr:from>
    <xdr:to>
      <xdr:col>15</xdr:col>
      <xdr:colOff>50800</xdr:colOff>
      <xdr:row>58</xdr:row>
      <xdr:rowOff>134965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928189"/>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51</xdr:row>
      <xdr:rowOff>16597</xdr:rowOff>
    </xdr:from>
    <xdr:to>
      <xdr:col>15</xdr:col>
      <xdr:colOff>101600</xdr:colOff>
      <xdr:row>51</xdr:row>
      <xdr:rowOff>118197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8760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49</xdr:row>
      <xdr:rowOff>134724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853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134965</xdr:rowOff>
    </xdr:from>
    <xdr:to>
      <xdr:col>10</xdr:col>
      <xdr:colOff>114300</xdr:colOff>
      <xdr:row>59</xdr:row>
      <xdr:rowOff>13447</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10079065"/>
          <a:ext cx="889000" cy="49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24794</xdr:rowOff>
    </xdr:from>
    <xdr:to>
      <xdr:col>10</xdr:col>
      <xdr:colOff>165100</xdr:colOff>
      <xdr:row>54</xdr:row>
      <xdr:rowOff>126394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2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142921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05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9478</xdr:rowOff>
    </xdr:from>
    <xdr:to>
      <xdr:col>6</xdr:col>
      <xdr:colOff>38100</xdr:colOff>
      <xdr:row>54</xdr:row>
      <xdr:rowOff>111078</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26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127605</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04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158688</xdr:rowOff>
    </xdr:from>
    <xdr:to>
      <xdr:col>24</xdr:col>
      <xdr:colOff>114300</xdr:colOff>
      <xdr:row>57</xdr:row>
      <xdr:rowOff>88838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75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137115</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73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152353</xdr:rowOff>
    </xdr:from>
    <xdr:to>
      <xdr:col>20</xdr:col>
      <xdr:colOff>38100</xdr:colOff>
      <xdr:row>57</xdr:row>
      <xdr:rowOff>82503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75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73630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846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104739</xdr:rowOff>
    </xdr:from>
    <xdr:to>
      <xdr:col>15</xdr:col>
      <xdr:colOff>101600</xdr:colOff>
      <xdr:row>58</xdr:row>
      <xdr:rowOff>34889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87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26016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970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84165</xdr:rowOff>
    </xdr:from>
    <xdr:to>
      <xdr:col>10</xdr:col>
      <xdr:colOff>165100</xdr:colOff>
      <xdr:row>59</xdr:row>
      <xdr:rowOff>14315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1002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5442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1012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134097</xdr:rowOff>
    </xdr:from>
    <xdr:to>
      <xdr:col>6</xdr:col>
      <xdr:colOff>38100</xdr:colOff>
      <xdr:row>59</xdr:row>
      <xdr:rowOff>64247</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1007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55374</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170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50820</xdr:rowOff>
    </xdr:from>
    <xdr:to>
      <xdr:col>24</xdr:col>
      <xdr:colOff>62865</xdr:colOff>
      <xdr:row>78</xdr:row>
      <xdr:rowOff>120315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395220"/>
          <a:ext cx="1270" cy="1098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124142</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972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120315</xdr:rowOff>
    </xdr:from>
    <xdr:to>
      <xdr:col>24</xdr:col>
      <xdr:colOff>152400</xdr:colOff>
      <xdr:row>78</xdr:row>
      <xdr:rowOff>120315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168947</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17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50820</xdr:rowOff>
    </xdr:from>
    <xdr:to>
      <xdr:col>24</xdr:col>
      <xdr:colOff>152400</xdr:colOff>
      <xdr:row>72</xdr:row>
      <xdr:rowOff>50820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39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164526</xdr:rowOff>
    </xdr:from>
    <xdr:to>
      <xdr:col>24</xdr:col>
      <xdr:colOff>63500</xdr:colOff>
      <xdr:row>77</xdr:row>
      <xdr:rowOff>7981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194726"/>
          <a:ext cx="838200" cy="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62160</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2638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83733</xdr:rowOff>
    </xdr:from>
    <xdr:to>
      <xdr:col>24</xdr:col>
      <xdr:colOff>114300</xdr:colOff>
      <xdr:row>78</xdr:row>
      <xdr:rowOff>13883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164526</xdr:rowOff>
    </xdr:from>
    <xdr:to>
      <xdr:col>19</xdr:col>
      <xdr:colOff>177800</xdr:colOff>
      <xdr:row>77</xdr:row>
      <xdr:rowOff>9992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194726"/>
          <a:ext cx="889000" cy="1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98365</xdr:rowOff>
    </xdr:from>
    <xdr:to>
      <xdr:col>20</xdr:col>
      <xdr:colOff>38100</xdr:colOff>
      <xdr:row>78</xdr:row>
      <xdr:rowOff>28515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19642</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392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9992</xdr:rowOff>
    </xdr:from>
    <xdr:to>
      <xdr:col>15</xdr:col>
      <xdr:colOff>50800</xdr:colOff>
      <xdr:row>77</xdr:row>
      <xdr:rowOff>49631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211642"/>
          <a:ext cx="889000" cy="39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4226</xdr:rowOff>
    </xdr:from>
    <xdr:to>
      <xdr:col>15</xdr:col>
      <xdr:colOff>101600</xdr:colOff>
      <xdr:row>77</xdr:row>
      <xdr:rowOff>105826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0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96953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298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32076</xdr:rowOff>
    </xdr:from>
    <xdr:to>
      <xdr:col>10</xdr:col>
      <xdr:colOff>114300</xdr:colOff>
      <xdr:row>77</xdr:row>
      <xdr:rowOff>49631</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233726"/>
          <a:ext cx="889000" cy="1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51958</xdr:rowOff>
    </xdr:from>
    <xdr:to>
      <xdr:col>10</xdr:col>
      <xdr:colOff>165100</xdr:colOff>
      <xdr:row>77</xdr:row>
      <xdr:rowOff>153558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5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144685</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34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60691</xdr:rowOff>
    </xdr:from>
    <xdr:to>
      <xdr:col>6</xdr:col>
      <xdr:colOff>38100</xdr:colOff>
      <xdr:row>77</xdr:row>
      <xdr:rowOff>162291</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62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153418</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355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128631</xdr:rowOff>
    </xdr:from>
    <xdr:to>
      <xdr:col>24</xdr:col>
      <xdr:colOff>114300</xdr:colOff>
      <xdr:row>77</xdr:row>
      <xdr:rowOff>58781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15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151508</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010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113726</xdr:rowOff>
    </xdr:from>
    <xdr:to>
      <xdr:col>20</xdr:col>
      <xdr:colOff>38100</xdr:colOff>
      <xdr:row>77</xdr:row>
      <xdr:rowOff>43876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143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60403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2919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130642</xdr:rowOff>
    </xdr:from>
    <xdr:to>
      <xdr:col>15</xdr:col>
      <xdr:colOff>101600</xdr:colOff>
      <xdr:row>77</xdr:row>
      <xdr:rowOff>60792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16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77319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293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170281</xdr:rowOff>
    </xdr:from>
    <xdr:to>
      <xdr:col>10</xdr:col>
      <xdr:colOff>165100</xdr:colOff>
      <xdr:row>77</xdr:row>
      <xdr:rowOff>100431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20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116958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2975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152726</xdr:rowOff>
    </xdr:from>
    <xdr:to>
      <xdr:col>6</xdr:col>
      <xdr:colOff>38100</xdr:colOff>
      <xdr:row>77</xdr:row>
      <xdr:rowOff>82876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18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99402</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295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25050</xdr:rowOff>
    </xdr:from>
    <xdr:to>
      <xdr:col>24</xdr:col>
      <xdr:colOff>62865</xdr:colOff>
      <xdr:row>99</xdr:row>
      <xdr:rowOff>78420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455550"/>
          <a:ext cx="1270" cy="1596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82247</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5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78420</xdr:rowOff>
    </xdr:from>
    <xdr:to>
      <xdr:col>24</xdr:col>
      <xdr:colOff>152400</xdr:colOff>
      <xdr:row>99</xdr:row>
      <xdr:rowOff>78420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51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143177</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30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25050</xdr:rowOff>
    </xdr:from>
    <xdr:to>
      <xdr:col>24</xdr:col>
      <xdr:colOff>152400</xdr:colOff>
      <xdr:row>90</xdr:row>
      <xdr:rowOff>25050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455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75783</xdr:rowOff>
    </xdr:from>
    <xdr:to>
      <xdr:col>24</xdr:col>
      <xdr:colOff>63500</xdr:colOff>
      <xdr:row>92</xdr:row>
      <xdr:rowOff>149698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5849183"/>
          <a:ext cx="838200" cy="73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107286</xdr:rowOff>
    </xdr:from>
    <xdr:ext cx="534377"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3950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128859</xdr:rowOff>
    </xdr:from>
    <xdr:to>
      <xdr:col>24</xdr:col>
      <xdr:colOff>114300</xdr:colOff>
      <xdr:row>96</xdr:row>
      <xdr:rowOff>59009</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41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149698</xdr:rowOff>
    </xdr:from>
    <xdr:to>
      <xdr:col>19</xdr:col>
      <xdr:colOff>177800</xdr:colOff>
      <xdr:row>93</xdr:row>
      <xdr:rowOff>102240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5923098"/>
          <a:ext cx="889000" cy="123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164734</xdr:rowOff>
    </xdr:from>
    <xdr:to>
      <xdr:col>20</xdr:col>
      <xdr:colOff>38100</xdr:colOff>
      <xdr:row>96</xdr:row>
      <xdr:rowOff>94884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45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86011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545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102240</xdr:rowOff>
    </xdr:from>
    <xdr:to>
      <xdr:col>15</xdr:col>
      <xdr:colOff>50800</xdr:colOff>
      <xdr:row>94</xdr:row>
      <xdr:rowOff>79685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047090"/>
          <a:ext cx="889000" cy="14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10444</xdr:rowOff>
    </xdr:from>
    <xdr:to>
      <xdr:col>15</xdr:col>
      <xdr:colOff>101600</xdr:colOff>
      <xdr:row>96</xdr:row>
      <xdr:rowOff>112044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46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103171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562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79685</xdr:rowOff>
    </xdr:from>
    <xdr:to>
      <xdr:col>10</xdr:col>
      <xdr:colOff>114300</xdr:colOff>
      <xdr:row>95</xdr:row>
      <xdr:rowOff>6031</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195985"/>
          <a:ext cx="889000" cy="97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102341</xdr:rowOff>
    </xdr:from>
    <xdr:to>
      <xdr:col>10</xdr:col>
      <xdr:colOff>165100</xdr:colOff>
      <xdr:row>97</xdr:row>
      <xdr:rowOff>32491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56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23618</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654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24251</xdr:rowOff>
    </xdr:from>
    <xdr:to>
      <xdr:col>6</xdr:col>
      <xdr:colOff>38100</xdr:colOff>
      <xdr:row>97</xdr:row>
      <xdr:rowOff>125851</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65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116978</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747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24983</xdr:rowOff>
    </xdr:from>
    <xdr:to>
      <xdr:col>24</xdr:col>
      <xdr:colOff>114300</xdr:colOff>
      <xdr:row>92</xdr:row>
      <xdr:rowOff>126583</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579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47860</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5649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98898</xdr:rowOff>
    </xdr:from>
    <xdr:to>
      <xdr:col>20</xdr:col>
      <xdr:colOff>38100</xdr:colOff>
      <xdr:row>93</xdr:row>
      <xdr:rowOff>29048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587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45575</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5647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51440</xdr:rowOff>
    </xdr:from>
    <xdr:to>
      <xdr:col>15</xdr:col>
      <xdr:colOff>101600</xdr:colOff>
      <xdr:row>93</xdr:row>
      <xdr:rowOff>153040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599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169567</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5771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28885</xdr:rowOff>
    </xdr:from>
    <xdr:to>
      <xdr:col>10</xdr:col>
      <xdr:colOff>165100</xdr:colOff>
      <xdr:row>94</xdr:row>
      <xdr:rowOff>130485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14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147012</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5920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126681</xdr:rowOff>
    </xdr:from>
    <xdr:to>
      <xdr:col>6</xdr:col>
      <xdr:colOff>38100</xdr:colOff>
      <xdr:row>95</xdr:row>
      <xdr:rowOff>56831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242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73358</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30795" y="16018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104978</xdr:rowOff>
    </xdr:from>
    <xdr:to>
      <xdr:col>54</xdr:col>
      <xdr:colOff>189865</xdr:colOff>
      <xdr:row>38</xdr:row>
      <xdr:rowOff>61531</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248478"/>
          <a:ext cx="1270" cy="1328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65358</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8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61531</xdr:rowOff>
    </xdr:from>
    <xdr:to>
      <xdr:col>55</xdr:col>
      <xdr:colOff>88900</xdr:colOff>
      <xdr:row>38</xdr:row>
      <xdr:rowOff>61531</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76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51655</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23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104978</xdr:rowOff>
    </xdr:from>
    <xdr:to>
      <xdr:col>55</xdr:col>
      <xdr:colOff>88900</xdr:colOff>
      <xdr:row>30</xdr:row>
      <xdr:rowOff>104978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248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136525</xdr:rowOff>
    </xdr:from>
    <xdr:to>
      <xdr:col>55</xdr:col>
      <xdr:colOff>0</xdr:colOff>
      <xdr:row>36</xdr:row>
      <xdr:rowOff>12700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13727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158983</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597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9106</xdr:rowOff>
    </xdr:from>
    <xdr:to>
      <xdr:col>55</xdr:col>
      <xdr:colOff>50800</xdr:colOff>
      <xdr:row>36</xdr:row>
      <xdr:rowOff>110706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181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147345</xdr:rowOff>
    </xdr:from>
    <xdr:to>
      <xdr:col>50</xdr:col>
      <xdr:colOff>114300</xdr:colOff>
      <xdr:row>36</xdr:row>
      <xdr:rowOff>12700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148095"/>
          <a:ext cx="889000" cy="36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23038</xdr:rowOff>
    </xdr:from>
    <xdr:to>
      <xdr:col>50</xdr:col>
      <xdr:colOff>165100</xdr:colOff>
      <xdr:row>36</xdr:row>
      <xdr:rowOff>124638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19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115765</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287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108826</xdr:rowOff>
    </xdr:from>
    <xdr:to>
      <xdr:col>45</xdr:col>
      <xdr:colOff>177800</xdr:colOff>
      <xdr:row>35</xdr:row>
      <xdr:rowOff>147345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109576"/>
          <a:ext cx="889000" cy="38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46711</xdr:rowOff>
    </xdr:from>
    <xdr:to>
      <xdr:col>46</xdr:col>
      <xdr:colOff>38100</xdr:colOff>
      <xdr:row>35</xdr:row>
      <xdr:rowOff>148311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04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164838</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5822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108826</xdr:rowOff>
    </xdr:from>
    <xdr:to>
      <xdr:col>41</xdr:col>
      <xdr:colOff>50800</xdr:colOff>
      <xdr:row>35</xdr:row>
      <xdr:rowOff>158255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6109576"/>
          <a:ext cx="889000" cy="49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6820</xdr:rowOff>
    </xdr:from>
    <xdr:to>
      <xdr:col>41</xdr:col>
      <xdr:colOff>101600</xdr:colOff>
      <xdr:row>36</xdr:row>
      <xdr:rowOff>108420</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17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99547</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27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136347</xdr:rowOff>
    </xdr:from>
    <xdr:to>
      <xdr:col>36</xdr:col>
      <xdr:colOff>165100</xdr:colOff>
      <xdr:row>36</xdr:row>
      <xdr:rowOff>66497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57624</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05111" y="622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85725</xdr:rowOff>
    </xdr:from>
    <xdr:to>
      <xdr:col>55</xdr:col>
      <xdr:colOff>50800</xdr:colOff>
      <xdr:row>36</xdr:row>
      <xdr:rowOff>15875</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08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108602</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93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133350</xdr:rowOff>
    </xdr:from>
    <xdr:to>
      <xdr:col>50</xdr:col>
      <xdr:colOff>165100</xdr:colOff>
      <xdr:row>36</xdr:row>
      <xdr:rowOff>63500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80027</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590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96545</xdr:rowOff>
    </xdr:from>
    <xdr:to>
      <xdr:col>46</xdr:col>
      <xdr:colOff>38100</xdr:colOff>
      <xdr:row>36</xdr:row>
      <xdr:rowOff>26695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09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17822</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190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58026</xdr:rowOff>
    </xdr:from>
    <xdr:to>
      <xdr:col>41</xdr:col>
      <xdr:colOff>101600</xdr:colOff>
      <xdr:row>35</xdr:row>
      <xdr:rowOff>159626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05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4703</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5834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107455</xdr:rowOff>
    </xdr:from>
    <xdr:to>
      <xdr:col>36</xdr:col>
      <xdr:colOff>165100</xdr:colOff>
      <xdr:row>36</xdr:row>
      <xdr:rowOff>37605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10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54132</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05111" y="5883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8909</xdr:rowOff>
    </xdr:from>
    <xdr:to>
      <xdr:col>54</xdr:col>
      <xdr:colOff>189865</xdr:colOff>
      <xdr:row>58</xdr:row>
      <xdr:rowOff>59928</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581409"/>
          <a:ext cx="1270" cy="1422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63755</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0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59928</xdr:rowOff>
    </xdr:from>
    <xdr:to>
      <xdr:col>55</xdr:col>
      <xdr:colOff>88900</xdr:colOff>
      <xdr:row>58</xdr:row>
      <xdr:rowOff>59928</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04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127036</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356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8909</xdr:rowOff>
    </xdr:from>
    <xdr:to>
      <xdr:col>55</xdr:col>
      <xdr:colOff>88900</xdr:colOff>
      <xdr:row>50</xdr:row>
      <xdr:rowOff>8909</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581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131191</xdr:rowOff>
    </xdr:from>
    <xdr:to>
      <xdr:col>55</xdr:col>
      <xdr:colOff>0</xdr:colOff>
      <xdr:row>57</xdr:row>
      <xdr:rowOff>50052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9732391"/>
          <a:ext cx="838200" cy="90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20144</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7927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41717</xdr:rowOff>
    </xdr:from>
    <xdr:to>
      <xdr:col>55</xdr:col>
      <xdr:colOff>50800</xdr:colOff>
      <xdr:row>57</xdr:row>
      <xdr:rowOff>143317</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81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50052</xdr:rowOff>
    </xdr:from>
    <xdr:to>
      <xdr:col>50</xdr:col>
      <xdr:colOff>114300</xdr:colOff>
      <xdr:row>57</xdr:row>
      <xdr:rowOff>79852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9822702"/>
          <a:ext cx="889000" cy="29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56878</xdr:rowOff>
    </xdr:from>
    <xdr:to>
      <xdr:col>50</xdr:col>
      <xdr:colOff>165100</xdr:colOff>
      <xdr:row>57</xdr:row>
      <xdr:rowOff>158478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8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149605</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92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47748</xdr:rowOff>
    </xdr:from>
    <xdr:to>
      <xdr:col>45</xdr:col>
      <xdr:colOff>177800</xdr:colOff>
      <xdr:row>57</xdr:row>
      <xdr:rowOff>79852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9820398"/>
          <a:ext cx="889000" cy="32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10047</xdr:rowOff>
    </xdr:from>
    <xdr:to>
      <xdr:col>46</xdr:col>
      <xdr:colOff>38100</xdr:colOff>
      <xdr:row>56</xdr:row>
      <xdr:rowOff>111647</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611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128174</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38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26493</xdr:rowOff>
    </xdr:from>
    <xdr:to>
      <xdr:col>41</xdr:col>
      <xdr:colOff>50800</xdr:colOff>
      <xdr:row>57</xdr:row>
      <xdr:rowOff>47748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9799143"/>
          <a:ext cx="889000" cy="21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128882</xdr:rowOff>
    </xdr:from>
    <xdr:to>
      <xdr:col>41</xdr:col>
      <xdr:colOff>101600</xdr:colOff>
      <xdr:row>57</xdr:row>
      <xdr:rowOff>59032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73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75559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50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139393</xdr:rowOff>
    </xdr:from>
    <xdr:to>
      <xdr:col>36</xdr:col>
      <xdr:colOff>165100</xdr:colOff>
      <xdr:row>57</xdr:row>
      <xdr:rowOff>69543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74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86070</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51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80391</xdr:rowOff>
    </xdr:from>
    <xdr:to>
      <xdr:col>55</xdr:col>
      <xdr:colOff>50800</xdr:colOff>
      <xdr:row>57</xdr:row>
      <xdr:rowOff>10541</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681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103268</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533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170702</xdr:rowOff>
    </xdr:from>
    <xdr:to>
      <xdr:col>50</xdr:col>
      <xdr:colOff>165100</xdr:colOff>
      <xdr:row>57</xdr:row>
      <xdr:rowOff>100852</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77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117379</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547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29052</xdr:rowOff>
    </xdr:from>
    <xdr:to>
      <xdr:col>46</xdr:col>
      <xdr:colOff>38100</xdr:colOff>
      <xdr:row>57</xdr:row>
      <xdr:rowOff>130652</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80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121779</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9894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168398</xdr:rowOff>
    </xdr:from>
    <xdr:to>
      <xdr:col>41</xdr:col>
      <xdr:colOff>101600</xdr:colOff>
      <xdr:row>57</xdr:row>
      <xdr:rowOff>98548</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769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89675</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862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147143</xdr:rowOff>
    </xdr:from>
    <xdr:to>
      <xdr:col>36</xdr:col>
      <xdr:colOff>165100</xdr:colOff>
      <xdr:row>57</xdr:row>
      <xdr:rowOff>77293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74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68420</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841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61285</xdr:rowOff>
    </xdr:from>
    <xdr:to>
      <xdr:col>54</xdr:col>
      <xdr:colOff>189865</xdr:colOff>
      <xdr:row>78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234235"/>
          <a:ext cx="1270" cy="1164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7962</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2009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61285</xdr:rowOff>
    </xdr:from>
    <xdr:to>
      <xdr:col>55</xdr:col>
      <xdr:colOff>88900</xdr:colOff>
      <xdr:row>71</xdr:row>
      <xdr:rowOff>61285</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23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101684</xdr:rowOff>
    </xdr:from>
    <xdr:to>
      <xdr:col>55</xdr:col>
      <xdr:colOff>0</xdr:colOff>
      <xdr:row>77</xdr:row>
      <xdr:rowOff>47569</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9639300" y="13131884"/>
          <a:ext cx="838200" cy="117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50519</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252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72092</xdr:rowOff>
    </xdr:from>
    <xdr:to>
      <xdr:col>55</xdr:col>
      <xdr:colOff>50800</xdr:colOff>
      <xdr:row>78</xdr:row>
      <xdr:rowOff>2242</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273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167984</xdr:rowOff>
    </xdr:from>
    <xdr:to>
      <xdr:col>50</xdr:col>
      <xdr:colOff>114300</xdr:colOff>
      <xdr:row>77</xdr:row>
      <xdr:rowOff>47569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8750300" y="13198184"/>
          <a:ext cx="889000" cy="5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68571</xdr:rowOff>
    </xdr:from>
    <xdr:to>
      <xdr:col>50</xdr:col>
      <xdr:colOff>165100</xdr:colOff>
      <xdr:row>77</xdr:row>
      <xdr:rowOff>170171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27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161298</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36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167984</xdr:rowOff>
    </xdr:from>
    <xdr:to>
      <xdr:col>45</xdr:col>
      <xdr:colOff>177800</xdr:colOff>
      <xdr:row>77</xdr:row>
      <xdr:rowOff>44991</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7861300" y="13198184"/>
          <a:ext cx="889000" cy="48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51078</xdr:rowOff>
    </xdr:from>
    <xdr:to>
      <xdr:col>46</xdr:col>
      <xdr:colOff>38100</xdr:colOff>
      <xdr:row>76</xdr:row>
      <xdr:rowOff>152678</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081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169205</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285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157308</xdr:rowOff>
    </xdr:from>
    <xdr:to>
      <xdr:col>41</xdr:col>
      <xdr:colOff>101600</xdr:colOff>
      <xdr:row>77</xdr:row>
      <xdr:rowOff>87458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7810500" y="1318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103985</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7594111" y="1296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50884</xdr:rowOff>
    </xdr:from>
    <xdr:to>
      <xdr:col>55</xdr:col>
      <xdr:colOff>50800</xdr:colOff>
      <xdr:row>76</xdr:row>
      <xdr:rowOff>152484</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10426700" y="1308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73761</xdr:rowOff>
    </xdr:from>
    <xdr:ext cx="534377" cy="259045"/>
    <xdr:sp macro="" textlink="">
      <xdr:nvSpPr>
        <xdr:cNvPr id="414" name="普通建設事業費 （ うち新規整備　）該当値テキスト">
          <a:extLst>
            <a:ext uri="{FF2B5EF4-FFF2-40B4-BE49-F238E27FC236}">
              <a16:creationId xmlns:a16="http://schemas.microsoft.com/office/drawing/2014/main" id="{00000000-0008-0000-0600-00009E010000}"/>
            </a:ext>
          </a:extLst>
        </xdr:cNvPr>
        <xdr:cNvSpPr txBox="1"/>
      </xdr:nvSpPr>
      <xdr:spPr>
        <a:xfrm>
          <a:off x="10528300" y="12932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168219</xdr:rowOff>
    </xdr:from>
    <xdr:to>
      <xdr:col>50</xdr:col>
      <xdr:colOff>165100</xdr:colOff>
      <xdr:row>77</xdr:row>
      <xdr:rowOff>98369</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9588500" y="13198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114896</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72111" y="12973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117184</xdr:rowOff>
    </xdr:from>
    <xdr:to>
      <xdr:col>46</xdr:col>
      <xdr:colOff>38100</xdr:colOff>
      <xdr:row>77</xdr:row>
      <xdr:rowOff>47334</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8699500" y="1314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38461</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324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165641</xdr:rowOff>
    </xdr:from>
    <xdr:to>
      <xdr:col>41</xdr:col>
      <xdr:colOff>101600</xdr:colOff>
      <xdr:row>77</xdr:row>
      <xdr:rowOff>95791</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7810500" y="13195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86918</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288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a:extLst>
            <a:ext uri="{FF2B5EF4-FFF2-40B4-BE49-F238E27FC236}">
              <a16:creationId xmlns:a16="http://schemas.microsoft.com/office/drawing/2014/main" id="{00000000-0008-0000-0600-0000A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a:extLst>
            <a:ext uri="{FF2B5EF4-FFF2-40B4-BE49-F238E27FC236}">
              <a16:creationId xmlns:a16="http://schemas.microsoft.com/office/drawing/2014/main" id="{00000000-0008-0000-0600-0000A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1" name="直線コネクタ 430">
          <a:extLst>
            <a:ext uri="{FF2B5EF4-FFF2-40B4-BE49-F238E27FC236}">
              <a16:creationId xmlns:a16="http://schemas.microsoft.com/office/drawing/2014/main" id="{00000000-0008-0000-0600-0000A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普通建設事業費 （ うち更新整備　）グラフ枠">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169532</xdr:rowOff>
    </xdr:from>
    <xdr:to>
      <xdr:col>54</xdr:col>
      <xdr:colOff>189865</xdr:colOff>
      <xdr:row>99</xdr:row>
      <xdr:rowOff>24960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flipV="1">
          <a:off x="10475595" y="15428582"/>
          <a:ext cx="1270" cy="1569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28787</xdr:rowOff>
    </xdr:from>
    <xdr:ext cx="469744" cy="259045"/>
    <xdr:sp macro="" textlink="">
      <xdr:nvSpPr>
        <xdr:cNvPr id="447" name="普通建設事業費 （ うち更新整備　）最小値テキスト">
          <a:extLst>
            <a:ext uri="{FF2B5EF4-FFF2-40B4-BE49-F238E27FC236}">
              <a16:creationId xmlns:a16="http://schemas.microsoft.com/office/drawing/2014/main" id="{00000000-0008-0000-0600-0000BF010000}"/>
            </a:ext>
          </a:extLst>
        </xdr:cNvPr>
        <xdr:cNvSpPr txBox="1"/>
      </xdr:nvSpPr>
      <xdr:spPr>
        <a:xfrm>
          <a:off x="10528300" y="1700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24960</xdr:rowOff>
    </xdr:from>
    <xdr:to>
      <xdr:col>55</xdr:col>
      <xdr:colOff>88900</xdr:colOff>
      <xdr:row>99</xdr:row>
      <xdr:rowOff>24960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10388600" y="1699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116209</xdr:rowOff>
    </xdr:from>
    <xdr:ext cx="599010" cy="259045"/>
    <xdr:sp macro="" textlink="">
      <xdr:nvSpPr>
        <xdr:cNvPr id="449" name="普通建設事業費 （ うち更新整備　）最大値テキスト">
          <a:extLst>
            <a:ext uri="{FF2B5EF4-FFF2-40B4-BE49-F238E27FC236}">
              <a16:creationId xmlns:a16="http://schemas.microsoft.com/office/drawing/2014/main" id="{00000000-0008-0000-0600-0000C1010000}"/>
            </a:ext>
          </a:extLst>
        </xdr:cNvPr>
        <xdr:cNvSpPr txBox="1"/>
      </xdr:nvSpPr>
      <xdr:spPr>
        <a:xfrm>
          <a:off x="10528300" y="15203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169532</xdr:rowOff>
    </xdr:from>
    <xdr:to>
      <xdr:col>55</xdr:col>
      <xdr:colOff>88900</xdr:colOff>
      <xdr:row>89</xdr:row>
      <xdr:rowOff>169532</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10388600" y="1542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102619</xdr:rowOff>
    </xdr:from>
    <xdr:to>
      <xdr:col>55</xdr:col>
      <xdr:colOff>0</xdr:colOff>
      <xdr:row>97</xdr:row>
      <xdr:rowOff>164143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9639300" y="16733269"/>
          <a:ext cx="838200" cy="6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166935</xdr:rowOff>
    </xdr:from>
    <xdr:ext cx="534377" cy="259045"/>
    <xdr:sp macro="" textlink="">
      <xdr:nvSpPr>
        <xdr:cNvPr id="452" name="普通建設事業費 （ うち更新整備　）平均値テキスト">
          <a:extLst>
            <a:ext uri="{FF2B5EF4-FFF2-40B4-BE49-F238E27FC236}">
              <a16:creationId xmlns:a16="http://schemas.microsoft.com/office/drawing/2014/main" id="{00000000-0008-0000-0600-0000C4010000}"/>
            </a:ext>
          </a:extLst>
        </xdr:cNvPr>
        <xdr:cNvSpPr txBox="1"/>
      </xdr:nvSpPr>
      <xdr:spPr>
        <a:xfrm>
          <a:off x="10528300" y="164546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144058</xdr:rowOff>
    </xdr:from>
    <xdr:to>
      <xdr:col>55</xdr:col>
      <xdr:colOff>50800</xdr:colOff>
      <xdr:row>97</xdr:row>
      <xdr:rowOff>74208</xdr:rowOff>
    </xdr:to>
    <xdr:sp macro="" textlink="">
      <xdr:nvSpPr>
        <xdr:cNvPr id="453" name="フローチャート: 判断 452">
          <a:extLst>
            <a:ext uri="{FF2B5EF4-FFF2-40B4-BE49-F238E27FC236}">
              <a16:creationId xmlns:a16="http://schemas.microsoft.com/office/drawing/2014/main" id="{00000000-0008-0000-0600-0000C5010000}"/>
            </a:ext>
          </a:extLst>
        </xdr:cNvPr>
        <xdr:cNvSpPr/>
      </xdr:nvSpPr>
      <xdr:spPr>
        <a:xfrm>
          <a:off x="10426700" y="1660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164143</xdr:rowOff>
    </xdr:from>
    <xdr:to>
      <xdr:col>50</xdr:col>
      <xdr:colOff>114300</xdr:colOff>
      <xdr:row>99</xdr:row>
      <xdr:rowOff>7733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8750300" y="16794793"/>
          <a:ext cx="889000" cy="186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21920</xdr:rowOff>
    </xdr:from>
    <xdr:to>
      <xdr:col>50</xdr:col>
      <xdr:colOff>165100</xdr:colOff>
      <xdr:row>97</xdr:row>
      <xdr:rowOff>123520</xdr:rowOff>
    </xdr:to>
    <xdr:sp macro="" textlink="">
      <xdr:nvSpPr>
        <xdr:cNvPr id="455" name="フローチャート: 判断 454">
          <a:extLst>
            <a:ext uri="{FF2B5EF4-FFF2-40B4-BE49-F238E27FC236}">
              <a16:creationId xmlns:a16="http://schemas.microsoft.com/office/drawing/2014/main" id="{00000000-0008-0000-0600-0000C7010000}"/>
            </a:ext>
          </a:extLst>
        </xdr:cNvPr>
        <xdr:cNvSpPr/>
      </xdr:nvSpPr>
      <xdr:spPr>
        <a:xfrm>
          <a:off x="9588500" y="1665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140047</xdr:rowOff>
    </xdr:from>
    <xdr:ext cx="534377"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9372111" y="1642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36455</xdr:rowOff>
    </xdr:from>
    <xdr:to>
      <xdr:col>45</xdr:col>
      <xdr:colOff>177800</xdr:colOff>
      <xdr:row>99</xdr:row>
      <xdr:rowOff>7733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7861300" y="16838555"/>
          <a:ext cx="889000" cy="142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118357</xdr:rowOff>
    </xdr:from>
    <xdr:to>
      <xdr:col>46</xdr:col>
      <xdr:colOff>38100</xdr:colOff>
      <xdr:row>97</xdr:row>
      <xdr:rowOff>48507</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8699500" y="16577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65034</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8483111" y="16352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141413</xdr:rowOff>
    </xdr:from>
    <xdr:to>
      <xdr:col>41</xdr:col>
      <xdr:colOff>101600</xdr:colOff>
      <xdr:row>97</xdr:row>
      <xdr:rowOff>71563</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7810500" y="1660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88090</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7594111" y="1637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51819</xdr:rowOff>
    </xdr:from>
    <xdr:to>
      <xdr:col>55</xdr:col>
      <xdr:colOff>50800</xdr:colOff>
      <xdr:row>97</xdr:row>
      <xdr:rowOff>153419</xdr:rowOff>
    </xdr:to>
    <xdr:sp macro="" textlink="">
      <xdr:nvSpPr>
        <xdr:cNvPr id="467" name="楕円 466">
          <a:extLst>
            <a:ext uri="{FF2B5EF4-FFF2-40B4-BE49-F238E27FC236}">
              <a16:creationId xmlns:a16="http://schemas.microsoft.com/office/drawing/2014/main" id="{00000000-0008-0000-0600-0000D3010000}"/>
            </a:ext>
          </a:extLst>
        </xdr:cNvPr>
        <xdr:cNvSpPr/>
      </xdr:nvSpPr>
      <xdr:spPr>
        <a:xfrm>
          <a:off x="10426700" y="1668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30246</xdr:rowOff>
    </xdr:from>
    <xdr:ext cx="534377" cy="259045"/>
    <xdr:sp macro="" textlink="">
      <xdr:nvSpPr>
        <xdr:cNvPr id="468" name="普通建設事業費 （ うち更新整備　）該当値テキスト">
          <a:extLst>
            <a:ext uri="{FF2B5EF4-FFF2-40B4-BE49-F238E27FC236}">
              <a16:creationId xmlns:a16="http://schemas.microsoft.com/office/drawing/2014/main" id="{00000000-0008-0000-0600-0000D4010000}"/>
            </a:ext>
          </a:extLst>
        </xdr:cNvPr>
        <xdr:cNvSpPr txBox="1"/>
      </xdr:nvSpPr>
      <xdr:spPr>
        <a:xfrm>
          <a:off x="10528300" y="16660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113343</xdr:rowOff>
    </xdr:from>
    <xdr:to>
      <xdr:col>50</xdr:col>
      <xdr:colOff>165100</xdr:colOff>
      <xdr:row>98</xdr:row>
      <xdr:rowOff>43493</xdr:rowOff>
    </xdr:to>
    <xdr:sp macro="" textlink="">
      <xdr:nvSpPr>
        <xdr:cNvPr id="469" name="楕円 468">
          <a:extLst>
            <a:ext uri="{FF2B5EF4-FFF2-40B4-BE49-F238E27FC236}">
              <a16:creationId xmlns:a16="http://schemas.microsoft.com/office/drawing/2014/main" id="{00000000-0008-0000-0600-0000D5010000}"/>
            </a:ext>
          </a:extLst>
        </xdr:cNvPr>
        <xdr:cNvSpPr/>
      </xdr:nvSpPr>
      <xdr:spPr>
        <a:xfrm>
          <a:off x="9588500" y="16743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34620</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836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128383</xdr:rowOff>
    </xdr:from>
    <xdr:to>
      <xdr:col>46</xdr:col>
      <xdr:colOff>38100</xdr:colOff>
      <xdr:row>99</xdr:row>
      <xdr:rowOff>58533</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8699500" y="16930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49660</xdr:rowOff>
    </xdr:from>
    <xdr:ext cx="469744"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15428" y="17023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157105</xdr:rowOff>
    </xdr:from>
    <xdr:to>
      <xdr:col>41</xdr:col>
      <xdr:colOff>101600</xdr:colOff>
      <xdr:row>98</xdr:row>
      <xdr:rowOff>87255</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7810500" y="1678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78382</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880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5" name="正方形/長方形 474">
          <a:extLst>
            <a:ext uri="{FF2B5EF4-FFF2-40B4-BE49-F238E27FC236}">
              <a16:creationId xmlns:a16="http://schemas.microsoft.com/office/drawing/2014/main" id="{00000000-0008-0000-0600-0000D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7" name="正方形/長方形 476">
          <a:extLst>
            <a:ext uri="{FF2B5EF4-FFF2-40B4-BE49-F238E27FC236}">
              <a16:creationId xmlns:a16="http://schemas.microsoft.com/office/drawing/2014/main" id="{00000000-0008-0000-0600-0000D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4" name="直線コネクタ 483">
          <a:extLst>
            <a:ext uri="{FF2B5EF4-FFF2-40B4-BE49-F238E27FC236}">
              <a16:creationId xmlns:a16="http://schemas.microsoft.com/office/drawing/2014/main" id="{00000000-0008-0000-0600-0000E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87" name="直線コネクタ 486">
          <a:extLst>
            <a:ext uri="{FF2B5EF4-FFF2-40B4-BE49-F238E27FC236}">
              <a16:creationId xmlns:a16="http://schemas.microsoft.com/office/drawing/2014/main" id="{00000000-0008-0000-0600-0000E7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9" name="災害復旧事業費グラフ枠">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51362</xdr:rowOff>
    </xdr:from>
    <xdr:to>
      <xdr:col>85</xdr:col>
      <xdr:colOff>126364</xdr:colOff>
      <xdr:row>39</xdr:row>
      <xdr:rowOff>98878</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flipV="1">
          <a:off x="16317595" y="5194862"/>
          <a:ext cx="1269" cy="1590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133584</xdr:rowOff>
    </xdr:from>
    <xdr:ext cx="249299" cy="259045"/>
    <xdr:sp macro="" textlink="">
      <xdr:nvSpPr>
        <xdr:cNvPr id="501" name="災害復旧事業費最小値テキスト">
          <a:extLst>
            <a:ext uri="{FF2B5EF4-FFF2-40B4-BE49-F238E27FC236}">
              <a16:creationId xmlns:a16="http://schemas.microsoft.com/office/drawing/2014/main" id="{00000000-0008-0000-0600-0000F5010000}"/>
            </a:ext>
          </a:extLst>
        </xdr:cNvPr>
        <xdr:cNvSpPr txBox="1"/>
      </xdr:nvSpPr>
      <xdr:spPr>
        <a:xfrm>
          <a:off x="16370300" y="682013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169489</xdr:rowOff>
    </xdr:from>
    <xdr:ext cx="534377" cy="259045"/>
    <xdr:sp macro="" textlink="">
      <xdr:nvSpPr>
        <xdr:cNvPr id="503" name="災害復旧事業費最大値テキスト">
          <a:extLst>
            <a:ext uri="{FF2B5EF4-FFF2-40B4-BE49-F238E27FC236}">
              <a16:creationId xmlns:a16="http://schemas.microsoft.com/office/drawing/2014/main" id="{00000000-0008-0000-0600-0000F7010000}"/>
            </a:ext>
          </a:extLst>
        </xdr:cNvPr>
        <xdr:cNvSpPr txBox="1"/>
      </xdr:nvSpPr>
      <xdr:spPr>
        <a:xfrm>
          <a:off x="16370300" y="497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51362</xdr:rowOff>
    </xdr:from>
    <xdr:to>
      <xdr:col>86</xdr:col>
      <xdr:colOff>25400</xdr:colOff>
      <xdr:row>30</xdr:row>
      <xdr:rowOff>51362</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519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55281</xdr:rowOff>
    </xdr:from>
    <xdr:to>
      <xdr:col>85</xdr:col>
      <xdr:colOff>127000</xdr:colOff>
      <xdr:row>39</xdr:row>
      <xdr:rowOff>73733</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5481300" y="6741831"/>
          <a:ext cx="838200" cy="18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6585</xdr:rowOff>
    </xdr:from>
    <xdr:ext cx="378565" cy="259045"/>
    <xdr:sp macro="" textlink="">
      <xdr:nvSpPr>
        <xdr:cNvPr id="506" name="災害復旧事業費平均値テキスト">
          <a:extLst>
            <a:ext uri="{FF2B5EF4-FFF2-40B4-BE49-F238E27FC236}">
              <a16:creationId xmlns:a16="http://schemas.microsoft.com/office/drawing/2014/main" id="{00000000-0008-0000-0600-0000FA010000}"/>
            </a:ext>
          </a:extLst>
        </xdr:cNvPr>
        <xdr:cNvSpPr txBox="1"/>
      </xdr:nvSpPr>
      <xdr:spPr>
        <a:xfrm>
          <a:off x="16370300" y="66931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28158</xdr:rowOff>
    </xdr:from>
    <xdr:to>
      <xdr:col>85</xdr:col>
      <xdr:colOff>177800</xdr:colOff>
      <xdr:row>39</xdr:row>
      <xdr:rowOff>129758</xdr:rowOff>
    </xdr:to>
    <xdr:sp macro="" textlink="">
      <xdr:nvSpPr>
        <xdr:cNvPr id="507" name="フローチャート: 判断 506">
          <a:extLst>
            <a:ext uri="{FF2B5EF4-FFF2-40B4-BE49-F238E27FC236}">
              <a16:creationId xmlns:a16="http://schemas.microsoft.com/office/drawing/2014/main" id="{00000000-0008-0000-0600-0000FB010000}"/>
            </a:ext>
          </a:extLst>
        </xdr:cNvPr>
        <xdr:cNvSpPr/>
      </xdr:nvSpPr>
      <xdr:spPr>
        <a:xfrm>
          <a:off x="16268700" y="671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55281</xdr:rowOff>
    </xdr:from>
    <xdr:to>
      <xdr:col>81</xdr:col>
      <xdr:colOff>50800</xdr:colOff>
      <xdr:row>39</xdr:row>
      <xdr:rowOff>76443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4592300" y="6741831"/>
          <a:ext cx="889000" cy="21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34199</xdr:rowOff>
    </xdr:from>
    <xdr:to>
      <xdr:col>81</xdr:col>
      <xdr:colOff>101600</xdr:colOff>
      <xdr:row>39</xdr:row>
      <xdr:rowOff>135799</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5430500" y="672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126926</xdr:rowOff>
    </xdr:from>
    <xdr:ext cx="378565"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5292017" y="6813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76443</xdr:rowOff>
    </xdr:from>
    <xdr:to>
      <xdr:col>76</xdr:col>
      <xdr:colOff>114300</xdr:colOff>
      <xdr:row>39</xdr:row>
      <xdr:rowOff>85816</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3703300" y="6762993"/>
          <a:ext cx="8890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18491</xdr:rowOff>
    </xdr:from>
    <xdr:to>
      <xdr:col>76</xdr:col>
      <xdr:colOff>165100</xdr:colOff>
      <xdr:row>38</xdr:row>
      <xdr:rowOff>120091</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4541500" y="6533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136618</xdr:rowOff>
    </xdr:from>
    <xdr:ext cx="469744"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4357428" y="6308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83726</xdr:rowOff>
    </xdr:from>
    <xdr:to>
      <xdr:col>71</xdr:col>
      <xdr:colOff>177800</xdr:colOff>
      <xdr:row>39</xdr:row>
      <xdr:rowOff>85816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814300" y="6770276"/>
          <a:ext cx="889000" cy="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92525</xdr:rowOff>
    </xdr:from>
    <xdr:to>
      <xdr:col>72</xdr:col>
      <xdr:colOff>38100</xdr:colOff>
      <xdr:row>39</xdr:row>
      <xdr:rowOff>22675</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3652500" y="66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39202</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3468428" y="6382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83087</xdr:rowOff>
    </xdr:from>
    <xdr:to>
      <xdr:col>67</xdr:col>
      <xdr:colOff>101600</xdr:colOff>
      <xdr:row>39</xdr:row>
      <xdr:rowOff>13237</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2763500" y="659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29764</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2579428" y="6373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22933</xdr:rowOff>
    </xdr:from>
    <xdr:to>
      <xdr:col>85</xdr:col>
      <xdr:colOff>177800</xdr:colOff>
      <xdr:row>39</xdr:row>
      <xdr:rowOff>124533</xdr:rowOff>
    </xdr:to>
    <xdr:sp macro="" textlink="">
      <xdr:nvSpPr>
        <xdr:cNvPr id="524" name="楕円 523">
          <a:extLst>
            <a:ext uri="{FF2B5EF4-FFF2-40B4-BE49-F238E27FC236}">
              <a16:creationId xmlns:a16="http://schemas.microsoft.com/office/drawing/2014/main" id="{00000000-0008-0000-0600-00000C020000}"/>
            </a:ext>
          </a:extLst>
        </xdr:cNvPr>
        <xdr:cNvSpPr/>
      </xdr:nvSpPr>
      <xdr:spPr>
        <a:xfrm>
          <a:off x="16268700" y="6709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153760</xdr:rowOff>
    </xdr:from>
    <xdr:ext cx="378565" cy="259045"/>
    <xdr:sp macro="" textlink="">
      <xdr:nvSpPr>
        <xdr:cNvPr id="525" name="災害復旧事業費該当値テキスト">
          <a:extLst>
            <a:ext uri="{FF2B5EF4-FFF2-40B4-BE49-F238E27FC236}">
              <a16:creationId xmlns:a16="http://schemas.microsoft.com/office/drawing/2014/main" id="{00000000-0008-0000-0600-00000D020000}"/>
            </a:ext>
          </a:extLst>
        </xdr:cNvPr>
        <xdr:cNvSpPr txBox="1"/>
      </xdr:nvSpPr>
      <xdr:spPr>
        <a:xfrm>
          <a:off x="16370300" y="64974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4481</xdr:rowOff>
    </xdr:from>
    <xdr:to>
      <xdr:col>81</xdr:col>
      <xdr:colOff>101600</xdr:colOff>
      <xdr:row>39</xdr:row>
      <xdr:rowOff>106081</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5430500" y="6691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122608</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46428" y="6466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25643</xdr:rowOff>
    </xdr:from>
    <xdr:to>
      <xdr:col>76</xdr:col>
      <xdr:colOff>165100</xdr:colOff>
      <xdr:row>39</xdr:row>
      <xdr:rowOff>127243</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4541500" y="671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118370</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3017" y="6804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35016</xdr:rowOff>
    </xdr:from>
    <xdr:to>
      <xdr:col>72</xdr:col>
      <xdr:colOff>38100</xdr:colOff>
      <xdr:row>39</xdr:row>
      <xdr:rowOff>136616</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3652500" y="672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127743</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4017" y="6814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32926</xdr:rowOff>
    </xdr:from>
    <xdr:to>
      <xdr:col>67</xdr:col>
      <xdr:colOff>101600</xdr:colOff>
      <xdr:row>39</xdr:row>
      <xdr:rowOff>134526</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2763500" y="671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125653</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5017" y="6812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8" name="失業対策事業費グラフ枠">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0" name="失業対策事業費最小値テキスト">
          <a:extLst>
            <a:ext uri="{FF2B5EF4-FFF2-40B4-BE49-F238E27FC236}">
              <a16:creationId xmlns:a16="http://schemas.microsoft.com/office/drawing/2014/main" id="{00000000-0008-0000-0600-00002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2" name="失業対策事業費最大値テキスト">
          <a:extLst>
            <a:ext uri="{FF2B5EF4-FFF2-40B4-BE49-F238E27FC236}">
              <a16:creationId xmlns:a16="http://schemas.microsoft.com/office/drawing/2014/main" id="{00000000-0008-0000-0600-00002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5" name="失業対策事業費平均値テキスト">
          <a:extLst>
            <a:ext uri="{FF2B5EF4-FFF2-40B4-BE49-F238E27FC236}">
              <a16:creationId xmlns:a16="http://schemas.microsoft.com/office/drawing/2014/main" id="{00000000-0008-0000-0600-00002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6" name="フローチャート: 判断 555">
          <a:extLst>
            <a:ext uri="{FF2B5EF4-FFF2-40B4-BE49-F238E27FC236}">
              <a16:creationId xmlns:a16="http://schemas.microsoft.com/office/drawing/2014/main" id="{00000000-0008-0000-0600-00002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8" name="フローチャート: 判断 557">
          <a:extLst>
            <a:ext uri="{FF2B5EF4-FFF2-40B4-BE49-F238E27FC236}">
              <a16:creationId xmlns:a16="http://schemas.microsoft.com/office/drawing/2014/main" id="{00000000-0008-0000-0600-00002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楕円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4" name="失業対策事業費該当値テキスト">
          <a:extLst>
            <a:ext uri="{FF2B5EF4-FFF2-40B4-BE49-F238E27FC236}">
              <a16:creationId xmlns:a16="http://schemas.microsoft.com/office/drawing/2014/main" id="{00000000-0008-0000-0600-00003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5" name="楕円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3" name="直線コネクタ 592">
          <a:extLst>
            <a:ext uri="{FF2B5EF4-FFF2-40B4-BE49-F238E27FC236}">
              <a16:creationId xmlns:a16="http://schemas.microsoft.com/office/drawing/2014/main" id="{00000000-0008-0000-0600-00005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5" name="直線コネクタ 594">
          <a:extLst>
            <a:ext uri="{FF2B5EF4-FFF2-40B4-BE49-F238E27FC236}">
              <a16:creationId xmlns:a16="http://schemas.microsoft.com/office/drawing/2014/main" id="{00000000-0008-0000-0600-00005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5" name="公債費グラフ枠">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154801</xdr:rowOff>
    </xdr:from>
    <xdr:to>
      <xdr:col>85</xdr:col>
      <xdr:colOff>126364</xdr:colOff>
      <xdr:row>78</xdr:row>
      <xdr:rowOff>101702</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flipV="1">
          <a:off x="16317595" y="11984851"/>
          <a:ext cx="1269" cy="1489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105529</xdr:rowOff>
    </xdr:from>
    <xdr:ext cx="469744" cy="259045"/>
    <xdr:sp macro="" textlink="">
      <xdr:nvSpPr>
        <xdr:cNvPr id="607" name="公債費最小値テキスト">
          <a:extLst>
            <a:ext uri="{FF2B5EF4-FFF2-40B4-BE49-F238E27FC236}">
              <a16:creationId xmlns:a16="http://schemas.microsoft.com/office/drawing/2014/main" id="{00000000-0008-0000-0600-00005F020000}"/>
            </a:ext>
          </a:extLst>
        </xdr:cNvPr>
        <xdr:cNvSpPr txBox="1"/>
      </xdr:nvSpPr>
      <xdr:spPr>
        <a:xfrm>
          <a:off x="16370300" y="13478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101702</xdr:rowOff>
    </xdr:from>
    <xdr:to>
      <xdr:col>86</xdr:col>
      <xdr:colOff>25400</xdr:colOff>
      <xdr:row>78</xdr:row>
      <xdr:rowOff>101702</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6230600" y="13474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101478</xdr:rowOff>
    </xdr:from>
    <xdr:ext cx="599010" cy="259045"/>
    <xdr:sp macro="" textlink="">
      <xdr:nvSpPr>
        <xdr:cNvPr id="609" name="公債費最大値テキスト">
          <a:extLst>
            <a:ext uri="{FF2B5EF4-FFF2-40B4-BE49-F238E27FC236}">
              <a16:creationId xmlns:a16="http://schemas.microsoft.com/office/drawing/2014/main" id="{00000000-0008-0000-0600-000061020000}"/>
            </a:ext>
          </a:extLst>
        </xdr:cNvPr>
        <xdr:cNvSpPr txBox="1"/>
      </xdr:nvSpPr>
      <xdr:spPr>
        <a:xfrm>
          <a:off x="16370300" y="11760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154801</xdr:rowOff>
    </xdr:from>
    <xdr:to>
      <xdr:col>86</xdr:col>
      <xdr:colOff>25400</xdr:colOff>
      <xdr:row>69</xdr:row>
      <xdr:rowOff>154801</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198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21082</xdr:rowOff>
    </xdr:from>
    <xdr:to>
      <xdr:col>85</xdr:col>
      <xdr:colOff>127000</xdr:colOff>
      <xdr:row>77</xdr:row>
      <xdr:rowOff>23901</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5481300" y="13222732"/>
          <a:ext cx="838200" cy="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70490</xdr:rowOff>
    </xdr:from>
    <xdr:ext cx="534377" cy="259045"/>
    <xdr:sp macro="" textlink="">
      <xdr:nvSpPr>
        <xdr:cNvPr id="612" name="公債費平均値テキスト">
          <a:extLst>
            <a:ext uri="{FF2B5EF4-FFF2-40B4-BE49-F238E27FC236}">
              <a16:creationId xmlns:a16="http://schemas.microsoft.com/office/drawing/2014/main" id="{00000000-0008-0000-0600-000064020000}"/>
            </a:ext>
          </a:extLst>
        </xdr:cNvPr>
        <xdr:cNvSpPr txBox="1"/>
      </xdr:nvSpPr>
      <xdr:spPr>
        <a:xfrm>
          <a:off x="16370300" y="12929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47613</xdr:rowOff>
    </xdr:from>
    <xdr:to>
      <xdr:col>85</xdr:col>
      <xdr:colOff>177800</xdr:colOff>
      <xdr:row>76</xdr:row>
      <xdr:rowOff>149213</xdr:rowOff>
    </xdr:to>
    <xdr:sp macro="" textlink="">
      <xdr:nvSpPr>
        <xdr:cNvPr id="613" name="フローチャート: 判断 612">
          <a:extLst>
            <a:ext uri="{FF2B5EF4-FFF2-40B4-BE49-F238E27FC236}">
              <a16:creationId xmlns:a16="http://schemas.microsoft.com/office/drawing/2014/main" id="{00000000-0008-0000-0600-000065020000}"/>
            </a:ext>
          </a:extLst>
        </xdr:cNvPr>
        <xdr:cNvSpPr/>
      </xdr:nvSpPr>
      <xdr:spPr>
        <a:xfrm>
          <a:off x="16268700" y="13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22644</xdr:rowOff>
    </xdr:from>
    <xdr:to>
      <xdr:col>81</xdr:col>
      <xdr:colOff>50800</xdr:colOff>
      <xdr:row>77</xdr:row>
      <xdr:rowOff>23901</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4592300" y="13224294"/>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37516</xdr:rowOff>
    </xdr:from>
    <xdr:to>
      <xdr:col>81</xdr:col>
      <xdr:colOff>101600</xdr:colOff>
      <xdr:row>76</xdr:row>
      <xdr:rowOff>139116</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5430500" y="13067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155643</xdr:rowOff>
    </xdr:from>
    <xdr:ext cx="534377"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5214111" y="12842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7113</xdr:rowOff>
    </xdr:from>
    <xdr:to>
      <xdr:col>76</xdr:col>
      <xdr:colOff>114300</xdr:colOff>
      <xdr:row>77</xdr:row>
      <xdr:rowOff>22644</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3703300" y="13208763"/>
          <a:ext cx="889000" cy="15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14377</xdr:rowOff>
    </xdr:from>
    <xdr:to>
      <xdr:col>76</xdr:col>
      <xdr:colOff>165100</xdr:colOff>
      <xdr:row>75</xdr:row>
      <xdr:rowOff>115977</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4541500" y="1287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132504</xdr:rowOff>
    </xdr:from>
    <xdr:ext cx="534377"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4325111" y="1264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7113</xdr:rowOff>
    </xdr:from>
    <xdr:to>
      <xdr:col>71</xdr:col>
      <xdr:colOff>177800</xdr:colOff>
      <xdr:row>77</xdr:row>
      <xdr:rowOff>13742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2814300" y="13208763"/>
          <a:ext cx="8890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108115</xdr:rowOff>
    </xdr:from>
    <xdr:to>
      <xdr:col>72</xdr:col>
      <xdr:colOff>38100</xdr:colOff>
      <xdr:row>76</xdr:row>
      <xdr:rowOff>38264</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3652500" y="129668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54792</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3436111" y="12742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110160</xdr:rowOff>
    </xdr:from>
    <xdr:to>
      <xdr:col>67</xdr:col>
      <xdr:colOff>101600</xdr:colOff>
      <xdr:row>76</xdr:row>
      <xdr:rowOff>40311</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2763500" y="129689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56837</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2547111" y="12744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141732</xdr:rowOff>
    </xdr:from>
    <xdr:to>
      <xdr:col>85</xdr:col>
      <xdr:colOff>177800</xdr:colOff>
      <xdr:row>77</xdr:row>
      <xdr:rowOff>71882</xdr:rowOff>
    </xdr:to>
    <xdr:sp macro="" textlink="">
      <xdr:nvSpPr>
        <xdr:cNvPr id="630" name="楕円 629">
          <a:extLst>
            <a:ext uri="{FF2B5EF4-FFF2-40B4-BE49-F238E27FC236}">
              <a16:creationId xmlns:a16="http://schemas.microsoft.com/office/drawing/2014/main" id="{00000000-0008-0000-0600-000076020000}"/>
            </a:ext>
          </a:extLst>
        </xdr:cNvPr>
        <xdr:cNvSpPr/>
      </xdr:nvSpPr>
      <xdr:spPr>
        <a:xfrm>
          <a:off x="16268700" y="1317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120159</xdr:rowOff>
    </xdr:from>
    <xdr:ext cx="534377" cy="259045"/>
    <xdr:sp macro="" textlink="">
      <xdr:nvSpPr>
        <xdr:cNvPr id="631" name="公債費該当値テキスト">
          <a:extLst>
            <a:ext uri="{FF2B5EF4-FFF2-40B4-BE49-F238E27FC236}">
              <a16:creationId xmlns:a16="http://schemas.microsoft.com/office/drawing/2014/main" id="{00000000-0008-0000-0600-000077020000}"/>
            </a:ext>
          </a:extLst>
        </xdr:cNvPr>
        <xdr:cNvSpPr txBox="1"/>
      </xdr:nvSpPr>
      <xdr:spPr>
        <a:xfrm>
          <a:off x="16370300" y="13150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144551</xdr:rowOff>
    </xdr:from>
    <xdr:to>
      <xdr:col>81</xdr:col>
      <xdr:colOff>101600</xdr:colOff>
      <xdr:row>77</xdr:row>
      <xdr:rowOff>74701</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5430500" y="13174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65828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3267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143294</xdr:rowOff>
    </xdr:from>
    <xdr:to>
      <xdr:col>76</xdr:col>
      <xdr:colOff>165100</xdr:colOff>
      <xdr:row>77</xdr:row>
      <xdr:rowOff>73444</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4541500" y="1317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64571</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3266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127763</xdr:rowOff>
    </xdr:from>
    <xdr:to>
      <xdr:col>72</xdr:col>
      <xdr:colOff>38100</xdr:colOff>
      <xdr:row>77</xdr:row>
      <xdr:rowOff>57913</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3652500" y="1315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49040</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3250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134392</xdr:rowOff>
    </xdr:from>
    <xdr:to>
      <xdr:col>67</xdr:col>
      <xdr:colOff>101600</xdr:colOff>
      <xdr:row>77</xdr:row>
      <xdr:rowOff>64542</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2763500" y="1316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55669</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325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81962</xdr:rowOff>
    </xdr:from>
    <xdr:to>
      <xdr:col>85</xdr:col>
      <xdr:colOff>126364</xdr:colOff>
      <xdr:row>99</xdr:row>
      <xdr:rowOff>97867</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512462"/>
          <a:ext cx="1269" cy="1558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101694</xdr:rowOff>
    </xdr:from>
    <xdr:ext cx="313932"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70752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97867</xdr:rowOff>
    </xdr:from>
    <xdr:to>
      <xdr:col>86</xdr:col>
      <xdr:colOff>25400</xdr:colOff>
      <xdr:row>99</xdr:row>
      <xdr:rowOff>97867</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7071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28639</xdr:rowOff>
    </xdr:from>
    <xdr:ext cx="534377"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28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81962</xdr:rowOff>
    </xdr:from>
    <xdr:to>
      <xdr:col>86</xdr:col>
      <xdr:colOff>25400</xdr:colOff>
      <xdr:row>90</xdr:row>
      <xdr:rowOff>81962</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512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19554</xdr:rowOff>
    </xdr:from>
    <xdr:to>
      <xdr:col>85</xdr:col>
      <xdr:colOff>127000</xdr:colOff>
      <xdr:row>98</xdr:row>
      <xdr:rowOff>26412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5481300" y="16821654"/>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35617</xdr:rowOff>
    </xdr:from>
    <xdr:ext cx="469744"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837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57190</xdr:rowOff>
    </xdr:from>
    <xdr:to>
      <xdr:col>85</xdr:col>
      <xdr:colOff>177800</xdr:colOff>
      <xdr:row>98</xdr:row>
      <xdr:rowOff>158790</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85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8125</xdr:rowOff>
    </xdr:from>
    <xdr:to>
      <xdr:col>81</xdr:col>
      <xdr:colOff>50800</xdr:colOff>
      <xdr:row>98</xdr:row>
      <xdr:rowOff>19554</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4592300" y="16810225"/>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71771</xdr:rowOff>
    </xdr:from>
    <xdr:to>
      <xdr:col>81</xdr:col>
      <xdr:colOff>101600</xdr:colOff>
      <xdr:row>99</xdr:row>
      <xdr:rowOff>1921</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87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164498</xdr:rowOff>
    </xdr:from>
    <xdr:ext cx="469744"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46428" y="1696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8125</xdr:rowOff>
    </xdr:from>
    <xdr:to>
      <xdr:col>76</xdr:col>
      <xdr:colOff>114300</xdr:colOff>
      <xdr:row>98</xdr:row>
      <xdr:rowOff>65683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3703300" y="16810225"/>
          <a:ext cx="889000" cy="57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23651</xdr:rowOff>
    </xdr:from>
    <xdr:to>
      <xdr:col>76</xdr:col>
      <xdr:colOff>165100</xdr:colOff>
      <xdr:row>97</xdr:row>
      <xdr:rowOff>125251</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65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141778</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429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108383</xdr:rowOff>
    </xdr:from>
    <xdr:to>
      <xdr:col>71</xdr:col>
      <xdr:colOff>177800</xdr:colOff>
      <xdr:row>98</xdr:row>
      <xdr:rowOff>65683</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814300" y="16739033"/>
          <a:ext cx="889000" cy="128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108837</xdr:rowOff>
    </xdr:from>
    <xdr:to>
      <xdr:col>72</xdr:col>
      <xdr:colOff>38100</xdr:colOff>
      <xdr:row>98</xdr:row>
      <xdr:rowOff>38987</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73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55514</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51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66971</xdr:rowOff>
    </xdr:from>
    <xdr:to>
      <xdr:col>67</xdr:col>
      <xdr:colOff>101600</xdr:colOff>
      <xdr:row>97</xdr:row>
      <xdr:rowOff>168571</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697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159698</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79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147062</xdr:rowOff>
    </xdr:from>
    <xdr:to>
      <xdr:col>85</xdr:col>
      <xdr:colOff>177800</xdr:colOff>
      <xdr:row>98</xdr:row>
      <xdr:rowOff>77212</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77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169939</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62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140204</xdr:rowOff>
    </xdr:from>
    <xdr:to>
      <xdr:col>81</xdr:col>
      <xdr:colOff>101600</xdr:colOff>
      <xdr:row>98</xdr:row>
      <xdr:rowOff>70354</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770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86881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546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128775</xdr:rowOff>
    </xdr:from>
    <xdr:to>
      <xdr:col>76</xdr:col>
      <xdr:colOff>165100</xdr:colOff>
      <xdr:row>98</xdr:row>
      <xdr:rowOff>58925</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75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50052</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852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14883</xdr:rowOff>
    </xdr:from>
    <xdr:to>
      <xdr:col>72</xdr:col>
      <xdr:colOff>38100</xdr:colOff>
      <xdr:row>98</xdr:row>
      <xdr:rowOff>116483</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81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107610</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909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57583</xdr:rowOff>
    </xdr:from>
    <xdr:to>
      <xdr:col>67</xdr:col>
      <xdr:colOff>101600</xdr:colOff>
      <xdr:row>97</xdr:row>
      <xdr:rowOff>159183</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688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4260</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463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117275</xdr:rowOff>
    </xdr:from>
    <xdr:to>
      <xdr:col>116</xdr:col>
      <xdr:colOff>62864</xdr:colOff>
      <xdr:row>39</xdr:row>
      <xdr:rowOff>98878</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260775"/>
          <a:ext cx="1269" cy="1524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63952</xdr:rowOff>
    </xdr:from>
    <xdr:ext cx="534377" cy="2590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503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117275</xdr:rowOff>
    </xdr:from>
    <xdr:to>
      <xdr:col>116</xdr:col>
      <xdr:colOff>152400</xdr:colOff>
      <xdr:row>30</xdr:row>
      <xdr:rowOff>117275</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26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94415</xdr:rowOff>
    </xdr:from>
    <xdr:to>
      <xdr:col>116</xdr:col>
      <xdr:colOff>63500</xdr:colOff>
      <xdr:row>39</xdr:row>
      <xdr:rowOff>97572</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1323300" y="6780965"/>
          <a:ext cx="838200" cy="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145305</xdr:rowOff>
    </xdr:from>
    <xdr:ext cx="378565" cy="259045"/>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48895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122428</xdr:rowOff>
    </xdr:from>
    <xdr:to>
      <xdr:col>116</xdr:col>
      <xdr:colOff>114300</xdr:colOff>
      <xdr:row>39</xdr:row>
      <xdr:rowOff>52578</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63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97572</xdr:rowOff>
    </xdr:from>
    <xdr:to>
      <xdr:col>111</xdr:col>
      <xdr:colOff>177800</xdr:colOff>
      <xdr:row>39</xdr:row>
      <xdr:rowOff>97572</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0434300" y="67841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136689</xdr:rowOff>
    </xdr:from>
    <xdr:to>
      <xdr:col>112</xdr:col>
      <xdr:colOff>38100</xdr:colOff>
      <xdr:row>39</xdr:row>
      <xdr:rowOff>66839</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651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83365</xdr:rowOff>
    </xdr:from>
    <xdr:ext cx="378565"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134017" y="6427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97572</xdr:rowOff>
    </xdr:from>
    <xdr:to>
      <xdr:col>107</xdr:col>
      <xdr:colOff>50800</xdr:colOff>
      <xdr:row>39</xdr:row>
      <xdr:rowOff>97572</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9545300" y="67841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19558</xdr:rowOff>
    </xdr:from>
    <xdr:to>
      <xdr:col>107</xdr:col>
      <xdr:colOff>101600</xdr:colOff>
      <xdr:row>38</xdr:row>
      <xdr:rowOff>121158</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534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137685</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199428" y="6309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97572</xdr:rowOff>
    </xdr:from>
    <xdr:to>
      <xdr:col>102</xdr:col>
      <xdr:colOff>114300</xdr:colOff>
      <xdr:row>39</xdr:row>
      <xdr:rowOff>97572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656300" y="67841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84001</xdr:rowOff>
    </xdr:from>
    <xdr:to>
      <xdr:col>102</xdr:col>
      <xdr:colOff>165100</xdr:colOff>
      <xdr:row>39</xdr:row>
      <xdr:rowOff>14151</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30678</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10428" y="6374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36104</xdr:rowOff>
    </xdr:from>
    <xdr:to>
      <xdr:col>98</xdr:col>
      <xdr:colOff>38100</xdr:colOff>
      <xdr:row>38</xdr:row>
      <xdr:rowOff>137704</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55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154231</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21428" y="6326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43615</xdr:rowOff>
    </xdr:from>
    <xdr:to>
      <xdr:col>116</xdr:col>
      <xdr:colOff>114300</xdr:colOff>
      <xdr:row>39</xdr:row>
      <xdr:rowOff>145215</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2110700" y="673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129992</xdr:rowOff>
    </xdr:from>
    <xdr:ext cx="313932" cy="259045"/>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66450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46772</xdr:rowOff>
    </xdr:from>
    <xdr:to>
      <xdr:col>112</xdr:col>
      <xdr:colOff>38100</xdr:colOff>
      <xdr:row>39</xdr:row>
      <xdr:rowOff>148372</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1272500" y="673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139499</xdr:rowOff>
    </xdr:from>
    <xdr:ext cx="313932"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66333" y="68260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46772</xdr:rowOff>
    </xdr:from>
    <xdr:to>
      <xdr:col>107</xdr:col>
      <xdr:colOff>101600</xdr:colOff>
      <xdr:row>39</xdr:row>
      <xdr:rowOff>148372</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0383500" y="673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139499</xdr:rowOff>
    </xdr:from>
    <xdr:ext cx="313932"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77333" y="68260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46772</xdr:rowOff>
    </xdr:from>
    <xdr:to>
      <xdr:col>102</xdr:col>
      <xdr:colOff>165100</xdr:colOff>
      <xdr:row>39</xdr:row>
      <xdr:rowOff>148372</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494500" y="673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139499</xdr:rowOff>
    </xdr:from>
    <xdr:ext cx="313932"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88333" y="68260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46772</xdr:rowOff>
    </xdr:from>
    <xdr:to>
      <xdr:col>98</xdr:col>
      <xdr:colOff>38100</xdr:colOff>
      <xdr:row>39</xdr:row>
      <xdr:rowOff>148372</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605500" y="673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139499</xdr:rowOff>
    </xdr:from>
    <xdr:ext cx="313932"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99333" y="68260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82824</xdr:rowOff>
    </xdr:from>
    <xdr:to>
      <xdr:col>116</xdr:col>
      <xdr:colOff>62864</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998224"/>
          <a:ext cx="1269" cy="1085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29501</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773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82824</xdr:rowOff>
    </xdr:from>
    <xdr:to>
      <xdr:col>116</xdr:col>
      <xdr:colOff>152400</xdr:colOff>
      <xdr:row>52</xdr:row>
      <xdr:rowOff>82824</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998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1443</xdr:rowOff>
    </xdr:from>
    <xdr:to>
      <xdr:col>116</xdr:col>
      <xdr:colOff>63500</xdr:colOff>
      <xdr:row>56</xdr:row>
      <xdr:rowOff>41265</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1323300" y="9602643"/>
          <a:ext cx="838200" cy="39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131060</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9037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152633</xdr:rowOff>
    </xdr:from>
    <xdr:to>
      <xdr:col>116</xdr:col>
      <xdr:colOff>114300</xdr:colOff>
      <xdr:row>58</xdr:row>
      <xdr:rowOff>82783</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992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69474</xdr:rowOff>
    </xdr:from>
    <xdr:to>
      <xdr:col>111</xdr:col>
      <xdr:colOff>177800</xdr:colOff>
      <xdr:row>56</xdr:row>
      <xdr:rowOff>1443</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0434300" y="9499224"/>
          <a:ext cx="889000" cy="103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127808</xdr:rowOff>
    </xdr:from>
    <xdr:to>
      <xdr:col>112</xdr:col>
      <xdr:colOff>38100</xdr:colOff>
      <xdr:row>58</xdr:row>
      <xdr:rowOff>57958</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990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49085</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9993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35138</xdr:rowOff>
    </xdr:from>
    <xdr:to>
      <xdr:col>107</xdr:col>
      <xdr:colOff>50800</xdr:colOff>
      <xdr:row>55</xdr:row>
      <xdr:rowOff>69474</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9545300" y="9464888"/>
          <a:ext cx="889000" cy="34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132928</xdr:rowOff>
    </xdr:from>
    <xdr:to>
      <xdr:col>107</xdr:col>
      <xdr:colOff>101600</xdr:colOff>
      <xdr:row>57</xdr:row>
      <xdr:rowOff>63078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9734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54205</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99428" y="982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51</xdr:row>
      <xdr:rowOff>106736</xdr:rowOff>
    </xdr:from>
    <xdr:to>
      <xdr:col>102</xdr:col>
      <xdr:colOff>114300</xdr:colOff>
      <xdr:row>55</xdr:row>
      <xdr:rowOff>35138</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656300" y="8850686"/>
          <a:ext cx="889000" cy="614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50998</xdr:rowOff>
    </xdr:from>
    <xdr:to>
      <xdr:col>102</xdr:col>
      <xdr:colOff>165100</xdr:colOff>
      <xdr:row>57</xdr:row>
      <xdr:rowOff>152598</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9823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143725</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9916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137592</xdr:rowOff>
    </xdr:from>
    <xdr:to>
      <xdr:col>98</xdr:col>
      <xdr:colOff>38100</xdr:colOff>
      <xdr:row>57</xdr:row>
      <xdr:rowOff>67742</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973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58869</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9831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161915</xdr:rowOff>
    </xdr:from>
    <xdr:to>
      <xdr:col>116</xdr:col>
      <xdr:colOff>114300</xdr:colOff>
      <xdr:row>56</xdr:row>
      <xdr:rowOff>92065</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959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13342</xdr:rowOff>
    </xdr:from>
    <xdr:ext cx="469744"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9443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122093</xdr:rowOff>
    </xdr:from>
    <xdr:to>
      <xdr:col>112</xdr:col>
      <xdr:colOff>38100</xdr:colOff>
      <xdr:row>56</xdr:row>
      <xdr:rowOff>52243</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955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54</xdr:row>
      <xdr:rowOff>68770</xdr:rowOff>
    </xdr:from>
    <xdr:ext cx="534377"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56111" y="9327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18674</xdr:rowOff>
    </xdr:from>
    <xdr:to>
      <xdr:col>107</xdr:col>
      <xdr:colOff>101600</xdr:colOff>
      <xdr:row>55</xdr:row>
      <xdr:rowOff>120274</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944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53</xdr:row>
      <xdr:rowOff>136801</xdr:rowOff>
    </xdr:from>
    <xdr:ext cx="534377"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67111" y="9223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155788</xdr:rowOff>
    </xdr:from>
    <xdr:to>
      <xdr:col>102</xdr:col>
      <xdr:colOff>165100</xdr:colOff>
      <xdr:row>55</xdr:row>
      <xdr:rowOff>85938</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941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102465</xdr:rowOff>
    </xdr:from>
    <xdr:ext cx="534377"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278111" y="918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55936</xdr:rowOff>
    </xdr:from>
    <xdr:to>
      <xdr:col>98</xdr:col>
      <xdr:colOff>38100</xdr:colOff>
      <xdr:row>51</xdr:row>
      <xdr:rowOff>157536</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879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50</xdr:row>
      <xdr:rowOff>2613</xdr:rowOff>
    </xdr:from>
    <xdr:ext cx="534377"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389111" y="8575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48009</xdr:rowOff>
    </xdr:from>
    <xdr:to>
      <xdr:col>116</xdr:col>
      <xdr:colOff>62864</xdr:colOff>
      <xdr:row>78</xdr:row>
      <xdr:rowOff>128178</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flipV="1">
          <a:off x="22159595" y="12220959"/>
          <a:ext cx="1269" cy="1280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132005</xdr:rowOff>
    </xdr:from>
    <xdr:ext cx="534377" cy="259045"/>
    <xdr:sp macro="" textlink="">
      <xdr:nvSpPr>
        <xdr:cNvPr id="836" name="繰出金最小値テキスト">
          <a:extLst>
            <a:ext uri="{FF2B5EF4-FFF2-40B4-BE49-F238E27FC236}">
              <a16:creationId xmlns:a16="http://schemas.microsoft.com/office/drawing/2014/main" id="{00000000-0008-0000-0600-000044030000}"/>
            </a:ext>
          </a:extLst>
        </xdr:cNvPr>
        <xdr:cNvSpPr txBox="1"/>
      </xdr:nvSpPr>
      <xdr:spPr>
        <a:xfrm>
          <a:off x="22212300" y="1350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128178</xdr:rowOff>
    </xdr:from>
    <xdr:to>
      <xdr:col>116</xdr:col>
      <xdr:colOff>152400</xdr:colOff>
      <xdr:row>78</xdr:row>
      <xdr:rowOff>128178</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22072600" y="1350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166136</xdr:rowOff>
    </xdr:from>
    <xdr:ext cx="534377" cy="259045"/>
    <xdr:sp macro="" textlink="">
      <xdr:nvSpPr>
        <xdr:cNvPr id="838" name="繰出金最大値テキスト">
          <a:extLst>
            <a:ext uri="{FF2B5EF4-FFF2-40B4-BE49-F238E27FC236}">
              <a16:creationId xmlns:a16="http://schemas.microsoft.com/office/drawing/2014/main" id="{00000000-0008-0000-0600-000046030000}"/>
            </a:ext>
          </a:extLst>
        </xdr:cNvPr>
        <xdr:cNvSpPr txBox="1"/>
      </xdr:nvSpPr>
      <xdr:spPr>
        <a:xfrm>
          <a:off x="22212300" y="1199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48009</xdr:rowOff>
    </xdr:from>
    <xdr:to>
      <xdr:col>116</xdr:col>
      <xdr:colOff>152400</xdr:colOff>
      <xdr:row>71</xdr:row>
      <xdr:rowOff>48009</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2072600" y="12220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64810</xdr:rowOff>
    </xdr:from>
    <xdr:to>
      <xdr:col>116</xdr:col>
      <xdr:colOff>63500</xdr:colOff>
      <xdr:row>77</xdr:row>
      <xdr:rowOff>92929</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1323300" y="13266460"/>
          <a:ext cx="838200" cy="28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28590</xdr:rowOff>
    </xdr:from>
    <xdr:ext cx="534377" cy="259045"/>
    <xdr:sp macro="" textlink="">
      <xdr:nvSpPr>
        <xdr:cNvPr id="841" name="繰出金平均値テキスト">
          <a:extLst>
            <a:ext uri="{FF2B5EF4-FFF2-40B4-BE49-F238E27FC236}">
              <a16:creationId xmlns:a16="http://schemas.microsoft.com/office/drawing/2014/main" id="{00000000-0008-0000-0600-000049030000}"/>
            </a:ext>
          </a:extLst>
        </xdr:cNvPr>
        <xdr:cNvSpPr txBox="1"/>
      </xdr:nvSpPr>
      <xdr:spPr>
        <a:xfrm>
          <a:off x="22212300" y="128873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5713</xdr:rowOff>
    </xdr:from>
    <xdr:to>
      <xdr:col>116</xdr:col>
      <xdr:colOff>114300</xdr:colOff>
      <xdr:row>76</xdr:row>
      <xdr:rowOff>107313</xdr:rowOff>
    </xdr:to>
    <xdr:sp macro="" textlink="">
      <xdr:nvSpPr>
        <xdr:cNvPr id="842" name="フローチャート: 判断 841">
          <a:extLst>
            <a:ext uri="{FF2B5EF4-FFF2-40B4-BE49-F238E27FC236}">
              <a16:creationId xmlns:a16="http://schemas.microsoft.com/office/drawing/2014/main" id="{00000000-0008-0000-0600-00004A030000}"/>
            </a:ext>
          </a:extLst>
        </xdr:cNvPr>
        <xdr:cNvSpPr/>
      </xdr:nvSpPr>
      <xdr:spPr>
        <a:xfrm>
          <a:off x="22110700" y="1303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64810</xdr:rowOff>
    </xdr:from>
    <xdr:to>
      <xdr:col>111</xdr:col>
      <xdr:colOff>177800</xdr:colOff>
      <xdr:row>77</xdr:row>
      <xdr:rowOff>73315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0434300" y="13266460"/>
          <a:ext cx="889000" cy="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169207</xdr:rowOff>
    </xdr:from>
    <xdr:to>
      <xdr:col>112</xdr:col>
      <xdr:colOff>38100</xdr:colOff>
      <xdr:row>76</xdr:row>
      <xdr:rowOff>99357</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21272500" y="1302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115885</xdr:rowOff>
    </xdr:from>
    <xdr:ext cx="534377"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1056111" y="1280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73315</xdr:rowOff>
    </xdr:from>
    <xdr:to>
      <xdr:col>107</xdr:col>
      <xdr:colOff>50800</xdr:colOff>
      <xdr:row>77</xdr:row>
      <xdr:rowOff>123355</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19545300" y="13274965"/>
          <a:ext cx="889000" cy="5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53307</xdr:rowOff>
    </xdr:from>
    <xdr:to>
      <xdr:col>107</xdr:col>
      <xdr:colOff>101600</xdr:colOff>
      <xdr:row>74</xdr:row>
      <xdr:rowOff>154907</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0383500" y="1274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171434</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0167111" y="1251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123355</xdr:rowOff>
    </xdr:from>
    <xdr:to>
      <xdr:col>102</xdr:col>
      <xdr:colOff>114300</xdr:colOff>
      <xdr:row>77</xdr:row>
      <xdr:rowOff>144112</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8656300" y="13325005"/>
          <a:ext cx="889000" cy="2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83756</xdr:rowOff>
    </xdr:from>
    <xdr:to>
      <xdr:col>102</xdr:col>
      <xdr:colOff>165100</xdr:colOff>
      <xdr:row>76</xdr:row>
      <xdr:rowOff>13906</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19494500" y="1294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30433</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9278111" y="1271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115486</xdr:rowOff>
    </xdr:from>
    <xdr:to>
      <xdr:col>98</xdr:col>
      <xdr:colOff>38100</xdr:colOff>
      <xdr:row>76</xdr:row>
      <xdr:rowOff>45636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8605500" y="1297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62163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8389111" y="12749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42129</xdr:rowOff>
    </xdr:from>
    <xdr:to>
      <xdr:col>116</xdr:col>
      <xdr:colOff>114300</xdr:colOff>
      <xdr:row>77</xdr:row>
      <xdr:rowOff>143729</xdr:rowOff>
    </xdr:to>
    <xdr:sp macro="" textlink="">
      <xdr:nvSpPr>
        <xdr:cNvPr id="859" name="楕円 858">
          <a:extLst>
            <a:ext uri="{FF2B5EF4-FFF2-40B4-BE49-F238E27FC236}">
              <a16:creationId xmlns:a16="http://schemas.microsoft.com/office/drawing/2014/main" id="{00000000-0008-0000-0600-00005B030000}"/>
            </a:ext>
          </a:extLst>
        </xdr:cNvPr>
        <xdr:cNvSpPr/>
      </xdr:nvSpPr>
      <xdr:spPr>
        <a:xfrm>
          <a:off x="22110700" y="1324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20556</xdr:rowOff>
    </xdr:from>
    <xdr:ext cx="534377" cy="259045"/>
    <xdr:sp macro="" textlink="">
      <xdr:nvSpPr>
        <xdr:cNvPr id="860" name="繰出金該当値テキスト">
          <a:extLst>
            <a:ext uri="{FF2B5EF4-FFF2-40B4-BE49-F238E27FC236}">
              <a16:creationId xmlns:a16="http://schemas.microsoft.com/office/drawing/2014/main" id="{00000000-0008-0000-0600-00005C030000}"/>
            </a:ext>
          </a:extLst>
        </xdr:cNvPr>
        <xdr:cNvSpPr txBox="1"/>
      </xdr:nvSpPr>
      <xdr:spPr>
        <a:xfrm>
          <a:off x="22212300" y="1322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14010</xdr:rowOff>
    </xdr:from>
    <xdr:to>
      <xdr:col>112</xdr:col>
      <xdr:colOff>38100</xdr:colOff>
      <xdr:row>77</xdr:row>
      <xdr:rowOff>115610</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21272500" y="1321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106737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3308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22515</xdr:rowOff>
    </xdr:from>
    <xdr:to>
      <xdr:col>107</xdr:col>
      <xdr:colOff>101600</xdr:colOff>
      <xdr:row>77</xdr:row>
      <xdr:rowOff>124115</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0383500" y="1322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115242</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3316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72555</xdr:rowOff>
    </xdr:from>
    <xdr:to>
      <xdr:col>102</xdr:col>
      <xdr:colOff>165100</xdr:colOff>
      <xdr:row>78</xdr:row>
      <xdr:rowOff>2705</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19494500" y="1327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165282</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3366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93312</xdr:rowOff>
    </xdr:from>
    <xdr:to>
      <xdr:col>98</xdr:col>
      <xdr:colOff>38100</xdr:colOff>
      <xdr:row>78</xdr:row>
      <xdr:rowOff>23462</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18605500" y="13294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14589</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338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a:extLst>
            <a:ext uri="{FF2B5EF4-FFF2-40B4-BE49-F238E27FC236}">
              <a16:creationId xmlns:a16="http://schemas.microsoft.com/office/drawing/2014/main" id="{00000000-0008-0000-0600-00007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a:extLst>
            <a:ext uri="{FF2B5EF4-FFF2-40B4-BE49-F238E27FC236}">
              <a16:creationId xmlns:a16="http://schemas.microsoft.com/office/drawing/2014/main" id="{00000000-0008-0000-0600-00007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a:extLst>
            <a:ext uri="{FF2B5EF4-FFF2-40B4-BE49-F238E27FC236}">
              <a16:creationId xmlns:a16="http://schemas.microsoft.com/office/drawing/2014/main" id="{00000000-0008-0000-0600-00007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a:extLst>
            <a:ext uri="{FF2B5EF4-FFF2-40B4-BE49-F238E27FC236}">
              <a16:creationId xmlns:a16="http://schemas.microsoft.com/office/drawing/2014/main" id="{00000000-0008-0000-0600-00007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a:extLst>
            <a:ext uri="{FF2B5EF4-FFF2-40B4-BE49-F238E27FC236}">
              <a16:creationId xmlns:a16="http://schemas.microsoft.com/office/drawing/2014/main" id="{00000000-0008-0000-0600-00008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lang="ja-JP" altLang="ja-JP" sz="1300">
              <a:solidFill>
                <a:schemeClr val="dk1"/>
              </a:solidFill>
              <a:effectLst/>
              <a:latin typeface="+mn-lt"/>
              <a:ea typeface="+mn-ea"/>
              <a:cs typeface="+mn-cs"/>
            </a:rPr>
            <a:t>扶助費の住民一人当たりコストは</a:t>
          </a:r>
          <a:r>
            <a:rPr lang="en-US" altLang="ja-JP" sz="1300">
              <a:solidFill>
                <a:schemeClr val="dk1"/>
              </a:solidFill>
              <a:effectLst/>
              <a:latin typeface="+mn-lt"/>
              <a:ea typeface="+mn-ea"/>
              <a:cs typeface="+mn-cs"/>
            </a:rPr>
            <a:t>131,694</a:t>
          </a:r>
          <a:r>
            <a:rPr lang="ja-JP" altLang="ja-JP" sz="1300">
              <a:solidFill>
                <a:schemeClr val="dk1"/>
              </a:solidFill>
              <a:effectLst/>
              <a:latin typeface="+mn-lt"/>
              <a:ea typeface="+mn-ea"/>
              <a:cs typeface="+mn-cs"/>
            </a:rPr>
            <a:t>円となっており、　類似団体内順位も</a:t>
          </a:r>
          <a:r>
            <a:rPr lang="en-US" altLang="ja-JP" sz="1300">
              <a:solidFill>
                <a:schemeClr val="dk1"/>
              </a:solidFill>
              <a:effectLst/>
              <a:latin typeface="+mn-lt"/>
              <a:ea typeface="+mn-ea"/>
              <a:cs typeface="+mn-cs"/>
            </a:rPr>
            <a:t>85</a:t>
          </a:r>
          <a:r>
            <a:rPr lang="ja-JP" altLang="ja-JP" sz="1300">
              <a:solidFill>
                <a:schemeClr val="dk1"/>
              </a:solidFill>
              <a:effectLst/>
              <a:latin typeface="+mn-lt"/>
              <a:ea typeface="+mn-ea"/>
              <a:cs typeface="+mn-cs"/>
            </a:rPr>
            <a:t>団体中</a:t>
          </a:r>
          <a:r>
            <a:rPr lang="en-US" altLang="ja-JP" sz="1300">
              <a:solidFill>
                <a:schemeClr val="dk1"/>
              </a:solidFill>
              <a:effectLst/>
              <a:latin typeface="+mn-lt"/>
              <a:ea typeface="+mn-ea"/>
              <a:cs typeface="+mn-cs"/>
            </a:rPr>
            <a:t>5</a:t>
          </a:r>
          <a:r>
            <a:rPr lang="ja-JP" altLang="ja-JP" sz="1300">
              <a:solidFill>
                <a:schemeClr val="dk1"/>
              </a:solidFill>
              <a:effectLst/>
              <a:latin typeface="+mn-lt"/>
              <a:ea typeface="+mn-ea"/>
              <a:cs typeface="+mn-cs"/>
            </a:rPr>
            <a:t>位に位置し、コストが高い状況となっている。主な要因である児童福祉費については、待機児童対策として新規園の開設等を行ってきたことなどにより、類似団体比</a:t>
          </a:r>
          <a:r>
            <a:rPr lang="en-US" altLang="ja-JP" sz="1300">
              <a:solidFill>
                <a:schemeClr val="dk1"/>
              </a:solidFill>
              <a:effectLst/>
              <a:latin typeface="+mn-lt"/>
              <a:ea typeface="+mn-ea"/>
              <a:cs typeface="+mn-cs"/>
            </a:rPr>
            <a:t>58.3</a:t>
          </a:r>
          <a:r>
            <a:rPr lang="ja-JP" altLang="ja-JP" sz="1300">
              <a:solidFill>
                <a:schemeClr val="dk1"/>
              </a:solidFill>
              <a:effectLst/>
              <a:latin typeface="+mn-lt"/>
              <a:ea typeface="+mn-ea"/>
              <a:cs typeface="+mn-cs"/>
            </a:rPr>
            <a:t>％増となっている。　</a:t>
          </a:r>
        </a:p>
        <a:p>
          <a:r>
            <a:rPr lang="ja-JP" altLang="ja-JP" sz="1300">
              <a:solidFill>
                <a:schemeClr val="dk1"/>
              </a:solidFill>
              <a:effectLst/>
              <a:latin typeface="+mn-lt"/>
              <a:ea typeface="+mn-ea"/>
              <a:cs typeface="+mn-cs"/>
            </a:rPr>
            <a:t>物件費の住民一人当たりのコストは</a:t>
          </a:r>
          <a:r>
            <a:rPr lang="en-US" altLang="ja-JP" sz="1300">
              <a:solidFill>
                <a:schemeClr val="dk1"/>
              </a:solidFill>
              <a:effectLst/>
              <a:latin typeface="+mn-lt"/>
              <a:ea typeface="+mn-ea"/>
              <a:cs typeface="+mn-cs"/>
            </a:rPr>
            <a:t>42,363</a:t>
          </a:r>
          <a:r>
            <a:rPr lang="ja-JP" altLang="ja-JP" sz="1300">
              <a:solidFill>
                <a:schemeClr val="dk1"/>
              </a:solidFill>
              <a:effectLst/>
              <a:latin typeface="+mn-lt"/>
              <a:ea typeface="+mn-ea"/>
              <a:cs typeface="+mn-cs"/>
            </a:rPr>
            <a:t>円となっており、類似団体との比較で、低いコストとなっている。</a:t>
          </a:r>
          <a:r>
            <a:rPr lang="en-US" altLang="ja-JP" sz="1300">
              <a:solidFill>
                <a:schemeClr val="dk1"/>
              </a:solidFill>
              <a:effectLst/>
              <a:latin typeface="+mn-lt"/>
              <a:ea typeface="+mn-ea"/>
              <a:cs typeface="+mn-cs"/>
            </a:rPr>
            <a:t>3</a:t>
          </a:r>
          <a:r>
            <a:rPr lang="ja-JP" altLang="ja-JP" sz="1300">
              <a:solidFill>
                <a:schemeClr val="dk1"/>
              </a:solidFill>
              <a:effectLst/>
              <a:latin typeface="+mn-lt"/>
              <a:ea typeface="+mn-ea"/>
              <a:cs typeface="+mn-cs"/>
            </a:rPr>
            <a:t>次に渡る財政健全化計画期間（平成</a:t>
          </a:r>
          <a:r>
            <a:rPr lang="en-US" altLang="ja-JP" sz="1300">
              <a:solidFill>
                <a:schemeClr val="dk1"/>
              </a:solidFill>
              <a:effectLst/>
              <a:latin typeface="+mn-lt"/>
              <a:ea typeface="+mn-ea"/>
              <a:cs typeface="+mn-cs"/>
            </a:rPr>
            <a:t>16</a:t>
          </a:r>
          <a:r>
            <a:rPr lang="ja-JP" altLang="ja-JP" sz="1300">
              <a:solidFill>
                <a:schemeClr val="dk1"/>
              </a:solidFill>
              <a:effectLst/>
              <a:latin typeface="+mn-lt"/>
              <a:ea typeface="+mn-ea"/>
              <a:cs typeface="+mn-cs"/>
            </a:rPr>
            <a:t>年度～平成</a:t>
          </a:r>
          <a:r>
            <a:rPr lang="en-US" altLang="ja-JP" sz="1300">
              <a:solidFill>
                <a:schemeClr val="dk1"/>
              </a:solidFill>
              <a:effectLst/>
              <a:latin typeface="+mn-lt"/>
              <a:ea typeface="+mn-ea"/>
              <a:cs typeface="+mn-cs"/>
            </a:rPr>
            <a:t>24</a:t>
          </a:r>
          <a:r>
            <a:rPr lang="ja-JP" altLang="ja-JP" sz="1300">
              <a:solidFill>
                <a:schemeClr val="dk1"/>
              </a:solidFill>
              <a:effectLst/>
              <a:latin typeface="+mn-lt"/>
              <a:ea typeface="+mn-ea"/>
              <a:cs typeface="+mn-cs"/>
            </a:rPr>
            <a:t>年度）における経常的経費の抑制への取り組みの効果であるが、中学校給食センターや新市立図書館、歴史資料館などの運用開始を控えており、維持管理経費の増加が見込まれる。</a:t>
          </a:r>
        </a:p>
        <a:p>
          <a:r>
            <a:rPr lang="ja-JP" altLang="ja-JP" sz="1300">
              <a:solidFill>
                <a:schemeClr val="dk1"/>
              </a:solidFill>
              <a:effectLst/>
              <a:latin typeface="+mn-lt"/>
              <a:ea typeface="+mn-ea"/>
              <a:cs typeface="+mn-cs"/>
            </a:rPr>
            <a:t>今後は、大型建設事業の実施に伴う公債費の増加も見込まれることから、スクラップアンドビルド方式やサンセット方式の徹底、繰上償還の実施など、健全で持続可能な財政基盤を構築するため、歳出総額の抑制に取り組んで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長崎県大村市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95,784
95,448
126.64
43,480,586
41,953,320
1,209,358
19,331,023
36,893,619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59.8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93523</xdr:rowOff>
    </xdr:from>
    <xdr:to>
      <xdr:col>24</xdr:col>
      <xdr:colOff>62865</xdr:colOff>
      <xdr:row>37</xdr:row>
      <xdr:rowOff>163017</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37023"/>
          <a:ext cx="1270" cy="1269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166844</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10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163017</xdr:rowOff>
    </xdr:from>
    <xdr:to>
      <xdr:col>24</xdr:col>
      <xdr:colOff>152400</xdr:colOff>
      <xdr:row>37</xdr:row>
      <xdr:rowOff>163017</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06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40200</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12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93523</xdr:rowOff>
    </xdr:from>
    <xdr:to>
      <xdr:col>24</xdr:col>
      <xdr:colOff>152400</xdr:colOff>
      <xdr:row>30</xdr:row>
      <xdr:rowOff>93523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37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145643</xdr:rowOff>
    </xdr:from>
    <xdr:to>
      <xdr:col>24</xdr:col>
      <xdr:colOff>63500</xdr:colOff>
      <xdr:row>36</xdr:row>
      <xdr:rowOff>1625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146393"/>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17594</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468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166167</xdr:rowOff>
    </xdr:from>
    <xdr:to>
      <xdr:col>24</xdr:col>
      <xdr:colOff>114300</xdr:colOff>
      <xdr:row>35</xdr:row>
      <xdr:rowOff>96317</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35916</xdr:rowOff>
    </xdr:from>
    <xdr:to>
      <xdr:col>19</xdr:col>
      <xdr:colOff>177800</xdr:colOff>
      <xdr:row>36</xdr:row>
      <xdr:rowOff>1625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036666"/>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157480</xdr:rowOff>
    </xdr:from>
    <xdr:to>
      <xdr:col>20</xdr:col>
      <xdr:colOff>38100</xdr:colOff>
      <xdr:row>35</xdr:row>
      <xdr:rowOff>87630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104157</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76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35916</xdr:rowOff>
    </xdr:from>
    <xdr:to>
      <xdr:col>15</xdr:col>
      <xdr:colOff>50800</xdr:colOff>
      <xdr:row>35</xdr:row>
      <xdr:rowOff>147472</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036666"/>
          <a:ext cx="889000" cy="111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93015</xdr:rowOff>
    </xdr:from>
    <xdr:to>
      <xdr:col>15</xdr:col>
      <xdr:colOff>101600</xdr:colOff>
      <xdr:row>34</xdr:row>
      <xdr:rowOff>23165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75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39692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526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147472</xdr:rowOff>
    </xdr:from>
    <xdr:to>
      <xdr:col>10</xdr:col>
      <xdr:colOff>114300</xdr:colOff>
      <xdr:row>36</xdr:row>
      <xdr:rowOff>13056</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148222"/>
          <a:ext cx="889000" cy="37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23520</xdr:rowOff>
    </xdr:from>
    <xdr:to>
      <xdr:col>10</xdr:col>
      <xdr:colOff>165100</xdr:colOff>
      <xdr:row>34</xdr:row>
      <xdr:rowOff>125120</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141647</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6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39065</xdr:rowOff>
    </xdr:from>
    <xdr:to>
      <xdr:col>6</xdr:col>
      <xdr:colOff>38100</xdr:colOff>
      <xdr:row>34</xdr:row>
      <xdr:rowOff>140665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86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157192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64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94843</xdr:rowOff>
    </xdr:from>
    <xdr:to>
      <xdr:col>24</xdr:col>
      <xdr:colOff>114300</xdr:colOff>
      <xdr:row>36</xdr:row>
      <xdr:rowOff>24993</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095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73270</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074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122275</xdr:rowOff>
    </xdr:from>
    <xdr:to>
      <xdr:col>20</xdr:col>
      <xdr:colOff>38100</xdr:colOff>
      <xdr:row>36</xdr:row>
      <xdr:rowOff>52425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12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43552</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215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156566</xdr:rowOff>
    </xdr:from>
    <xdr:to>
      <xdr:col>15</xdr:col>
      <xdr:colOff>101600</xdr:colOff>
      <xdr:row>35</xdr:row>
      <xdr:rowOff>86716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985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77843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078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96672</xdr:rowOff>
    </xdr:from>
    <xdr:to>
      <xdr:col>10</xdr:col>
      <xdr:colOff>165100</xdr:colOff>
      <xdr:row>36</xdr:row>
      <xdr:rowOff>26822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097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17949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190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133706</xdr:rowOff>
    </xdr:from>
    <xdr:to>
      <xdr:col>6</xdr:col>
      <xdr:colOff>38100</xdr:colOff>
      <xdr:row>36</xdr:row>
      <xdr:rowOff>63856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13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54983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227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169049</xdr:rowOff>
    </xdr:from>
    <xdr:to>
      <xdr:col>24</xdr:col>
      <xdr:colOff>62865</xdr:colOff>
      <xdr:row>59</xdr:row>
      <xdr:rowOff>71260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570099"/>
          <a:ext cx="1270" cy="161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75087</xdr:rowOff>
    </xdr:from>
    <xdr:ext cx="534377"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19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71260</xdr:rowOff>
    </xdr:from>
    <xdr:to>
      <xdr:col>24</xdr:col>
      <xdr:colOff>152400</xdr:colOff>
      <xdr:row>59</xdr:row>
      <xdr:rowOff>71260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186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115726</xdr:rowOff>
    </xdr:from>
    <xdr:ext cx="599010"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345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155,189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169049</xdr:rowOff>
    </xdr:from>
    <xdr:to>
      <xdr:col>24</xdr:col>
      <xdr:colOff>152400</xdr:colOff>
      <xdr:row>49</xdr:row>
      <xdr:rowOff>169049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570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112014</xdr:rowOff>
    </xdr:from>
    <xdr:to>
      <xdr:col>24</xdr:col>
      <xdr:colOff>63500</xdr:colOff>
      <xdr:row>57</xdr:row>
      <xdr:rowOff>150470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3797300" y="9884664"/>
          <a:ext cx="838200" cy="38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122280</xdr:rowOff>
    </xdr:from>
    <xdr:ext cx="534377"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723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99403</xdr:rowOff>
    </xdr:from>
    <xdr:to>
      <xdr:col>24</xdr:col>
      <xdr:colOff>114300</xdr:colOff>
      <xdr:row>58</xdr:row>
      <xdr:rowOff>29553</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872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112014</xdr:rowOff>
    </xdr:from>
    <xdr:to>
      <xdr:col>19</xdr:col>
      <xdr:colOff>177800</xdr:colOff>
      <xdr:row>57</xdr:row>
      <xdr:rowOff>112255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908300" y="9884664"/>
          <a:ext cx="889000" cy="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112357</xdr:rowOff>
    </xdr:from>
    <xdr:to>
      <xdr:col>20</xdr:col>
      <xdr:colOff>38100</xdr:colOff>
      <xdr:row>58</xdr:row>
      <xdr:rowOff>42507</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88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33634</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530111" y="9977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112255</xdr:rowOff>
    </xdr:from>
    <xdr:to>
      <xdr:col>15</xdr:col>
      <xdr:colOff>50800</xdr:colOff>
      <xdr:row>58</xdr:row>
      <xdr:rowOff>27318</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019300" y="9884905"/>
          <a:ext cx="889000" cy="86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136119</xdr:rowOff>
    </xdr:from>
    <xdr:to>
      <xdr:col>15</xdr:col>
      <xdr:colOff>101600</xdr:colOff>
      <xdr:row>56</xdr:row>
      <xdr:rowOff>66269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565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82796</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41111" y="9341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157518</xdr:rowOff>
    </xdr:from>
    <xdr:to>
      <xdr:col>10</xdr:col>
      <xdr:colOff>114300</xdr:colOff>
      <xdr:row>58</xdr:row>
      <xdr:rowOff>27318</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1130300" y="9930168"/>
          <a:ext cx="889000" cy="41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130708</xdr:rowOff>
    </xdr:from>
    <xdr:to>
      <xdr:col>10</xdr:col>
      <xdr:colOff>165100</xdr:colOff>
      <xdr:row>57</xdr:row>
      <xdr:rowOff>60858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7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77385</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52111" y="950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80276</xdr:rowOff>
    </xdr:from>
    <xdr:to>
      <xdr:col>6</xdr:col>
      <xdr:colOff>38100</xdr:colOff>
      <xdr:row>57</xdr:row>
      <xdr:rowOff>10426</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68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26953</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63111" y="9456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99670</xdr:rowOff>
    </xdr:from>
    <xdr:to>
      <xdr:col>24</xdr:col>
      <xdr:colOff>114300</xdr:colOff>
      <xdr:row>58</xdr:row>
      <xdr:rowOff>29820</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87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78097</xdr:rowOff>
    </xdr:from>
    <xdr:ext cx="534377"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850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61214</xdr:rowOff>
    </xdr:from>
    <xdr:to>
      <xdr:col>20</xdr:col>
      <xdr:colOff>38100</xdr:colOff>
      <xdr:row>57</xdr:row>
      <xdr:rowOff>162814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83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7891</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530111" y="960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61455</xdr:rowOff>
    </xdr:from>
    <xdr:to>
      <xdr:col>15</xdr:col>
      <xdr:colOff>101600</xdr:colOff>
      <xdr:row>57</xdr:row>
      <xdr:rowOff>163055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83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154182</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41111" y="9926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147968</xdr:rowOff>
    </xdr:from>
    <xdr:to>
      <xdr:col>10</xdr:col>
      <xdr:colOff>165100</xdr:colOff>
      <xdr:row>58</xdr:row>
      <xdr:rowOff>78118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920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69245</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52111" y="10013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106718</xdr:rowOff>
    </xdr:from>
    <xdr:to>
      <xdr:col>6</xdr:col>
      <xdr:colOff>38100</xdr:colOff>
      <xdr:row>58</xdr:row>
      <xdr:rowOff>36868</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87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27995</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63111" y="9972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125590</xdr:rowOff>
    </xdr:from>
    <xdr:to>
      <xdr:col>24</xdr:col>
      <xdr:colOff>62865</xdr:colOff>
      <xdr:row>78</xdr:row>
      <xdr:rowOff>62485</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55640"/>
          <a:ext cx="1270" cy="1479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66312</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39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62485</xdr:rowOff>
    </xdr:from>
    <xdr:to>
      <xdr:col>24</xdr:col>
      <xdr:colOff>152400</xdr:colOff>
      <xdr:row>78</xdr:row>
      <xdr:rowOff>62485</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35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72267</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30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218,611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125590</xdr:rowOff>
    </xdr:from>
    <xdr:to>
      <xdr:col>24</xdr:col>
      <xdr:colOff>152400</xdr:colOff>
      <xdr:row>69</xdr:row>
      <xdr:rowOff>125590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5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114706</xdr:rowOff>
    </xdr:from>
    <xdr:to>
      <xdr:col>24</xdr:col>
      <xdr:colOff>63500</xdr:colOff>
      <xdr:row>72</xdr:row>
      <xdr:rowOff>142240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459106"/>
          <a:ext cx="838200" cy="27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107116</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7944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128689</xdr:rowOff>
    </xdr:from>
    <xdr:to>
      <xdr:col>24</xdr:col>
      <xdr:colOff>114300</xdr:colOff>
      <xdr:row>75</xdr:row>
      <xdr:rowOff>58839</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81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142240</xdr:rowOff>
    </xdr:from>
    <xdr:to>
      <xdr:col>19</xdr:col>
      <xdr:colOff>177800</xdr:colOff>
      <xdr:row>73</xdr:row>
      <xdr:rowOff>119862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2486640"/>
          <a:ext cx="889000" cy="149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168732</xdr:rowOff>
    </xdr:from>
    <xdr:to>
      <xdr:col>20</xdr:col>
      <xdr:colOff>38100</xdr:colOff>
      <xdr:row>75</xdr:row>
      <xdr:rowOff>98882</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285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90009</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948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119862</xdr:rowOff>
    </xdr:from>
    <xdr:to>
      <xdr:col>15</xdr:col>
      <xdr:colOff>50800</xdr:colOff>
      <xdr:row>74</xdr:row>
      <xdr:rowOff>43129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2635712"/>
          <a:ext cx="889000" cy="94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73</xdr:row>
      <xdr:rowOff>31102</xdr:rowOff>
    </xdr:from>
    <xdr:to>
      <xdr:col>15</xdr:col>
      <xdr:colOff>101600</xdr:colOff>
      <xdr:row>73</xdr:row>
      <xdr:rowOff>132702</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254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149229</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322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43129</xdr:rowOff>
    </xdr:from>
    <xdr:to>
      <xdr:col>10</xdr:col>
      <xdr:colOff>114300</xdr:colOff>
      <xdr:row>74</xdr:row>
      <xdr:rowOff>98374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2730429"/>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162281</xdr:rowOff>
    </xdr:from>
    <xdr:to>
      <xdr:col>10</xdr:col>
      <xdr:colOff>165100</xdr:colOff>
      <xdr:row>75</xdr:row>
      <xdr:rowOff>92431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28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83558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2942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74613</xdr:rowOff>
    </xdr:from>
    <xdr:to>
      <xdr:col>6</xdr:col>
      <xdr:colOff>38100</xdr:colOff>
      <xdr:row>76</xdr:row>
      <xdr:rowOff>4763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293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167340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026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63906</xdr:rowOff>
    </xdr:from>
    <xdr:to>
      <xdr:col>24</xdr:col>
      <xdr:colOff>114300</xdr:colOff>
      <xdr:row>72</xdr:row>
      <xdr:rowOff>165506</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40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86783</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259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91440</xdr:rowOff>
    </xdr:from>
    <xdr:to>
      <xdr:col>20</xdr:col>
      <xdr:colOff>38100</xdr:colOff>
      <xdr:row>73</xdr:row>
      <xdr:rowOff>21590</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43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38117</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211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69062</xdr:rowOff>
    </xdr:from>
    <xdr:to>
      <xdr:col>15</xdr:col>
      <xdr:colOff>101600</xdr:colOff>
      <xdr:row>73</xdr:row>
      <xdr:rowOff>170662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2584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161789</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677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163779</xdr:rowOff>
    </xdr:from>
    <xdr:to>
      <xdr:col>10</xdr:col>
      <xdr:colOff>165100</xdr:colOff>
      <xdr:row>74</xdr:row>
      <xdr:rowOff>93929</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267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110456</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454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47574</xdr:rowOff>
    </xdr:from>
    <xdr:to>
      <xdr:col>6</xdr:col>
      <xdr:colOff>38100</xdr:colOff>
      <xdr:row>74</xdr:row>
      <xdr:rowOff>149174</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273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165701</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510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72340</xdr:rowOff>
    </xdr:from>
    <xdr:to>
      <xdr:col>24</xdr:col>
      <xdr:colOff>62865</xdr:colOff>
      <xdr:row>99</xdr:row>
      <xdr:rowOff>78645</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02840"/>
          <a:ext cx="1270" cy="1549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82472</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7056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78645</xdr:rowOff>
    </xdr:from>
    <xdr:to>
      <xdr:col>24</xdr:col>
      <xdr:colOff>152400</xdr:colOff>
      <xdr:row>99</xdr:row>
      <xdr:rowOff>78645</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7052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19017</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27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99,536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72340</xdr:rowOff>
    </xdr:from>
    <xdr:to>
      <xdr:col>24</xdr:col>
      <xdr:colOff>152400</xdr:colOff>
      <xdr:row>90</xdr:row>
      <xdr:rowOff>72340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0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166027</xdr:rowOff>
    </xdr:from>
    <xdr:to>
      <xdr:col>24</xdr:col>
      <xdr:colOff>63500</xdr:colOff>
      <xdr:row>97</xdr:row>
      <xdr:rowOff>124250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625227"/>
          <a:ext cx="838200" cy="129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60335</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690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81908</xdr:rowOff>
    </xdr:from>
    <xdr:to>
      <xdr:col>24</xdr:col>
      <xdr:colOff>114300</xdr:colOff>
      <xdr:row>98</xdr:row>
      <xdr:rowOff>12058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7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166027</xdr:rowOff>
    </xdr:from>
    <xdr:to>
      <xdr:col>19</xdr:col>
      <xdr:colOff>177800</xdr:colOff>
      <xdr:row>97</xdr:row>
      <xdr:rowOff>64719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625227"/>
          <a:ext cx="889000" cy="70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79870</xdr:rowOff>
    </xdr:from>
    <xdr:to>
      <xdr:col>20</xdr:col>
      <xdr:colOff>38100</xdr:colOff>
      <xdr:row>98</xdr:row>
      <xdr:rowOff>10020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7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1147</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803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64719</xdr:rowOff>
    </xdr:from>
    <xdr:to>
      <xdr:col>15</xdr:col>
      <xdr:colOff>50800</xdr:colOff>
      <xdr:row>97</xdr:row>
      <xdr:rowOff>101828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695369"/>
          <a:ext cx="889000" cy="37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85700</xdr:rowOff>
    </xdr:from>
    <xdr:to>
      <xdr:col>15</xdr:col>
      <xdr:colOff>101600</xdr:colOff>
      <xdr:row>97</xdr:row>
      <xdr:rowOff>15850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54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32377</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32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16904</xdr:rowOff>
    </xdr:from>
    <xdr:to>
      <xdr:col>10</xdr:col>
      <xdr:colOff>114300</xdr:colOff>
      <xdr:row>97</xdr:row>
      <xdr:rowOff>101828</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1130300" y="16476104"/>
          <a:ext cx="889000" cy="256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17405</xdr:rowOff>
    </xdr:from>
    <xdr:to>
      <xdr:col>10</xdr:col>
      <xdr:colOff>165100</xdr:colOff>
      <xdr:row>97</xdr:row>
      <xdr:rowOff>119005</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4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135532</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42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170644</xdr:rowOff>
    </xdr:from>
    <xdr:to>
      <xdr:col>6</xdr:col>
      <xdr:colOff>38100</xdr:colOff>
      <xdr:row>97</xdr:row>
      <xdr:rowOff>100794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6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91921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72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73450</xdr:rowOff>
    </xdr:from>
    <xdr:to>
      <xdr:col>24</xdr:col>
      <xdr:colOff>114300</xdr:colOff>
      <xdr:row>98</xdr:row>
      <xdr:rowOff>3600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70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96327</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555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115227</xdr:rowOff>
    </xdr:from>
    <xdr:to>
      <xdr:col>20</xdr:col>
      <xdr:colOff>38100</xdr:colOff>
      <xdr:row>97</xdr:row>
      <xdr:rowOff>45377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57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61904</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349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13919</xdr:rowOff>
    </xdr:from>
    <xdr:to>
      <xdr:col>15</xdr:col>
      <xdr:colOff>101600</xdr:colOff>
      <xdr:row>97</xdr:row>
      <xdr:rowOff>115519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64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106646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737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51028</xdr:rowOff>
    </xdr:from>
    <xdr:to>
      <xdr:col>10</xdr:col>
      <xdr:colOff>165100</xdr:colOff>
      <xdr:row>97</xdr:row>
      <xdr:rowOff>152628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68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143755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774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137554</xdr:rowOff>
    </xdr:from>
    <xdr:to>
      <xdr:col>6</xdr:col>
      <xdr:colOff>38100</xdr:colOff>
      <xdr:row>96</xdr:row>
      <xdr:rowOff>67704</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42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84231</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200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105791</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49291"/>
          <a:ext cx="1270" cy="1481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52468</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24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105791</xdr:rowOff>
    </xdr:from>
    <xdr:to>
      <xdr:col>55</xdr:col>
      <xdr:colOff>88900</xdr:colOff>
      <xdr:row>30</xdr:row>
      <xdr:rowOff>105791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49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96456</xdr:rowOff>
    </xdr:from>
    <xdr:to>
      <xdr:col>55</xdr:col>
      <xdr:colOff>0</xdr:colOff>
      <xdr:row>39</xdr:row>
      <xdr:rowOff>2349</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611556"/>
          <a:ext cx="838200" cy="77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49103</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927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26226</xdr:rowOff>
    </xdr:from>
    <xdr:to>
      <xdr:col>55</xdr:col>
      <xdr:colOff>50800</xdr:colOff>
      <xdr:row>38</xdr:row>
      <xdr:rowOff>127826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4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73216</xdr:rowOff>
    </xdr:from>
    <xdr:to>
      <xdr:col>50</xdr:col>
      <xdr:colOff>114300</xdr:colOff>
      <xdr:row>38</xdr:row>
      <xdr:rowOff>96456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588316"/>
          <a:ext cx="889000" cy="23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33083</xdr:rowOff>
    </xdr:from>
    <xdr:to>
      <xdr:col>50</xdr:col>
      <xdr:colOff>165100</xdr:colOff>
      <xdr:row>38</xdr:row>
      <xdr:rowOff>134683</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4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151211</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23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54166</xdr:rowOff>
    </xdr:from>
    <xdr:to>
      <xdr:col>45</xdr:col>
      <xdr:colOff>177800</xdr:colOff>
      <xdr:row>38</xdr:row>
      <xdr:rowOff>73216</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569266"/>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102616</xdr:rowOff>
    </xdr:from>
    <xdr:to>
      <xdr:col>46</xdr:col>
      <xdr:colOff>38100</xdr:colOff>
      <xdr:row>38</xdr:row>
      <xdr:rowOff>32765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4626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49293</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15428" y="6221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54166</xdr:rowOff>
    </xdr:from>
    <xdr:to>
      <xdr:col>41</xdr:col>
      <xdr:colOff>50800</xdr:colOff>
      <xdr:row>38</xdr:row>
      <xdr:rowOff>115506</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569266"/>
          <a:ext cx="889000" cy="6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100711</xdr:rowOff>
    </xdr:from>
    <xdr:to>
      <xdr:col>41</xdr:col>
      <xdr:colOff>101600</xdr:colOff>
      <xdr:row>38</xdr:row>
      <xdr:rowOff>30861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4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47388</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26428" y="621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40703</xdr:rowOff>
    </xdr:from>
    <xdr:to>
      <xdr:col>36</xdr:col>
      <xdr:colOff>165100</xdr:colOff>
      <xdr:row>37</xdr:row>
      <xdr:rowOff>142303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384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158830</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37428" y="6159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122999</xdr:rowOff>
    </xdr:from>
    <xdr:to>
      <xdr:col>55</xdr:col>
      <xdr:colOff>50800</xdr:colOff>
      <xdr:row>39</xdr:row>
      <xdr:rowOff>53149</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38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37926</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530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45656</xdr:rowOff>
    </xdr:from>
    <xdr:to>
      <xdr:col>50</xdr:col>
      <xdr:colOff>165100</xdr:colOff>
      <xdr:row>38</xdr:row>
      <xdr:rowOff>147256</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56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138383</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6534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22416</xdr:rowOff>
    </xdr:from>
    <xdr:to>
      <xdr:col>46</xdr:col>
      <xdr:colOff>38100</xdr:colOff>
      <xdr:row>38</xdr:row>
      <xdr:rowOff>124016</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53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115143</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6302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3366</xdr:rowOff>
    </xdr:from>
    <xdr:to>
      <xdr:col>41</xdr:col>
      <xdr:colOff>101600</xdr:colOff>
      <xdr:row>38</xdr:row>
      <xdr:rowOff>104966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51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96093</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611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64706</xdr:rowOff>
    </xdr:from>
    <xdr:to>
      <xdr:col>36</xdr:col>
      <xdr:colOff>165100</xdr:colOff>
      <xdr:row>38</xdr:row>
      <xdr:rowOff>166306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57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157433</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6725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10221</xdr:rowOff>
    </xdr:from>
    <xdr:to>
      <xdr:col>54</xdr:col>
      <xdr:colOff>189865</xdr:colOff>
      <xdr:row>58</xdr:row>
      <xdr:rowOff>131836</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582721"/>
          <a:ext cx="1270" cy="1493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135663</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079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131836</xdr:rowOff>
    </xdr:from>
    <xdr:to>
      <xdr:col>55</xdr:col>
      <xdr:colOff>88900</xdr:colOff>
      <xdr:row>58</xdr:row>
      <xdr:rowOff>131836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075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128348</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35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10221</xdr:rowOff>
    </xdr:from>
    <xdr:to>
      <xdr:col>55</xdr:col>
      <xdr:colOff>88900</xdr:colOff>
      <xdr:row>50</xdr:row>
      <xdr:rowOff>10221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582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167932</xdr:rowOff>
    </xdr:from>
    <xdr:to>
      <xdr:col>55</xdr:col>
      <xdr:colOff>0</xdr:colOff>
      <xdr:row>57</xdr:row>
      <xdr:rowOff>17376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769132"/>
          <a:ext cx="838200" cy="20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106806</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879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128379</xdr:rowOff>
    </xdr:from>
    <xdr:to>
      <xdr:col>55</xdr:col>
      <xdr:colOff>50800</xdr:colOff>
      <xdr:row>58</xdr:row>
      <xdr:rowOff>58529</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90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7021</xdr:rowOff>
    </xdr:from>
    <xdr:to>
      <xdr:col>50</xdr:col>
      <xdr:colOff>114300</xdr:colOff>
      <xdr:row>57</xdr:row>
      <xdr:rowOff>17376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779671"/>
          <a:ext cx="889000" cy="10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128265</xdr:rowOff>
    </xdr:from>
    <xdr:to>
      <xdr:col>50</xdr:col>
      <xdr:colOff>165100</xdr:colOff>
      <xdr:row>58</xdr:row>
      <xdr:rowOff>58415</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90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49542</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993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6495</xdr:rowOff>
    </xdr:from>
    <xdr:to>
      <xdr:col>45</xdr:col>
      <xdr:colOff>177800</xdr:colOff>
      <xdr:row>57</xdr:row>
      <xdr:rowOff>7021</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779145"/>
          <a:ext cx="889000" cy="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125590</xdr:rowOff>
    </xdr:from>
    <xdr:to>
      <xdr:col>46</xdr:col>
      <xdr:colOff>38100</xdr:colOff>
      <xdr:row>55</xdr:row>
      <xdr:rowOff>55740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38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72267</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15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6495</xdr:rowOff>
    </xdr:from>
    <xdr:to>
      <xdr:col>41</xdr:col>
      <xdr:colOff>50800</xdr:colOff>
      <xdr:row>57</xdr:row>
      <xdr:rowOff>40579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779145"/>
          <a:ext cx="889000" cy="3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104628</xdr:rowOff>
    </xdr:from>
    <xdr:to>
      <xdr:col>41</xdr:col>
      <xdr:colOff>101600</xdr:colOff>
      <xdr:row>57</xdr:row>
      <xdr:rowOff>34778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0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51305</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48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114115</xdr:rowOff>
    </xdr:from>
    <xdr:to>
      <xdr:col>36</xdr:col>
      <xdr:colOff>165100</xdr:colOff>
      <xdr:row>57</xdr:row>
      <xdr:rowOff>44265</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71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60792</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49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117132</xdr:rowOff>
    </xdr:from>
    <xdr:to>
      <xdr:col>55</xdr:col>
      <xdr:colOff>50800</xdr:colOff>
      <xdr:row>57</xdr:row>
      <xdr:rowOff>47282</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71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140009</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569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138026</xdr:rowOff>
    </xdr:from>
    <xdr:to>
      <xdr:col>50</xdr:col>
      <xdr:colOff>165100</xdr:colOff>
      <xdr:row>57</xdr:row>
      <xdr:rowOff>68176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73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84703</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514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127671</xdr:rowOff>
    </xdr:from>
    <xdr:to>
      <xdr:col>46</xdr:col>
      <xdr:colOff>38100</xdr:colOff>
      <xdr:row>57</xdr:row>
      <xdr:rowOff>57821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72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48948</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821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127145</xdr:rowOff>
    </xdr:from>
    <xdr:to>
      <xdr:col>41</xdr:col>
      <xdr:colOff>101600</xdr:colOff>
      <xdr:row>57</xdr:row>
      <xdr:rowOff>57295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72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48422</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82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161229</xdr:rowOff>
    </xdr:from>
    <xdr:to>
      <xdr:col>36</xdr:col>
      <xdr:colOff>165100</xdr:colOff>
      <xdr:row>57</xdr:row>
      <xdr:rowOff>91379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762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82506</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855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31915</xdr:rowOff>
    </xdr:from>
    <xdr:to>
      <xdr:col>54</xdr:col>
      <xdr:colOff>189865</xdr:colOff>
      <xdr:row>79</xdr:row>
      <xdr:rowOff>16904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33415"/>
          <a:ext cx="1270" cy="1528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20731</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65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16904</xdr:rowOff>
    </xdr:from>
    <xdr:to>
      <xdr:col>55</xdr:col>
      <xdr:colOff>88900</xdr:colOff>
      <xdr:row>79</xdr:row>
      <xdr:rowOff>16904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61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150042</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0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40,829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31915</xdr:rowOff>
    </xdr:from>
    <xdr:to>
      <xdr:col>55</xdr:col>
      <xdr:colOff>88900</xdr:colOff>
      <xdr:row>70</xdr:row>
      <xdr:rowOff>31915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3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58089</xdr:rowOff>
    </xdr:from>
    <xdr:to>
      <xdr:col>55</xdr:col>
      <xdr:colOff>0</xdr:colOff>
      <xdr:row>75</xdr:row>
      <xdr:rowOff>118669</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2916839"/>
          <a:ext cx="838200" cy="60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80739</xdr:rowOff>
    </xdr:from>
    <xdr:ext cx="469744"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2823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102312</xdr:rowOff>
    </xdr:from>
    <xdr:to>
      <xdr:col>55</xdr:col>
      <xdr:colOff>50800</xdr:colOff>
      <xdr:row>78</xdr:row>
      <xdr:rowOff>32462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30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127927</xdr:rowOff>
    </xdr:from>
    <xdr:to>
      <xdr:col>50</xdr:col>
      <xdr:colOff>114300</xdr:colOff>
      <xdr:row>75</xdr:row>
      <xdr:rowOff>58089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2815227"/>
          <a:ext cx="889000" cy="101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98997</xdr:rowOff>
    </xdr:from>
    <xdr:to>
      <xdr:col>50</xdr:col>
      <xdr:colOff>165100</xdr:colOff>
      <xdr:row>78</xdr:row>
      <xdr:rowOff>29147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30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20274</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404428" y="13393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127927</xdr:rowOff>
    </xdr:from>
    <xdr:to>
      <xdr:col>45</xdr:col>
      <xdr:colOff>177800</xdr:colOff>
      <xdr:row>75</xdr:row>
      <xdr:rowOff>26848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2815227"/>
          <a:ext cx="889000" cy="7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154927</xdr:rowOff>
    </xdr:from>
    <xdr:to>
      <xdr:col>46</xdr:col>
      <xdr:colOff>38100</xdr:colOff>
      <xdr:row>76</xdr:row>
      <xdr:rowOff>85077</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013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76204</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106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110325</xdr:rowOff>
    </xdr:from>
    <xdr:to>
      <xdr:col>41</xdr:col>
      <xdr:colOff>50800</xdr:colOff>
      <xdr:row>75</xdr:row>
      <xdr:rowOff>26848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2797625"/>
          <a:ext cx="889000" cy="87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163843</xdr:rowOff>
    </xdr:from>
    <xdr:to>
      <xdr:col>41</xdr:col>
      <xdr:colOff>101600</xdr:colOff>
      <xdr:row>77</xdr:row>
      <xdr:rowOff>93993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9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85120</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26428" y="13286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8013</xdr:rowOff>
    </xdr:from>
    <xdr:to>
      <xdr:col>36</xdr:col>
      <xdr:colOff>165100</xdr:colOff>
      <xdr:row>77</xdr:row>
      <xdr:rowOff>109613</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20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100740</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37428" y="13302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67869</xdr:rowOff>
    </xdr:from>
    <xdr:to>
      <xdr:col>55</xdr:col>
      <xdr:colOff>50800</xdr:colOff>
      <xdr:row>75</xdr:row>
      <xdr:rowOff>169469</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2926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90746</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2778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7289</xdr:rowOff>
    </xdr:from>
    <xdr:to>
      <xdr:col>50</xdr:col>
      <xdr:colOff>165100</xdr:colOff>
      <xdr:row>75</xdr:row>
      <xdr:rowOff>108889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2866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125416</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2641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77127</xdr:rowOff>
    </xdr:from>
    <xdr:to>
      <xdr:col>46</xdr:col>
      <xdr:colOff>38100</xdr:colOff>
      <xdr:row>75</xdr:row>
      <xdr:rowOff>7277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276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23804</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2539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147498</xdr:rowOff>
    </xdr:from>
    <xdr:to>
      <xdr:col>41</xdr:col>
      <xdr:colOff>101600</xdr:colOff>
      <xdr:row>75</xdr:row>
      <xdr:rowOff>77648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283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94175</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261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59525</xdr:rowOff>
    </xdr:from>
    <xdr:to>
      <xdr:col>36</xdr:col>
      <xdr:colOff>165100</xdr:colOff>
      <xdr:row>74</xdr:row>
      <xdr:rowOff>161125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274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6202</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252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12292</xdr:rowOff>
    </xdr:from>
    <xdr:to>
      <xdr:col>54</xdr:col>
      <xdr:colOff>189865</xdr:colOff>
      <xdr:row>98</xdr:row>
      <xdr:rowOff>74512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42792"/>
          <a:ext cx="1270" cy="1433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78339</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8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74512</xdr:rowOff>
    </xdr:from>
    <xdr:to>
      <xdr:col>55</xdr:col>
      <xdr:colOff>88900</xdr:colOff>
      <xdr:row>98</xdr:row>
      <xdr:rowOff>74512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76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130419</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218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327,867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12292</xdr:rowOff>
    </xdr:from>
    <xdr:to>
      <xdr:col>55</xdr:col>
      <xdr:colOff>88900</xdr:colOff>
      <xdr:row>90</xdr:row>
      <xdr:rowOff>12292</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42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166075</xdr:rowOff>
    </xdr:from>
    <xdr:to>
      <xdr:col>55</xdr:col>
      <xdr:colOff>0</xdr:colOff>
      <xdr:row>97</xdr:row>
      <xdr:rowOff>129752</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625275"/>
          <a:ext cx="838200" cy="135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58376</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689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79949</xdr:rowOff>
    </xdr:from>
    <xdr:to>
      <xdr:col>55</xdr:col>
      <xdr:colOff>50800</xdr:colOff>
      <xdr:row>98</xdr:row>
      <xdr:rowOff>10099</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710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129752</xdr:rowOff>
    </xdr:from>
    <xdr:to>
      <xdr:col>50</xdr:col>
      <xdr:colOff>114300</xdr:colOff>
      <xdr:row>97</xdr:row>
      <xdr:rowOff>143207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760402"/>
          <a:ext cx="889000" cy="13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85375</xdr:rowOff>
    </xdr:from>
    <xdr:to>
      <xdr:col>50</xdr:col>
      <xdr:colOff>165100</xdr:colOff>
      <xdr:row>98</xdr:row>
      <xdr:rowOff>15525</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71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6652</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80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100701</xdr:rowOff>
    </xdr:from>
    <xdr:to>
      <xdr:col>45</xdr:col>
      <xdr:colOff>177800</xdr:colOff>
      <xdr:row>97</xdr:row>
      <xdr:rowOff>143207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731351"/>
          <a:ext cx="889000" cy="42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149658</xdr:rowOff>
    </xdr:from>
    <xdr:to>
      <xdr:col>46</xdr:col>
      <xdr:colOff>38100</xdr:colOff>
      <xdr:row>97</xdr:row>
      <xdr:rowOff>79808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608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96335</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38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100701</xdr:rowOff>
    </xdr:from>
    <xdr:to>
      <xdr:col>41</xdr:col>
      <xdr:colOff>50800</xdr:colOff>
      <xdr:row>97</xdr:row>
      <xdr:rowOff>107193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731351"/>
          <a:ext cx="889000" cy="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45540</xdr:rowOff>
    </xdr:from>
    <xdr:to>
      <xdr:col>41</xdr:col>
      <xdr:colOff>101600</xdr:colOff>
      <xdr:row>97</xdr:row>
      <xdr:rowOff>147140</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67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163667</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45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38457</xdr:rowOff>
    </xdr:from>
    <xdr:to>
      <xdr:col>36</xdr:col>
      <xdr:colOff>165100</xdr:colOff>
      <xdr:row>97</xdr:row>
      <xdr:rowOff>140057</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669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156584</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444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115275</xdr:rowOff>
    </xdr:from>
    <xdr:to>
      <xdr:col>55</xdr:col>
      <xdr:colOff>50800</xdr:colOff>
      <xdr:row>97</xdr:row>
      <xdr:rowOff>45425</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57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138152</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425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78952</xdr:rowOff>
    </xdr:from>
    <xdr:to>
      <xdr:col>50</xdr:col>
      <xdr:colOff>165100</xdr:colOff>
      <xdr:row>98</xdr:row>
      <xdr:rowOff>9102</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709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25629</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484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92407</xdr:rowOff>
    </xdr:from>
    <xdr:to>
      <xdr:col>46</xdr:col>
      <xdr:colOff>38100</xdr:colOff>
      <xdr:row>98</xdr:row>
      <xdr:rowOff>22557</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72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13684</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81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49901</xdr:rowOff>
    </xdr:from>
    <xdr:to>
      <xdr:col>41</xdr:col>
      <xdr:colOff>101600</xdr:colOff>
      <xdr:row>97</xdr:row>
      <xdr:rowOff>151501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68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142628</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773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56393</xdr:rowOff>
    </xdr:from>
    <xdr:to>
      <xdr:col>36</xdr:col>
      <xdr:colOff>165100</xdr:colOff>
      <xdr:row>97</xdr:row>
      <xdr:rowOff>157993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68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149120</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77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31389</xdr:rowOff>
    </xdr:from>
    <xdr:to>
      <xdr:col>85</xdr:col>
      <xdr:colOff>126364</xdr:colOff>
      <xdr:row>39</xdr:row>
      <xdr:rowOff>55621</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517789"/>
          <a:ext cx="1269" cy="1224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59448</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745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55621</xdr:rowOff>
    </xdr:from>
    <xdr:to>
      <xdr:col>86</xdr:col>
      <xdr:colOff>25400</xdr:colOff>
      <xdr:row>39</xdr:row>
      <xdr:rowOff>55621</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742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149516</xdr:rowOff>
    </xdr:from>
    <xdr:ext cx="534377"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29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31389</xdr:rowOff>
    </xdr:from>
    <xdr:to>
      <xdr:col>86</xdr:col>
      <xdr:colOff>25400</xdr:colOff>
      <xdr:row>32</xdr:row>
      <xdr:rowOff>31389</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517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32304</xdr:rowOff>
    </xdr:from>
    <xdr:to>
      <xdr:col>85</xdr:col>
      <xdr:colOff>127000</xdr:colOff>
      <xdr:row>38</xdr:row>
      <xdr:rowOff>74046</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5481300" y="6375954"/>
          <a:ext cx="838200" cy="213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66423</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238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43546</xdr:rowOff>
    </xdr:from>
    <xdr:to>
      <xdr:col>85</xdr:col>
      <xdr:colOff>177800</xdr:colOff>
      <xdr:row>37</xdr:row>
      <xdr:rowOff>145146</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141712</xdr:rowOff>
    </xdr:from>
    <xdr:to>
      <xdr:col>81</xdr:col>
      <xdr:colOff>50800</xdr:colOff>
      <xdr:row>37</xdr:row>
      <xdr:rowOff>32304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4592300" y="6142462"/>
          <a:ext cx="889000" cy="233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55525</xdr:rowOff>
    </xdr:from>
    <xdr:to>
      <xdr:col>81</xdr:col>
      <xdr:colOff>101600</xdr:colOff>
      <xdr:row>37</xdr:row>
      <xdr:rowOff>157125</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3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148252</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49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141712</xdr:rowOff>
    </xdr:from>
    <xdr:to>
      <xdr:col>76</xdr:col>
      <xdr:colOff>114300</xdr:colOff>
      <xdr:row>39</xdr:row>
      <xdr:rowOff>17033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3703300" y="6142462"/>
          <a:ext cx="889000" cy="561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147787</xdr:rowOff>
    </xdr:from>
    <xdr:to>
      <xdr:col>76</xdr:col>
      <xdr:colOff>165100</xdr:colOff>
      <xdr:row>36</xdr:row>
      <xdr:rowOff>77937</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1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69064</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24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12324</xdr:rowOff>
    </xdr:from>
    <xdr:to>
      <xdr:col>71</xdr:col>
      <xdr:colOff>177800</xdr:colOff>
      <xdr:row>39</xdr:row>
      <xdr:rowOff>17033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2814300" y="6698874"/>
          <a:ext cx="889000" cy="4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99964</xdr:rowOff>
    </xdr:from>
    <xdr:to>
      <xdr:col>72</xdr:col>
      <xdr:colOff>38100</xdr:colOff>
      <xdr:row>37</xdr:row>
      <xdr:rowOff>30114</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46641</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04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128357</xdr:rowOff>
    </xdr:from>
    <xdr:to>
      <xdr:col>67</xdr:col>
      <xdr:colOff>101600</xdr:colOff>
      <xdr:row>37</xdr:row>
      <xdr:rowOff>58507</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3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75034</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607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23246</xdr:rowOff>
    </xdr:from>
    <xdr:to>
      <xdr:col>85</xdr:col>
      <xdr:colOff>177800</xdr:colOff>
      <xdr:row>38</xdr:row>
      <xdr:rowOff>124846</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538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1673</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6516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152954</xdr:rowOff>
    </xdr:from>
    <xdr:to>
      <xdr:col>81</xdr:col>
      <xdr:colOff>101600</xdr:colOff>
      <xdr:row>37</xdr:row>
      <xdr:rowOff>83104</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325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99631</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6100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90912</xdr:rowOff>
    </xdr:from>
    <xdr:to>
      <xdr:col>76</xdr:col>
      <xdr:colOff>165100</xdr:colOff>
      <xdr:row>36</xdr:row>
      <xdr:rowOff>21062</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091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37589</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5866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137683</xdr:rowOff>
    </xdr:from>
    <xdr:to>
      <xdr:col>72</xdr:col>
      <xdr:colOff>38100</xdr:colOff>
      <xdr:row>39</xdr:row>
      <xdr:rowOff>67833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65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58960</xdr:rowOff>
    </xdr:from>
    <xdr:ext cx="469744"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68428" y="6745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132974</xdr:rowOff>
    </xdr:from>
    <xdr:to>
      <xdr:col>67</xdr:col>
      <xdr:colOff>101600</xdr:colOff>
      <xdr:row>39</xdr:row>
      <xdr:rowOff>63124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64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54251</xdr:rowOff>
    </xdr:from>
    <xdr:ext cx="469744"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79428" y="6740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104632</xdr:rowOff>
    </xdr:from>
    <xdr:to>
      <xdr:col>85</xdr:col>
      <xdr:colOff>126364</xdr:colOff>
      <xdr:row>58</xdr:row>
      <xdr:rowOff>127722</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848582"/>
          <a:ext cx="1269" cy="1223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131549</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10075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127722</xdr:rowOff>
    </xdr:from>
    <xdr:to>
      <xdr:col>86</xdr:col>
      <xdr:colOff>25400</xdr:colOff>
      <xdr:row>58</xdr:row>
      <xdr:rowOff>127722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10071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51309</xdr:rowOff>
    </xdr:from>
    <xdr:ext cx="534377"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62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74,034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104632</xdr:rowOff>
    </xdr:from>
    <xdr:to>
      <xdr:col>86</xdr:col>
      <xdr:colOff>25400</xdr:colOff>
      <xdr:row>51</xdr:row>
      <xdr:rowOff>104632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84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10747</xdr:rowOff>
    </xdr:from>
    <xdr:to>
      <xdr:col>85</xdr:col>
      <xdr:colOff>127000</xdr:colOff>
      <xdr:row>58</xdr:row>
      <xdr:rowOff>3249</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5481300" y="9783397"/>
          <a:ext cx="838200" cy="163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112394</xdr:rowOff>
    </xdr:from>
    <xdr:ext cx="534377"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3706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89517</xdr:rowOff>
    </xdr:from>
    <xdr:to>
      <xdr:col>85</xdr:col>
      <xdr:colOff>177800</xdr:colOff>
      <xdr:row>56</xdr:row>
      <xdr:rowOff>19667</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51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3249</xdr:rowOff>
    </xdr:from>
    <xdr:to>
      <xdr:col>81</xdr:col>
      <xdr:colOff>50800</xdr:colOff>
      <xdr:row>58</xdr:row>
      <xdr:rowOff>72537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4592300" y="9947349"/>
          <a:ext cx="889000" cy="69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125293</xdr:rowOff>
    </xdr:from>
    <xdr:to>
      <xdr:col>81</xdr:col>
      <xdr:colOff>101600</xdr:colOff>
      <xdr:row>56</xdr:row>
      <xdr:rowOff>55443</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55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71970</xdr:rowOff>
    </xdr:from>
    <xdr:ext cx="534377"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214111" y="9330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141117</xdr:rowOff>
    </xdr:from>
    <xdr:to>
      <xdr:col>76</xdr:col>
      <xdr:colOff>114300</xdr:colOff>
      <xdr:row>58</xdr:row>
      <xdr:rowOff>72537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3703300" y="9742317"/>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66680</xdr:rowOff>
    </xdr:from>
    <xdr:to>
      <xdr:col>76</xdr:col>
      <xdr:colOff>165100</xdr:colOff>
      <xdr:row>54</xdr:row>
      <xdr:rowOff>168280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32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13357</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325111" y="9100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84424</xdr:rowOff>
    </xdr:from>
    <xdr:to>
      <xdr:col>71</xdr:col>
      <xdr:colOff>177800</xdr:colOff>
      <xdr:row>56</xdr:row>
      <xdr:rowOff>141117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814300" y="9685624"/>
          <a:ext cx="889000" cy="56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169527</xdr:rowOff>
    </xdr:from>
    <xdr:to>
      <xdr:col>72</xdr:col>
      <xdr:colOff>38100</xdr:colOff>
      <xdr:row>55</xdr:row>
      <xdr:rowOff>99677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42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116204</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36111" y="920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8067</xdr:rowOff>
    </xdr:from>
    <xdr:to>
      <xdr:col>67</xdr:col>
      <xdr:colOff>101600</xdr:colOff>
      <xdr:row>55</xdr:row>
      <xdr:rowOff>109667</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437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126194</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47111" y="921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131397</xdr:rowOff>
    </xdr:from>
    <xdr:to>
      <xdr:col>85</xdr:col>
      <xdr:colOff>177800</xdr:colOff>
      <xdr:row>57</xdr:row>
      <xdr:rowOff>61547</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73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109824</xdr:rowOff>
    </xdr:from>
    <xdr:ext cx="534377"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711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123899</xdr:rowOff>
    </xdr:from>
    <xdr:to>
      <xdr:col>81</xdr:col>
      <xdr:colOff>101600</xdr:colOff>
      <xdr:row>58</xdr:row>
      <xdr:rowOff>54049</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896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45176</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98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21737</xdr:rowOff>
    </xdr:from>
    <xdr:to>
      <xdr:col>76</xdr:col>
      <xdr:colOff>165100</xdr:colOff>
      <xdr:row>58</xdr:row>
      <xdr:rowOff>123337</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9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114464</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1005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90317</xdr:rowOff>
    </xdr:from>
    <xdr:to>
      <xdr:col>72</xdr:col>
      <xdr:colOff>38100</xdr:colOff>
      <xdr:row>57</xdr:row>
      <xdr:rowOff>20467</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9691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11594</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784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33624</xdr:rowOff>
    </xdr:from>
    <xdr:to>
      <xdr:col>67</xdr:col>
      <xdr:colOff>101600</xdr:colOff>
      <xdr:row>56</xdr:row>
      <xdr:rowOff>135224</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63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126351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72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51363</xdr:rowOff>
    </xdr:from>
    <xdr:to>
      <xdr:col>85</xdr:col>
      <xdr:colOff>126364</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052863"/>
          <a:ext cx="1269" cy="1590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133585</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6781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169490</xdr:rowOff>
    </xdr:from>
    <xdr:ext cx="534377"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82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48,705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51363</xdr:rowOff>
    </xdr:from>
    <xdr:to>
      <xdr:col>86</xdr:col>
      <xdr:colOff>25400</xdr:colOff>
      <xdr:row>70</xdr:row>
      <xdr:rowOff>51363</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052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55282</xdr:rowOff>
    </xdr:from>
    <xdr:to>
      <xdr:col>85</xdr:col>
      <xdr:colOff>127000</xdr:colOff>
      <xdr:row>79</xdr:row>
      <xdr:rowOff>73732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599832"/>
          <a:ext cx="838200" cy="18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6585</xdr:rowOff>
    </xdr:from>
    <xdr:ext cx="378565"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5511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28158</xdr:rowOff>
    </xdr:from>
    <xdr:to>
      <xdr:col>85</xdr:col>
      <xdr:colOff>177800</xdr:colOff>
      <xdr:row>79</xdr:row>
      <xdr:rowOff>129758</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57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55282</xdr:rowOff>
    </xdr:from>
    <xdr:to>
      <xdr:col>81</xdr:col>
      <xdr:colOff>50800</xdr:colOff>
      <xdr:row>79</xdr:row>
      <xdr:rowOff>76443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4592300" y="13599832"/>
          <a:ext cx="889000" cy="21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34199</xdr:rowOff>
    </xdr:from>
    <xdr:to>
      <xdr:col>81</xdr:col>
      <xdr:colOff>101600</xdr:colOff>
      <xdr:row>79</xdr:row>
      <xdr:rowOff>135799</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57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126926</xdr:rowOff>
    </xdr:from>
    <xdr:ext cx="378565"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92017" y="13671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76443</xdr:rowOff>
    </xdr:from>
    <xdr:to>
      <xdr:col>76</xdr:col>
      <xdr:colOff>114300</xdr:colOff>
      <xdr:row>79</xdr:row>
      <xdr:rowOff>85816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3703300" y="13620993"/>
          <a:ext cx="8890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18492</xdr:rowOff>
    </xdr:from>
    <xdr:to>
      <xdr:col>76</xdr:col>
      <xdr:colOff>165100</xdr:colOff>
      <xdr:row>78</xdr:row>
      <xdr:rowOff>120092</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39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136619</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166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83725</xdr:rowOff>
    </xdr:from>
    <xdr:to>
      <xdr:col>71</xdr:col>
      <xdr:colOff>177800</xdr:colOff>
      <xdr:row>79</xdr:row>
      <xdr:rowOff>85816</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628275"/>
          <a:ext cx="889000" cy="2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92329</xdr:rowOff>
    </xdr:from>
    <xdr:to>
      <xdr:col>72</xdr:col>
      <xdr:colOff>38100</xdr:colOff>
      <xdr:row>79</xdr:row>
      <xdr:rowOff>22479</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6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39006</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68428" y="1324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82956</xdr:rowOff>
    </xdr:from>
    <xdr:to>
      <xdr:col>67</xdr:col>
      <xdr:colOff>101600</xdr:colOff>
      <xdr:row>79</xdr:row>
      <xdr:rowOff>13106</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5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29633</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79428" y="1323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22932</xdr:rowOff>
    </xdr:from>
    <xdr:to>
      <xdr:col>85</xdr:col>
      <xdr:colOff>177800</xdr:colOff>
      <xdr:row>79</xdr:row>
      <xdr:rowOff>124532</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567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153759</xdr:rowOff>
    </xdr:from>
    <xdr:ext cx="378565"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3554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4482</xdr:rowOff>
    </xdr:from>
    <xdr:to>
      <xdr:col>81</xdr:col>
      <xdr:colOff>101600</xdr:colOff>
      <xdr:row>79</xdr:row>
      <xdr:rowOff>106082</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54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122609</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46428" y="13324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25643</xdr:rowOff>
    </xdr:from>
    <xdr:to>
      <xdr:col>76</xdr:col>
      <xdr:colOff>165100</xdr:colOff>
      <xdr:row>79</xdr:row>
      <xdr:rowOff>127243</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57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118370</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3017" y="13662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35016</xdr:rowOff>
    </xdr:from>
    <xdr:to>
      <xdr:col>72</xdr:col>
      <xdr:colOff>38100</xdr:colOff>
      <xdr:row>79</xdr:row>
      <xdr:rowOff>136616</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57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127743</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4017" y="13672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32925</xdr:rowOff>
    </xdr:from>
    <xdr:to>
      <xdr:col>67</xdr:col>
      <xdr:colOff>101600</xdr:colOff>
      <xdr:row>79</xdr:row>
      <xdr:rowOff>134525</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57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125652</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5017" y="13670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154800</xdr:rowOff>
    </xdr:from>
    <xdr:to>
      <xdr:col>85</xdr:col>
      <xdr:colOff>126364</xdr:colOff>
      <xdr:row>98</xdr:row>
      <xdr:rowOff>101702</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6317595" y="15413850"/>
          <a:ext cx="1269" cy="1489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105529</xdr:rowOff>
    </xdr:from>
    <xdr:ext cx="469744" cy="259045"/>
    <xdr:sp macro="" textlink="">
      <xdr:nvSpPr>
        <xdr:cNvPr id="681" name="公債費最小値テキスト">
          <a:extLst>
            <a:ext uri="{FF2B5EF4-FFF2-40B4-BE49-F238E27FC236}">
              <a16:creationId xmlns:a16="http://schemas.microsoft.com/office/drawing/2014/main" id="{00000000-0008-0000-0700-0000A9020000}"/>
            </a:ext>
          </a:extLst>
        </xdr:cNvPr>
        <xdr:cNvSpPr txBox="1"/>
      </xdr:nvSpPr>
      <xdr:spPr>
        <a:xfrm>
          <a:off x="16370300" y="16907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101702</xdr:rowOff>
    </xdr:from>
    <xdr:to>
      <xdr:col>86</xdr:col>
      <xdr:colOff>25400</xdr:colOff>
      <xdr:row>98</xdr:row>
      <xdr:rowOff>101702</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6903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101477</xdr:rowOff>
    </xdr:from>
    <xdr:ext cx="599010" cy="259045"/>
    <xdr:sp macro="" textlink="">
      <xdr:nvSpPr>
        <xdr:cNvPr id="683" name="公債費最大値テキスト">
          <a:extLst>
            <a:ext uri="{FF2B5EF4-FFF2-40B4-BE49-F238E27FC236}">
              <a16:creationId xmlns:a16="http://schemas.microsoft.com/office/drawing/2014/main" id="{00000000-0008-0000-0700-0000AB020000}"/>
            </a:ext>
          </a:extLst>
        </xdr:cNvPr>
        <xdr:cNvSpPr txBox="1"/>
      </xdr:nvSpPr>
      <xdr:spPr>
        <a:xfrm>
          <a:off x="16370300" y="15189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126,311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154800</xdr:rowOff>
    </xdr:from>
    <xdr:to>
      <xdr:col>86</xdr:col>
      <xdr:colOff>25400</xdr:colOff>
      <xdr:row>89</xdr:row>
      <xdr:rowOff>154800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5413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21082</xdr:rowOff>
    </xdr:from>
    <xdr:to>
      <xdr:col>85</xdr:col>
      <xdr:colOff>127000</xdr:colOff>
      <xdr:row>97</xdr:row>
      <xdr:rowOff>23901</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5481300" y="16651732"/>
          <a:ext cx="838200" cy="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70451</xdr:rowOff>
    </xdr:from>
    <xdr:ext cx="534377" cy="259045"/>
    <xdr:sp macro="" textlink="">
      <xdr:nvSpPr>
        <xdr:cNvPr id="686" name="公債費平均値テキスト">
          <a:extLst>
            <a:ext uri="{FF2B5EF4-FFF2-40B4-BE49-F238E27FC236}">
              <a16:creationId xmlns:a16="http://schemas.microsoft.com/office/drawing/2014/main" id="{00000000-0008-0000-0700-0000AE020000}"/>
            </a:ext>
          </a:extLst>
        </xdr:cNvPr>
        <xdr:cNvSpPr txBox="1"/>
      </xdr:nvSpPr>
      <xdr:spPr>
        <a:xfrm>
          <a:off x="16370300" y="163582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47574</xdr:rowOff>
    </xdr:from>
    <xdr:to>
      <xdr:col>85</xdr:col>
      <xdr:colOff>177800</xdr:colOff>
      <xdr:row>96</xdr:row>
      <xdr:rowOff>149174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6268700" y="1650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22644</xdr:rowOff>
    </xdr:from>
    <xdr:to>
      <xdr:col>81</xdr:col>
      <xdr:colOff>50800</xdr:colOff>
      <xdr:row>97</xdr:row>
      <xdr:rowOff>23901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4592300" y="16653294"/>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37491</xdr:rowOff>
    </xdr:from>
    <xdr:to>
      <xdr:col>81</xdr:col>
      <xdr:colOff>101600</xdr:colOff>
      <xdr:row>96</xdr:row>
      <xdr:rowOff>139091</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5430500" y="16496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155618</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214111" y="1627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7113</xdr:rowOff>
    </xdr:from>
    <xdr:to>
      <xdr:col>76</xdr:col>
      <xdr:colOff>114300</xdr:colOff>
      <xdr:row>97</xdr:row>
      <xdr:rowOff>22644</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3703300" y="16637763"/>
          <a:ext cx="889000" cy="15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14351</xdr:rowOff>
    </xdr:from>
    <xdr:to>
      <xdr:col>76</xdr:col>
      <xdr:colOff>165100</xdr:colOff>
      <xdr:row>95</xdr:row>
      <xdr:rowOff>115951</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4541500" y="1630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132478</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325111" y="1607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7113</xdr:rowOff>
    </xdr:from>
    <xdr:to>
      <xdr:col>71</xdr:col>
      <xdr:colOff>177800</xdr:colOff>
      <xdr:row>97</xdr:row>
      <xdr:rowOff>13742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2814300" y="16637763"/>
          <a:ext cx="8890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107810</xdr:rowOff>
    </xdr:from>
    <xdr:to>
      <xdr:col>72</xdr:col>
      <xdr:colOff>38100</xdr:colOff>
      <xdr:row>96</xdr:row>
      <xdr:rowOff>37960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3652500" y="1639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54487</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436111" y="16170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109995</xdr:rowOff>
    </xdr:from>
    <xdr:to>
      <xdr:col>67</xdr:col>
      <xdr:colOff>101600</xdr:colOff>
      <xdr:row>96</xdr:row>
      <xdr:rowOff>40145</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2763500" y="163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56672</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547111" y="1617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141732</xdr:rowOff>
    </xdr:from>
    <xdr:to>
      <xdr:col>85</xdr:col>
      <xdr:colOff>177800</xdr:colOff>
      <xdr:row>97</xdr:row>
      <xdr:rowOff>71882</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6268700" y="1660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120159</xdr:rowOff>
    </xdr:from>
    <xdr:ext cx="534377" cy="259045"/>
    <xdr:sp macro="" textlink="">
      <xdr:nvSpPr>
        <xdr:cNvPr id="705" name="公債費該当値テキスト">
          <a:extLst>
            <a:ext uri="{FF2B5EF4-FFF2-40B4-BE49-F238E27FC236}">
              <a16:creationId xmlns:a16="http://schemas.microsoft.com/office/drawing/2014/main" id="{00000000-0008-0000-0700-0000C1020000}"/>
            </a:ext>
          </a:extLst>
        </xdr:cNvPr>
        <xdr:cNvSpPr txBox="1"/>
      </xdr:nvSpPr>
      <xdr:spPr>
        <a:xfrm>
          <a:off x="16370300" y="1657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144551</xdr:rowOff>
    </xdr:from>
    <xdr:to>
      <xdr:col>81</xdr:col>
      <xdr:colOff>101600</xdr:colOff>
      <xdr:row>97</xdr:row>
      <xdr:rowOff>74701</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5430500" y="16603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65828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69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143294</xdr:rowOff>
    </xdr:from>
    <xdr:to>
      <xdr:col>76</xdr:col>
      <xdr:colOff>165100</xdr:colOff>
      <xdr:row>97</xdr:row>
      <xdr:rowOff>73444</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4541500" y="1660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64571</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6695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127763</xdr:rowOff>
    </xdr:from>
    <xdr:to>
      <xdr:col>72</xdr:col>
      <xdr:colOff>38100</xdr:colOff>
      <xdr:row>97</xdr:row>
      <xdr:rowOff>57913</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3652500" y="1658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49040</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679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134392</xdr:rowOff>
    </xdr:from>
    <xdr:to>
      <xdr:col>67</xdr:col>
      <xdr:colOff>101600</xdr:colOff>
      <xdr:row>97</xdr:row>
      <xdr:rowOff>64542</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2763500" y="1659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55669</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68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26314</xdr:rowOff>
    </xdr:from>
    <xdr:to>
      <xdr:col>116</xdr:col>
      <xdr:colOff>62864</xdr:colOff>
      <xdr:row>38</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512714"/>
          <a:ext cx="1269" cy="1142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157294</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672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144441</xdr:rowOff>
    </xdr:from>
    <xdr:ext cx="469744"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28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26314</xdr:rowOff>
    </xdr:from>
    <xdr:to>
      <xdr:col>116</xdr:col>
      <xdr:colOff>152400</xdr:colOff>
      <xdr:row>32</xdr:row>
      <xdr:rowOff>26314</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512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74744</xdr:rowOff>
    </xdr:from>
    <xdr:ext cx="313932"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41839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51867</xdr:rowOff>
    </xdr:from>
    <xdr:to>
      <xdr:col>116</xdr:col>
      <xdr:colOff>114300</xdr:colOff>
      <xdr:row>38</xdr:row>
      <xdr:rowOff>153467</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26264</xdr:rowOff>
    </xdr:from>
    <xdr:to>
      <xdr:col>112</xdr:col>
      <xdr:colOff>38100</xdr:colOff>
      <xdr:row>38</xdr:row>
      <xdr:rowOff>127864</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144391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4017" y="6316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40437</xdr:rowOff>
    </xdr:from>
    <xdr:to>
      <xdr:col>107</xdr:col>
      <xdr:colOff>101600</xdr:colOff>
      <xdr:row>38</xdr:row>
      <xdr:rowOff>142037</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555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158564</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5017" y="6330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23063</xdr:rowOff>
    </xdr:from>
    <xdr:to>
      <xdr:col>102</xdr:col>
      <xdr:colOff>165100</xdr:colOff>
      <xdr:row>38</xdr:row>
      <xdr:rowOff>124663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53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141190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3133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29007</xdr:rowOff>
    </xdr:from>
    <xdr:to>
      <xdr:col>98</xdr:col>
      <xdr:colOff>38100</xdr:colOff>
      <xdr:row>38</xdr:row>
      <xdr:rowOff>130607</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54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147134</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319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30294</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545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民生費の住民一人当たりコストは</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178,968</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円となっており、類似団体内順位も</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85</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団体中</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位に位置し、コストが高い状態となっている。主な要因は、性質別の分析内容と同様の理由によるものである。</a:t>
          </a: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商工費の住民一人当りのコストは</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16,052</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円となっており、類似団体内順位も</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85</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団体中</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位に位置し、コストが高い状態となっている。主な要因としては、</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2022</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年開業予定の</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九州</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新幹線西九州ルート建設工事に係る負担金及び工業団地整備事業関連費用が生じていることによるものである。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長崎県大村市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大村市財政運営基本方針に定める基金残高の適正化を図るため、財政調整基金への積み増し（利息分を除く）は行わず、その他特定目的基金への積立てを行ったことにより、財政調整基金残高及び実質単年度収支ともに前年度を下回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実質収支については、市税収入が増加したため、基金取崩額の抑制を図ったことにより、前年度を下回った。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長崎県大村市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全ての会計において赤字は算出されなかった。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モーターボート競走事業会計については、プレミアム</a:t>
          </a:r>
          <a:r>
            <a:rPr kumimoji="1" lang="en-US" altLang="ja-JP" sz="1400">
              <a:latin typeface="ＭＳ ゴシック" pitchFamily="49" charset="-128"/>
              <a:ea typeface="ＭＳ ゴシック" pitchFamily="49" charset="-128"/>
            </a:rPr>
            <a:t>GⅠ</a:t>
          </a:r>
          <a:r>
            <a:rPr kumimoji="1" lang="ja-JP" altLang="en-US" sz="1400">
              <a:latin typeface="ＭＳ ゴシック" pitchFamily="49" charset="-128"/>
              <a:ea typeface="ＭＳ ゴシック" pitchFamily="49" charset="-128"/>
            </a:rPr>
            <a:t>クイーンズクライマックスや主要レースの売上も総じて好調に推移したことにより、開設以来過去最高売上となった。また、純利益も</a:t>
          </a:r>
          <a:r>
            <a:rPr kumimoji="1" lang="en-US" altLang="ja-JP" sz="1400">
              <a:latin typeface="ＭＳ ゴシック" pitchFamily="49" charset="-128"/>
              <a:ea typeface="ＭＳ ゴシック" pitchFamily="49" charset="-128"/>
            </a:rPr>
            <a:t>H3</a:t>
          </a:r>
          <a:r>
            <a:rPr kumimoji="1" lang="ja-JP" altLang="en-US" sz="1400">
              <a:latin typeface="ＭＳ ゴシック" pitchFamily="49" charset="-128"/>
              <a:ea typeface="ＭＳ ゴシック" pitchFamily="49" charset="-128"/>
            </a:rPr>
            <a:t>年以来</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年ぶりに</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億円を記録した。今後は、</a:t>
          </a:r>
          <a:r>
            <a:rPr kumimoji="1" lang="en-US" altLang="ja-JP" sz="1400">
              <a:latin typeface="ＭＳ ゴシック" pitchFamily="49" charset="-128"/>
              <a:ea typeface="ＭＳ ゴシック" pitchFamily="49" charset="-128"/>
            </a:rPr>
            <a:t>H30.9</a:t>
          </a:r>
          <a:r>
            <a:rPr kumimoji="1" lang="ja-JP" altLang="en-US" sz="1400">
              <a:latin typeface="ＭＳ ゴシック" pitchFamily="49" charset="-128"/>
              <a:ea typeface="ＭＳ ゴシック" pitchFamily="49" charset="-128"/>
            </a:rPr>
            <a:t>月末開始のナイターレースを契機として、更なる売上拡大と収益の増大を図り、継続的な市財政への貢献に努める。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tabSelected="1"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418" t="s">
        <v>74</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419" t="s">
        <v>76</v>
      </c>
      <c r="C3" s="420"/>
      <c r="D3" s="420"/>
      <c r="E3" s="421"/>
      <c r="F3" s="421"/>
      <c r="G3" s="421"/>
      <c r="H3" s="421"/>
      <c r="I3" s="421"/>
      <c r="J3" s="421"/>
      <c r="K3" s="421"/>
      <c r="L3" s="421" t="s">
        <v>77</v>
      </c>
      <c r="M3" s="421"/>
      <c r="N3" s="421"/>
      <c r="O3" s="421"/>
      <c r="P3" s="421"/>
      <c r="Q3" s="421"/>
      <c r="R3" s="428"/>
      <c r="S3" s="428"/>
      <c r="T3" s="428"/>
      <c r="U3" s="428"/>
      <c r="V3" s="429"/>
      <c r="W3" s="403" t="s">
        <v>78</v>
      </c>
      <c r="X3" s="404"/>
      <c r="Y3" s="404"/>
      <c r="Z3" s="404"/>
      <c r="AA3" s="404"/>
      <c r="AB3" s="420"/>
      <c r="AC3" s="428" t="s">
        <v>79</v>
      </c>
      <c r="AD3" s="404"/>
      <c r="AE3" s="404"/>
      <c r="AF3" s="404"/>
      <c r="AG3" s="404"/>
      <c r="AH3" s="404"/>
      <c r="AI3" s="404"/>
      <c r="AJ3" s="404"/>
      <c r="AK3" s="404"/>
      <c r="AL3" s="405"/>
      <c r="AM3" s="403" t="s">
        <v>80</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81</v>
      </c>
      <c r="BO3" s="404"/>
      <c r="BP3" s="404"/>
      <c r="BQ3" s="404"/>
      <c r="BR3" s="404"/>
      <c r="BS3" s="404"/>
      <c r="BT3" s="404"/>
      <c r="BU3" s="405"/>
      <c r="BV3" s="403" t="s">
        <v>82</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83</v>
      </c>
      <c r="CU3" s="404"/>
      <c r="CV3" s="404"/>
      <c r="CW3" s="404"/>
      <c r="CX3" s="404"/>
      <c r="CY3" s="404"/>
      <c r="CZ3" s="404"/>
      <c r="DA3" s="405"/>
      <c r="DB3" s="403" t="s">
        <v>84</v>
      </c>
      <c r="DC3" s="404"/>
      <c r="DD3" s="404"/>
      <c r="DE3" s="404"/>
      <c r="DF3" s="404"/>
      <c r="DG3" s="404"/>
      <c r="DH3" s="404"/>
      <c r="DI3" s="405"/>
      <c r="DJ3" s="165"/>
      <c r="DK3" s="165"/>
      <c r="DL3" s="165"/>
      <c r="DM3" s="165"/>
      <c r="DN3" s="165"/>
      <c r="DO3" s="165"/>
    </row>
    <row r="4" spans="1:119" ht="18.75" customHeight="1" x14ac:dyDescent="0.15">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85</v>
      </c>
      <c r="AZ4" s="407"/>
      <c r="BA4" s="407"/>
      <c r="BB4" s="407"/>
      <c r="BC4" s="407"/>
      <c r="BD4" s="407"/>
      <c r="BE4" s="407"/>
      <c r="BF4" s="407"/>
      <c r="BG4" s="407"/>
      <c r="BH4" s="407"/>
      <c r="BI4" s="407"/>
      <c r="BJ4" s="407"/>
      <c r="BK4" s="407"/>
      <c r="BL4" s="407"/>
      <c r="BM4" s="408"/>
      <c r="BN4" s="409">
        <v>43480586</v>
      </c>
      <c r="BO4" s="410"/>
      <c r="BP4" s="410"/>
      <c r="BQ4" s="410"/>
      <c r="BR4" s="410"/>
      <c r="BS4" s="410"/>
      <c r="BT4" s="410"/>
      <c r="BU4" s="411"/>
      <c r="BV4" s="409">
        <v>41096045</v>
      </c>
      <c r="BW4" s="410"/>
      <c r="BX4" s="410"/>
      <c r="BY4" s="410"/>
      <c r="BZ4" s="410"/>
      <c r="CA4" s="410"/>
      <c r="CB4" s="410"/>
      <c r="CC4" s="411"/>
      <c r="CD4" s="412" t="s">
        <v>86</v>
      </c>
      <c r="CE4" s="413"/>
      <c r="CF4" s="413"/>
      <c r="CG4" s="413"/>
      <c r="CH4" s="413"/>
      <c r="CI4" s="413"/>
      <c r="CJ4" s="413"/>
      <c r="CK4" s="413"/>
      <c r="CL4" s="413"/>
      <c r="CM4" s="413"/>
      <c r="CN4" s="413"/>
      <c r="CO4" s="413"/>
      <c r="CP4" s="413"/>
      <c r="CQ4" s="413"/>
      <c r="CR4" s="413"/>
      <c r="CS4" s="414"/>
      <c r="CT4" s="415">
        <v>6.3</v>
      </c>
      <c r="CU4" s="416"/>
      <c r="CV4" s="416"/>
      <c r="CW4" s="416"/>
      <c r="CX4" s="416"/>
      <c r="CY4" s="416"/>
      <c r="CZ4" s="416"/>
      <c r="DA4" s="417"/>
      <c r="DB4" s="415">
        <v>6.9</v>
      </c>
      <c r="DC4" s="416"/>
      <c r="DD4" s="416"/>
      <c r="DE4" s="416"/>
      <c r="DF4" s="416"/>
      <c r="DG4" s="416"/>
      <c r="DH4" s="416"/>
      <c r="DI4" s="417"/>
      <c r="DJ4" s="165"/>
      <c r="DK4" s="165"/>
      <c r="DL4" s="165"/>
      <c r="DM4" s="165"/>
      <c r="DN4" s="165"/>
      <c r="DO4" s="165"/>
    </row>
    <row r="5" spans="1:119" ht="18.75" customHeight="1" x14ac:dyDescent="0.15">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87</v>
      </c>
      <c r="AN5" s="476"/>
      <c r="AO5" s="476"/>
      <c r="AP5" s="476"/>
      <c r="AQ5" s="476"/>
      <c r="AR5" s="476"/>
      <c r="AS5" s="476"/>
      <c r="AT5" s="477"/>
      <c r="AU5" s="478" t="s">
        <v>88</v>
      </c>
      <c r="AV5" s="479"/>
      <c r="AW5" s="479"/>
      <c r="AX5" s="479"/>
      <c r="AY5" s="480" t="s">
        <v>89</v>
      </c>
      <c r="AZ5" s="481"/>
      <c r="BA5" s="481"/>
      <c r="BB5" s="481"/>
      <c r="BC5" s="481"/>
      <c r="BD5" s="481"/>
      <c r="BE5" s="481"/>
      <c r="BF5" s="481"/>
      <c r="BG5" s="481"/>
      <c r="BH5" s="481"/>
      <c r="BI5" s="481"/>
      <c r="BJ5" s="481"/>
      <c r="BK5" s="481"/>
      <c r="BL5" s="481"/>
      <c r="BM5" s="482"/>
      <c r="BN5" s="446">
        <v>41953320</v>
      </c>
      <c r="BO5" s="447"/>
      <c r="BP5" s="447"/>
      <c r="BQ5" s="447"/>
      <c r="BR5" s="447"/>
      <c r="BS5" s="447"/>
      <c r="BT5" s="447"/>
      <c r="BU5" s="448"/>
      <c r="BV5" s="446">
        <v>39525247</v>
      </c>
      <c r="BW5" s="447"/>
      <c r="BX5" s="447"/>
      <c r="BY5" s="447"/>
      <c r="BZ5" s="447"/>
      <c r="CA5" s="447"/>
      <c r="CB5" s="447"/>
      <c r="CC5" s="448"/>
      <c r="CD5" s="449" t="s">
        <v>90</v>
      </c>
      <c r="CE5" s="450"/>
      <c r="CF5" s="450"/>
      <c r="CG5" s="450"/>
      <c r="CH5" s="450"/>
      <c r="CI5" s="450"/>
      <c r="CJ5" s="450"/>
      <c r="CK5" s="450"/>
      <c r="CL5" s="450"/>
      <c r="CM5" s="450"/>
      <c r="CN5" s="450"/>
      <c r="CO5" s="450"/>
      <c r="CP5" s="450"/>
      <c r="CQ5" s="450"/>
      <c r="CR5" s="450"/>
      <c r="CS5" s="451"/>
      <c r="CT5" s="443">
        <v>93.7</v>
      </c>
      <c r="CU5" s="444"/>
      <c r="CV5" s="444"/>
      <c r="CW5" s="444"/>
      <c r="CX5" s="444"/>
      <c r="CY5" s="444"/>
      <c r="CZ5" s="444"/>
      <c r="DA5" s="445"/>
      <c r="DB5" s="443">
        <v>94.9</v>
      </c>
      <c r="DC5" s="444"/>
      <c r="DD5" s="444"/>
      <c r="DE5" s="444"/>
      <c r="DF5" s="444"/>
      <c r="DG5" s="444"/>
      <c r="DH5" s="444"/>
      <c r="DI5" s="445"/>
      <c r="DJ5" s="165"/>
      <c r="DK5" s="165"/>
      <c r="DL5" s="165"/>
      <c r="DM5" s="165"/>
      <c r="DN5" s="165"/>
      <c r="DO5" s="165"/>
    </row>
    <row r="6" spans="1:119" ht="18.75" customHeight="1" x14ac:dyDescent="0.15">
      <c r="A6" s="166"/>
      <c r="B6" s="452" t="s">
        <v>91</v>
      </c>
      <c r="C6" s="453"/>
      <c r="D6" s="453"/>
      <c r="E6" s="454"/>
      <c r="F6" s="454"/>
      <c r="G6" s="454"/>
      <c r="H6" s="454"/>
      <c r="I6" s="454"/>
      <c r="J6" s="454"/>
      <c r="K6" s="454"/>
      <c r="L6" s="454" t="s">
        <v>92</v>
      </c>
      <c r="M6" s="454"/>
      <c r="N6" s="454"/>
      <c r="O6" s="454"/>
      <c r="P6" s="454"/>
      <c r="Q6" s="454"/>
      <c r="R6" s="458"/>
      <c r="S6" s="458"/>
      <c r="T6" s="458"/>
      <c r="U6" s="458"/>
      <c r="V6" s="459"/>
      <c r="W6" s="462" t="s">
        <v>93</v>
      </c>
      <c r="X6" s="463"/>
      <c r="Y6" s="463"/>
      <c r="Z6" s="463"/>
      <c r="AA6" s="463"/>
      <c r="AB6" s="453"/>
      <c r="AC6" s="466" t="s">
        <v>94</v>
      </c>
      <c r="AD6" s="467"/>
      <c r="AE6" s="467"/>
      <c r="AF6" s="467"/>
      <c r="AG6" s="467"/>
      <c r="AH6" s="467"/>
      <c r="AI6" s="467"/>
      <c r="AJ6" s="467"/>
      <c r="AK6" s="467"/>
      <c r="AL6" s="468"/>
      <c r="AM6" s="475" t="s">
        <v>95</v>
      </c>
      <c r="AN6" s="476"/>
      <c r="AO6" s="476"/>
      <c r="AP6" s="476"/>
      <c r="AQ6" s="476"/>
      <c r="AR6" s="476"/>
      <c r="AS6" s="476"/>
      <c r="AT6" s="477"/>
      <c r="AU6" s="478" t="s">
        <v>96</v>
      </c>
      <c r="AV6" s="479"/>
      <c r="AW6" s="479"/>
      <c r="AX6" s="479"/>
      <c r="AY6" s="480" t="s">
        <v>97</v>
      </c>
      <c r="AZ6" s="481"/>
      <c r="BA6" s="481"/>
      <c r="BB6" s="481"/>
      <c r="BC6" s="481"/>
      <c r="BD6" s="481"/>
      <c r="BE6" s="481"/>
      <c r="BF6" s="481"/>
      <c r="BG6" s="481"/>
      <c r="BH6" s="481"/>
      <c r="BI6" s="481"/>
      <c r="BJ6" s="481"/>
      <c r="BK6" s="481"/>
      <c r="BL6" s="481"/>
      <c r="BM6" s="482"/>
      <c r="BN6" s="446">
        <v>1527266</v>
      </c>
      <c r="BO6" s="447"/>
      <c r="BP6" s="447"/>
      <c r="BQ6" s="447"/>
      <c r="BR6" s="447"/>
      <c r="BS6" s="447"/>
      <c r="BT6" s="447"/>
      <c r="BU6" s="448"/>
      <c r="BV6" s="446">
        <v>1570798</v>
      </c>
      <c r="BW6" s="447"/>
      <c r="BX6" s="447"/>
      <c r="BY6" s="447"/>
      <c r="BZ6" s="447"/>
      <c r="CA6" s="447"/>
      <c r="CB6" s="447"/>
      <c r="CC6" s="448"/>
      <c r="CD6" s="449" t="s">
        <v>98</v>
      </c>
      <c r="CE6" s="450"/>
      <c r="CF6" s="450"/>
      <c r="CG6" s="450"/>
      <c r="CH6" s="450"/>
      <c r="CI6" s="450"/>
      <c r="CJ6" s="450"/>
      <c r="CK6" s="450"/>
      <c r="CL6" s="450"/>
      <c r="CM6" s="450"/>
      <c r="CN6" s="450"/>
      <c r="CO6" s="450"/>
      <c r="CP6" s="450"/>
      <c r="CQ6" s="450"/>
      <c r="CR6" s="450"/>
      <c r="CS6" s="451"/>
      <c r="CT6" s="483">
        <v>99.8</v>
      </c>
      <c r="CU6" s="484"/>
      <c r="CV6" s="484"/>
      <c r="CW6" s="484"/>
      <c r="CX6" s="484"/>
      <c r="CY6" s="484"/>
      <c r="CZ6" s="484"/>
      <c r="DA6" s="485"/>
      <c r="DB6" s="483">
        <v>100.9</v>
      </c>
      <c r="DC6" s="484"/>
      <c r="DD6" s="484"/>
      <c r="DE6" s="484"/>
      <c r="DF6" s="484"/>
      <c r="DG6" s="484"/>
      <c r="DH6" s="484"/>
      <c r="DI6" s="485"/>
      <c r="DJ6" s="165"/>
      <c r="DK6" s="165"/>
      <c r="DL6" s="165"/>
      <c r="DM6" s="165"/>
      <c r="DN6" s="165"/>
      <c r="DO6" s="165"/>
    </row>
    <row r="7" spans="1:119" ht="18.75" customHeight="1" x14ac:dyDescent="0.15">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99</v>
      </c>
      <c r="AN7" s="476"/>
      <c r="AO7" s="476"/>
      <c r="AP7" s="476"/>
      <c r="AQ7" s="476"/>
      <c r="AR7" s="476"/>
      <c r="AS7" s="476"/>
      <c r="AT7" s="477"/>
      <c r="AU7" s="478" t="s">
        <v>100</v>
      </c>
      <c r="AV7" s="479"/>
      <c r="AW7" s="479"/>
      <c r="AX7" s="479"/>
      <c r="AY7" s="480" t="s">
        <v>101</v>
      </c>
      <c r="AZ7" s="481"/>
      <c r="BA7" s="481"/>
      <c r="BB7" s="481"/>
      <c r="BC7" s="481"/>
      <c r="BD7" s="481"/>
      <c r="BE7" s="481"/>
      <c r="BF7" s="481"/>
      <c r="BG7" s="481"/>
      <c r="BH7" s="481"/>
      <c r="BI7" s="481"/>
      <c r="BJ7" s="481"/>
      <c r="BK7" s="481"/>
      <c r="BL7" s="481"/>
      <c r="BM7" s="482"/>
      <c r="BN7" s="446">
        <v>317908</v>
      </c>
      <c r="BO7" s="447"/>
      <c r="BP7" s="447"/>
      <c r="BQ7" s="447"/>
      <c r="BR7" s="447"/>
      <c r="BS7" s="447"/>
      <c r="BT7" s="447"/>
      <c r="BU7" s="448"/>
      <c r="BV7" s="446">
        <v>244052</v>
      </c>
      <c r="BW7" s="447"/>
      <c r="BX7" s="447"/>
      <c r="BY7" s="447"/>
      <c r="BZ7" s="447"/>
      <c r="CA7" s="447"/>
      <c r="CB7" s="447"/>
      <c r="CC7" s="448"/>
      <c r="CD7" s="449" t="s">
        <v>102</v>
      </c>
      <c r="CE7" s="450"/>
      <c r="CF7" s="450"/>
      <c r="CG7" s="450"/>
      <c r="CH7" s="450"/>
      <c r="CI7" s="450"/>
      <c r="CJ7" s="450"/>
      <c r="CK7" s="450"/>
      <c r="CL7" s="450"/>
      <c r="CM7" s="450"/>
      <c r="CN7" s="450"/>
      <c r="CO7" s="450"/>
      <c r="CP7" s="450"/>
      <c r="CQ7" s="450"/>
      <c r="CR7" s="450"/>
      <c r="CS7" s="451"/>
      <c r="CT7" s="446">
        <v>19331023</v>
      </c>
      <c r="CU7" s="447"/>
      <c r="CV7" s="447"/>
      <c r="CW7" s="447"/>
      <c r="CX7" s="447"/>
      <c r="CY7" s="447"/>
      <c r="CZ7" s="447"/>
      <c r="DA7" s="448"/>
      <c r="DB7" s="446">
        <v>19091052</v>
      </c>
      <c r="DC7" s="447"/>
      <c r="DD7" s="447"/>
      <c r="DE7" s="447"/>
      <c r="DF7" s="447"/>
      <c r="DG7" s="447"/>
      <c r="DH7" s="447"/>
      <c r="DI7" s="448"/>
      <c r="DJ7" s="165"/>
      <c r="DK7" s="165"/>
      <c r="DL7" s="165"/>
      <c r="DM7" s="165"/>
      <c r="DN7" s="165"/>
      <c r="DO7" s="165"/>
    </row>
    <row r="8" spans="1:119" ht="18.75" customHeight="1" thickBot="1" x14ac:dyDescent="0.2">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103</v>
      </c>
      <c r="AN8" s="476"/>
      <c r="AO8" s="476"/>
      <c r="AP8" s="476"/>
      <c r="AQ8" s="476"/>
      <c r="AR8" s="476"/>
      <c r="AS8" s="476"/>
      <c r="AT8" s="477"/>
      <c r="AU8" s="478" t="s">
        <v>88</v>
      </c>
      <c r="AV8" s="479"/>
      <c r="AW8" s="479"/>
      <c r="AX8" s="479"/>
      <c r="AY8" s="480" t="s">
        <v>104</v>
      </c>
      <c r="AZ8" s="481"/>
      <c r="BA8" s="481"/>
      <c r="BB8" s="481"/>
      <c r="BC8" s="481"/>
      <c r="BD8" s="481"/>
      <c r="BE8" s="481"/>
      <c r="BF8" s="481"/>
      <c r="BG8" s="481"/>
      <c r="BH8" s="481"/>
      <c r="BI8" s="481"/>
      <c r="BJ8" s="481"/>
      <c r="BK8" s="481"/>
      <c r="BL8" s="481"/>
      <c r="BM8" s="482"/>
      <c r="BN8" s="446">
        <v>1209358</v>
      </c>
      <c r="BO8" s="447"/>
      <c r="BP8" s="447"/>
      <c r="BQ8" s="447"/>
      <c r="BR8" s="447"/>
      <c r="BS8" s="447"/>
      <c r="BT8" s="447"/>
      <c r="BU8" s="448"/>
      <c r="BV8" s="446">
        <v>1326746</v>
      </c>
      <c r="BW8" s="447"/>
      <c r="BX8" s="447"/>
      <c r="BY8" s="447"/>
      <c r="BZ8" s="447"/>
      <c r="CA8" s="447"/>
      <c r="CB8" s="447"/>
      <c r="CC8" s="448"/>
      <c r="CD8" s="449" t="s">
        <v>105</v>
      </c>
      <c r="CE8" s="450"/>
      <c r="CF8" s="450"/>
      <c r="CG8" s="450"/>
      <c r="CH8" s="450"/>
      <c r="CI8" s="450"/>
      <c r="CJ8" s="450"/>
      <c r="CK8" s="450"/>
      <c r="CL8" s="450"/>
      <c r="CM8" s="450"/>
      <c r="CN8" s="450"/>
      <c r="CO8" s="450"/>
      <c r="CP8" s="450"/>
      <c r="CQ8" s="450"/>
      <c r="CR8" s="450"/>
      <c r="CS8" s="451"/>
      <c r="CT8" s="486">
        <v>0.62</v>
      </c>
      <c r="CU8" s="487"/>
      <c r="CV8" s="487"/>
      <c r="CW8" s="487"/>
      <c r="CX8" s="487"/>
      <c r="CY8" s="487"/>
      <c r="CZ8" s="487"/>
      <c r="DA8" s="488"/>
      <c r="DB8" s="486">
        <v>0.61</v>
      </c>
      <c r="DC8" s="487"/>
      <c r="DD8" s="487"/>
      <c r="DE8" s="487"/>
      <c r="DF8" s="487"/>
      <c r="DG8" s="487"/>
      <c r="DH8" s="487"/>
      <c r="DI8" s="488"/>
      <c r="DJ8" s="165"/>
      <c r="DK8" s="165"/>
      <c r="DL8" s="165"/>
      <c r="DM8" s="165"/>
      <c r="DN8" s="165"/>
      <c r="DO8" s="165"/>
    </row>
    <row r="9" spans="1:119" ht="18.75" customHeight="1" thickBot="1" x14ac:dyDescent="0.2">
      <c r="A9" s="166"/>
      <c r="B9" s="440" t="s">
        <v>106</v>
      </c>
      <c r="C9" s="441"/>
      <c r="D9" s="441"/>
      <c r="E9" s="441"/>
      <c r="F9" s="441"/>
      <c r="G9" s="441"/>
      <c r="H9" s="441"/>
      <c r="I9" s="441"/>
      <c r="J9" s="441"/>
      <c r="K9" s="489"/>
      <c r="L9" s="490" t="s">
        <v>107</v>
      </c>
      <c r="M9" s="491"/>
      <c r="N9" s="491"/>
      <c r="O9" s="491"/>
      <c r="P9" s="491"/>
      <c r="Q9" s="492"/>
      <c r="R9" s="493">
        <v>92757</v>
      </c>
      <c r="S9" s="494"/>
      <c r="T9" s="494"/>
      <c r="U9" s="494"/>
      <c r="V9" s="495"/>
      <c r="W9" s="403" t="s">
        <v>108</v>
      </c>
      <c r="X9" s="404"/>
      <c r="Y9" s="404"/>
      <c r="Z9" s="404"/>
      <c r="AA9" s="404"/>
      <c r="AB9" s="404"/>
      <c r="AC9" s="404"/>
      <c r="AD9" s="404"/>
      <c r="AE9" s="404"/>
      <c r="AF9" s="404"/>
      <c r="AG9" s="404"/>
      <c r="AH9" s="404"/>
      <c r="AI9" s="404"/>
      <c r="AJ9" s="404"/>
      <c r="AK9" s="404"/>
      <c r="AL9" s="405"/>
      <c r="AM9" s="475" t="s">
        <v>109</v>
      </c>
      <c r="AN9" s="476"/>
      <c r="AO9" s="476"/>
      <c r="AP9" s="476"/>
      <c r="AQ9" s="476"/>
      <c r="AR9" s="476"/>
      <c r="AS9" s="476"/>
      <c r="AT9" s="477"/>
      <c r="AU9" s="478" t="s">
        <v>88</v>
      </c>
      <c r="AV9" s="479"/>
      <c r="AW9" s="479"/>
      <c r="AX9" s="479"/>
      <c r="AY9" s="480" t="s">
        <v>110</v>
      </c>
      <c r="AZ9" s="481"/>
      <c r="BA9" s="481"/>
      <c r="BB9" s="481"/>
      <c r="BC9" s="481"/>
      <c r="BD9" s="481"/>
      <c r="BE9" s="481"/>
      <c r="BF9" s="481"/>
      <c r="BG9" s="481"/>
      <c r="BH9" s="481"/>
      <c r="BI9" s="481"/>
      <c r="BJ9" s="481"/>
      <c r="BK9" s="481"/>
      <c r="BL9" s="481"/>
      <c r="BM9" s="482"/>
      <c r="BN9" s="446">
        <v>-117388</v>
      </c>
      <c r="BO9" s="447"/>
      <c r="BP9" s="447"/>
      <c r="BQ9" s="447"/>
      <c r="BR9" s="447"/>
      <c r="BS9" s="447"/>
      <c r="BT9" s="447"/>
      <c r="BU9" s="448"/>
      <c r="BV9" s="446">
        <v>-295454</v>
      </c>
      <c r="BW9" s="447"/>
      <c r="BX9" s="447"/>
      <c r="BY9" s="447"/>
      <c r="BZ9" s="447"/>
      <c r="CA9" s="447"/>
      <c r="CB9" s="447"/>
      <c r="CC9" s="448"/>
      <c r="CD9" s="449" t="s">
        <v>111</v>
      </c>
      <c r="CE9" s="450"/>
      <c r="CF9" s="450"/>
      <c r="CG9" s="450"/>
      <c r="CH9" s="450"/>
      <c r="CI9" s="450"/>
      <c r="CJ9" s="450"/>
      <c r="CK9" s="450"/>
      <c r="CL9" s="450"/>
      <c r="CM9" s="450"/>
      <c r="CN9" s="450"/>
      <c r="CO9" s="450"/>
      <c r="CP9" s="450"/>
      <c r="CQ9" s="450"/>
      <c r="CR9" s="450"/>
      <c r="CS9" s="451"/>
      <c r="CT9" s="443">
        <v>10.9</v>
      </c>
      <c r="CU9" s="444"/>
      <c r="CV9" s="444"/>
      <c r="CW9" s="444"/>
      <c r="CX9" s="444"/>
      <c r="CY9" s="444"/>
      <c r="CZ9" s="444"/>
      <c r="DA9" s="445"/>
      <c r="DB9" s="443">
        <v>10.7</v>
      </c>
      <c r="DC9" s="444"/>
      <c r="DD9" s="444"/>
      <c r="DE9" s="444"/>
      <c r="DF9" s="444"/>
      <c r="DG9" s="444"/>
      <c r="DH9" s="444"/>
      <c r="DI9" s="445"/>
      <c r="DJ9" s="165"/>
      <c r="DK9" s="165"/>
      <c r="DL9" s="165"/>
      <c r="DM9" s="165"/>
      <c r="DN9" s="165"/>
      <c r="DO9" s="165"/>
    </row>
    <row r="10" spans="1:119" ht="18.75" customHeight="1" thickBot="1" x14ac:dyDescent="0.2">
      <c r="A10" s="166"/>
      <c r="B10" s="440"/>
      <c r="C10" s="441"/>
      <c r="D10" s="441"/>
      <c r="E10" s="441"/>
      <c r="F10" s="441"/>
      <c r="G10" s="441"/>
      <c r="H10" s="441"/>
      <c r="I10" s="441"/>
      <c r="J10" s="441"/>
      <c r="K10" s="489"/>
      <c r="L10" s="496" t="s">
        <v>112</v>
      </c>
      <c r="M10" s="476"/>
      <c r="N10" s="476"/>
      <c r="O10" s="476"/>
      <c r="P10" s="476"/>
      <c r="Q10" s="477"/>
      <c r="R10" s="497">
        <v>90517</v>
      </c>
      <c r="S10" s="498"/>
      <c r="T10" s="498"/>
      <c r="U10" s="498"/>
      <c r="V10" s="499"/>
      <c r="W10" s="434"/>
      <c r="X10" s="435"/>
      <c r="Y10" s="435"/>
      <c r="Z10" s="435"/>
      <c r="AA10" s="435"/>
      <c r="AB10" s="435"/>
      <c r="AC10" s="435"/>
      <c r="AD10" s="435"/>
      <c r="AE10" s="435"/>
      <c r="AF10" s="435"/>
      <c r="AG10" s="435"/>
      <c r="AH10" s="435"/>
      <c r="AI10" s="435"/>
      <c r="AJ10" s="435"/>
      <c r="AK10" s="435"/>
      <c r="AL10" s="438"/>
      <c r="AM10" s="475" t="s">
        <v>113</v>
      </c>
      <c r="AN10" s="476"/>
      <c r="AO10" s="476"/>
      <c r="AP10" s="476"/>
      <c r="AQ10" s="476"/>
      <c r="AR10" s="476"/>
      <c r="AS10" s="476"/>
      <c r="AT10" s="477"/>
      <c r="AU10" s="478" t="s">
        <v>114</v>
      </c>
      <c r="AV10" s="479"/>
      <c r="AW10" s="479"/>
      <c r="AX10" s="479"/>
      <c r="AY10" s="480" t="s">
        <v>115</v>
      </c>
      <c r="AZ10" s="481"/>
      <c r="BA10" s="481"/>
      <c r="BB10" s="481"/>
      <c r="BC10" s="481"/>
      <c r="BD10" s="481"/>
      <c r="BE10" s="481"/>
      <c r="BF10" s="481"/>
      <c r="BG10" s="481"/>
      <c r="BH10" s="481"/>
      <c r="BI10" s="481"/>
      <c r="BJ10" s="481"/>
      <c r="BK10" s="481"/>
      <c r="BL10" s="481"/>
      <c r="BM10" s="482"/>
      <c r="BN10" s="446">
        <v>1586</v>
      </c>
      <c r="BO10" s="447"/>
      <c r="BP10" s="447"/>
      <c r="BQ10" s="447"/>
      <c r="BR10" s="447"/>
      <c r="BS10" s="447"/>
      <c r="BT10" s="447"/>
      <c r="BU10" s="448"/>
      <c r="BV10" s="446">
        <v>814871</v>
      </c>
      <c r="BW10" s="447"/>
      <c r="BX10" s="447"/>
      <c r="BY10" s="447"/>
      <c r="BZ10" s="447"/>
      <c r="CA10" s="447"/>
      <c r="CB10" s="447"/>
      <c r="CC10" s="448"/>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440"/>
      <c r="C11" s="441"/>
      <c r="D11" s="441"/>
      <c r="E11" s="441"/>
      <c r="F11" s="441"/>
      <c r="G11" s="441"/>
      <c r="H11" s="441"/>
      <c r="I11" s="441"/>
      <c r="J11" s="441"/>
      <c r="K11" s="489"/>
      <c r="L11" s="500" t="s">
        <v>117</v>
      </c>
      <c r="M11" s="501"/>
      <c r="N11" s="501"/>
      <c r="O11" s="501"/>
      <c r="P11" s="501"/>
      <c r="Q11" s="502"/>
      <c r="R11" s="503" t="s">
        <v>118</v>
      </c>
      <c r="S11" s="504"/>
      <c r="T11" s="504"/>
      <c r="U11" s="504"/>
      <c r="V11" s="505"/>
      <c r="W11" s="434"/>
      <c r="X11" s="435"/>
      <c r="Y11" s="435"/>
      <c r="Z11" s="435"/>
      <c r="AA11" s="435"/>
      <c r="AB11" s="435"/>
      <c r="AC11" s="435"/>
      <c r="AD11" s="435"/>
      <c r="AE11" s="435"/>
      <c r="AF11" s="435"/>
      <c r="AG11" s="435"/>
      <c r="AH11" s="435"/>
      <c r="AI11" s="435"/>
      <c r="AJ11" s="435"/>
      <c r="AK11" s="435"/>
      <c r="AL11" s="438"/>
      <c r="AM11" s="475" t="s">
        <v>119</v>
      </c>
      <c r="AN11" s="476"/>
      <c r="AO11" s="476"/>
      <c r="AP11" s="476"/>
      <c r="AQ11" s="476"/>
      <c r="AR11" s="476"/>
      <c r="AS11" s="476"/>
      <c r="AT11" s="477"/>
      <c r="AU11" s="478" t="s">
        <v>88</v>
      </c>
      <c r="AV11" s="479"/>
      <c r="AW11" s="479"/>
      <c r="AX11" s="479"/>
      <c r="AY11" s="480" t="s">
        <v>120</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121</v>
      </c>
      <c r="CE11" s="450"/>
      <c r="CF11" s="450"/>
      <c r="CG11" s="450"/>
      <c r="CH11" s="450"/>
      <c r="CI11" s="450"/>
      <c r="CJ11" s="450"/>
      <c r="CK11" s="450"/>
      <c r="CL11" s="450"/>
      <c r="CM11" s="450"/>
      <c r="CN11" s="450"/>
      <c r="CO11" s="450"/>
      <c r="CP11" s="450"/>
      <c r="CQ11" s="450"/>
      <c r="CR11" s="450"/>
      <c r="CS11" s="451"/>
      <c r="CT11" s="486" t="s">
        <v>122</v>
      </c>
      <c r="CU11" s="487"/>
      <c r="CV11" s="487"/>
      <c r="CW11" s="487"/>
      <c r="CX11" s="487"/>
      <c r="CY11" s="487"/>
      <c r="CZ11" s="487"/>
      <c r="DA11" s="488"/>
      <c r="DB11" s="486" t="s">
        <v>122</v>
      </c>
      <c r="DC11" s="487"/>
      <c r="DD11" s="487"/>
      <c r="DE11" s="487"/>
      <c r="DF11" s="487"/>
      <c r="DG11" s="487"/>
      <c r="DH11" s="487"/>
      <c r="DI11" s="488"/>
      <c r="DJ11" s="165"/>
      <c r="DK11" s="165"/>
      <c r="DL11" s="165"/>
      <c r="DM11" s="165"/>
      <c r="DN11" s="165"/>
      <c r="DO11" s="165"/>
    </row>
    <row r="12" spans="1:119" ht="18.75" customHeight="1" x14ac:dyDescent="0.15">
      <c r="A12" s="166"/>
      <c r="B12" s="506" t="s">
        <v>123</v>
      </c>
      <c r="C12" s="507"/>
      <c r="D12" s="507"/>
      <c r="E12" s="507"/>
      <c r="F12" s="507"/>
      <c r="G12" s="507"/>
      <c r="H12" s="507"/>
      <c r="I12" s="507"/>
      <c r="J12" s="507"/>
      <c r="K12" s="508"/>
      <c r="L12" s="515" t="s">
        <v>124</v>
      </c>
      <c r="M12" s="516"/>
      <c r="N12" s="516"/>
      <c r="O12" s="516"/>
      <c r="P12" s="516"/>
      <c r="Q12" s="517"/>
      <c r="R12" s="518">
        <v>95784</v>
      </c>
      <c r="S12" s="519"/>
      <c r="T12" s="519"/>
      <c r="U12" s="519"/>
      <c r="V12" s="520"/>
      <c r="W12" s="521" t="s">
        <v>1</v>
      </c>
      <c r="X12" s="479"/>
      <c r="Y12" s="479"/>
      <c r="Z12" s="479"/>
      <c r="AA12" s="479"/>
      <c r="AB12" s="522"/>
      <c r="AC12" s="478" t="s">
        <v>125</v>
      </c>
      <c r="AD12" s="479"/>
      <c r="AE12" s="479"/>
      <c r="AF12" s="479"/>
      <c r="AG12" s="522"/>
      <c r="AH12" s="478" t="s">
        <v>126</v>
      </c>
      <c r="AI12" s="479"/>
      <c r="AJ12" s="479"/>
      <c r="AK12" s="479"/>
      <c r="AL12" s="523"/>
      <c r="AM12" s="475" t="s">
        <v>127</v>
      </c>
      <c r="AN12" s="476"/>
      <c r="AO12" s="476"/>
      <c r="AP12" s="476"/>
      <c r="AQ12" s="476"/>
      <c r="AR12" s="476"/>
      <c r="AS12" s="476"/>
      <c r="AT12" s="477"/>
      <c r="AU12" s="478" t="s">
        <v>88</v>
      </c>
      <c r="AV12" s="479"/>
      <c r="AW12" s="479"/>
      <c r="AX12" s="479"/>
      <c r="AY12" s="480" t="s">
        <v>128</v>
      </c>
      <c r="AZ12" s="481"/>
      <c r="BA12" s="481"/>
      <c r="BB12" s="481"/>
      <c r="BC12" s="481"/>
      <c r="BD12" s="481"/>
      <c r="BE12" s="481"/>
      <c r="BF12" s="481"/>
      <c r="BG12" s="481"/>
      <c r="BH12" s="481"/>
      <c r="BI12" s="481"/>
      <c r="BJ12" s="481"/>
      <c r="BK12" s="481"/>
      <c r="BL12" s="481"/>
      <c r="BM12" s="482"/>
      <c r="BN12" s="446">
        <v>351231</v>
      </c>
      <c r="BO12" s="447"/>
      <c r="BP12" s="447"/>
      <c r="BQ12" s="447"/>
      <c r="BR12" s="447"/>
      <c r="BS12" s="447"/>
      <c r="BT12" s="447"/>
      <c r="BU12" s="448"/>
      <c r="BV12" s="446">
        <v>871000</v>
      </c>
      <c r="BW12" s="447"/>
      <c r="BX12" s="447"/>
      <c r="BY12" s="447"/>
      <c r="BZ12" s="447"/>
      <c r="CA12" s="447"/>
      <c r="CB12" s="447"/>
      <c r="CC12" s="448"/>
      <c r="CD12" s="449" t="s">
        <v>129</v>
      </c>
      <c r="CE12" s="450"/>
      <c r="CF12" s="450"/>
      <c r="CG12" s="450"/>
      <c r="CH12" s="450"/>
      <c r="CI12" s="450"/>
      <c r="CJ12" s="450"/>
      <c r="CK12" s="450"/>
      <c r="CL12" s="450"/>
      <c r="CM12" s="450"/>
      <c r="CN12" s="450"/>
      <c r="CO12" s="450"/>
      <c r="CP12" s="450"/>
      <c r="CQ12" s="450"/>
      <c r="CR12" s="450"/>
      <c r="CS12" s="451"/>
      <c r="CT12" s="486" t="s">
        <v>130</v>
      </c>
      <c r="CU12" s="487"/>
      <c r="CV12" s="487"/>
      <c r="CW12" s="487"/>
      <c r="CX12" s="487"/>
      <c r="CY12" s="487"/>
      <c r="CZ12" s="487"/>
      <c r="DA12" s="488"/>
      <c r="DB12" s="486" t="s">
        <v>130</v>
      </c>
      <c r="DC12" s="487"/>
      <c r="DD12" s="487"/>
      <c r="DE12" s="487"/>
      <c r="DF12" s="487"/>
      <c r="DG12" s="487"/>
      <c r="DH12" s="487"/>
      <c r="DI12" s="488"/>
      <c r="DJ12" s="165"/>
      <c r="DK12" s="165"/>
      <c r="DL12" s="165"/>
      <c r="DM12" s="165"/>
      <c r="DN12" s="165"/>
      <c r="DO12" s="165"/>
    </row>
    <row r="13" spans="1:119" ht="18.75" customHeight="1" x14ac:dyDescent="0.15">
      <c r="A13" s="166"/>
      <c r="B13" s="509"/>
      <c r="C13" s="510"/>
      <c r="D13" s="510"/>
      <c r="E13" s="510"/>
      <c r="F13" s="510"/>
      <c r="G13" s="510"/>
      <c r="H13" s="510"/>
      <c r="I13" s="510"/>
      <c r="J13" s="510"/>
      <c r="K13" s="511"/>
      <c r="L13" s="176"/>
      <c r="M13" s="534" t="s">
        <v>131</v>
      </c>
      <c r="N13" s="535"/>
      <c r="O13" s="535"/>
      <c r="P13" s="535"/>
      <c r="Q13" s="536"/>
      <c r="R13" s="527">
        <v>95448</v>
      </c>
      <c r="S13" s="528"/>
      <c r="T13" s="528"/>
      <c r="U13" s="528"/>
      <c r="V13" s="529"/>
      <c r="W13" s="462" t="s">
        <v>132</v>
      </c>
      <c r="X13" s="463"/>
      <c r="Y13" s="463"/>
      <c r="Z13" s="463"/>
      <c r="AA13" s="463"/>
      <c r="AB13" s="453"/>
      <c r="AC13" s="497">
        <v>1934</v>
      </c>
      <c r="AD13" s="498"/>
      <c r="AE13" s="498"/>
      <c r="AF13" s="498"/>
      <c r="AG13" s="537"/>
      <c r="AH13" s="497">
        <v>1847</v>
      </c>
      <c r="AI13" s="498"/>
      <c r="AJ13" s="498"/>
      <c r="AK13" s="498"/>
      <c r="AL13" s="499"/>
      <c r="AM13" s="475" t="s">
        <v>133</v>
      </c>
      <c r="AN13" s="476"/>
      <c r="AO13" s="476"/>
      <c r="AP13" s="476"/>
      <c r="AQ13" s="476"/>
      <c r="AR13" s="476"/>
      <c r="AS13" s="476"/>
      <c r="AT13" s="477"/>
      <c r="AU13" s="478" t="s">
        <v>134</v>
      </c>
      <c r="AV13" s="479"/>
      <c r="AW13" s="479"/>
      <c r="AX13" s="479"/>
      <c r="AY13" s="480" t="s">
        <v>135</v>
      </c>
      <c r="AZ13" s="481"/>
      <c r="BA13" s="481"/>
      <c r="BB13" s="481"/>
      <c r="BC13" s="481"/>
      <c r="BD13" s="481"/>
      <c r="BE13" s="481"/>
      <c r="BF13" s="481"/>
      <c r="BG13" s="481"/>
      <c r="BH13" s="481"/>
      <c r="BI13" s="481"/>
      <c r="BJ13" s="481"/>
      <c r="BK13" s="481"/>
      <c r="BL13" s="481"/>
      <c r="BM13" s="482"/>
      <c r="BN13" s="446">
        <v>-467033</v>
      </c>
      <c r="BO13" s="447"/>
      <c r="BP13" s="447"/>
      <c r="BQ13" s="447"/>
      <c r="BR13" s="447"/>
      <c r="BS13" s="447"/>
      <c r="BT13" s="447"/>
      <c r="BU13" s="448"/>
      <c r="BV13" s="446">
        <v>-351583</v>
      </c>
      <c r="BW13" s="447"/>
      <c r="BX13" s="447"/>
      <c r="BY13" s="447"/>
      <c r="BZ13" s="447"/>
      <c r="CA13" s="447"/>
      <c r="CB13" s="447"/>
      <c r="CC13" s="448"/>
      <c r="CD13" s="449" t="s">
        <v>136</v>
      </c>
      <c r="CE13" s="450"/>
      <c r="CF13" s="450"/>
      <c r="CG13" s="450"/>
      <c r="CH13" s="450"/>
      <c r="CI13" s="450"/>
      <c r="CJ13" s="450"/>
      <c r="CK13" s="450"/>
      <c r="CL13" s="450"/>
      <c r="CM13" s="450"/>
      <c r="CN13" s="450"/>
      <c r="CO13" s="450"/>
      <c r="CP13" s="450"/>
      <c r="CQ13" s="450"/>
      <c r="CR13" s="450"/>
      <c r="CS13" s="451"/>
      <c r="CT13" s="443">
        <v>6.8</v>
      </c>
      <c r="CU13" s="444"/>
      <c r="CV13" s="444"/>
      <c r="CW13" s="444"/>
      <c r="CX13" s="444"/>
      <c r="CY13" s="444"/>
      <c r="CZ13" s="444"/>
      <c r="DA13" s="445"/>
      <c r="DB13" s="443">
        <v>6.7</v>
      </c>
      <c r="DC13" s="444"/>
      <c r="DD13" s="444"/>
      <c r="DE13" s="444"/>
      <c r="DF13" s="444"/>
      <c r="DG13" s="444"/>
      <c r="DH13" s="444"/>
      <c r="DI13" s="445"/>
      <c r="DJ13" s="165"/>
      <c r="DK13" s="165"/>
      <c r="DL13" s="165"/>
      <c r="DM13" s="165"/>
      <c r="DN13" s="165"/>
      <c r="DO13" s="165"/>
    </row>
    <row r="14" spans="1:119" ht="18.75" customHeight="1" thickBot="1" x14ac:dyDescent="0.2">
      <c r="A14" s="166"/>
      <c r="B14" s="509"/>
      <c r="C14" s="510"/>
      <c r="D14" s="510"/>
      <c r="E14" s="510"/>
      <c r="F14" s="510"/>
      <c r="G14" s="510"/>
      <c r="H14" s="510"/>
      <c r="I14" s="510"/>
      <c r="J14" s="510"/>
      <c r="K14" s="511"/>
      <c r="L14" s="524" t="s">
        <v>137</v>
      </c>
      <c r="M14" s="525"/>
      <c r="N14" s="525"/>
      <c r="O14" s="525"/>
      <c r="P14" s="525"/>
      <c r="Q14" s="526"/>
      <c r="R14" s="527">
        <v>95249</v>
      </c>
      <c r="S14" s="528"/>
      <c r="T14" s="528"/>
      <c r="U14" s="528"/>
      <c r="V14" s="529"/>
      <c r="W14" s="436"/>
      <c r="X14" s="437"/>
      <c r="Y14" s="437"/>
      <c r="Z14" s="437"/>
      <c r="AA14" s="437"/>
      <c r="AB14" s="426"/>
      <c r="AC14" s="530">
        <v>4.5999999999999996</v>
      </c>
      <c r="AD14" s="531"/>
      <c r="AE14" s="531"/>
      <c r="AF14" s="531"/>
      <c r="AG14" s="532"/>
      <c r="AH14" s="530">
        <v>4.5999999999999996</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138</v>
      </c>
      <c r="CE14" s="539"/>
      <c r="CF14" s="539"/>
      <c r="CG14" s="539"/>
      <c r="CH14" s="539"/>
      <c r="CI14" s="539"/>
      <c r="CJ14" s="539"/>
      <c r="CK14" s="539"/>
      <c r="CL14" s="539"/>
      <c r="CM14" s="539"/>
      <c r="CN14" s="539"/>
      <c r="CO14" s="539"/>
      <c r="CP14" s="539"/>
      <c r="CQ14" s="539"/>
      <c r="CR14" s="539"/>
      <c r="CS14" s="540"/>
      <c r="CT14" s="541">
        <v>59.8</v>
      </c>
      <c r="CU14" s="542"/>
      <c r="CV14" s="542"/>
      <c r="CW14" s="542"/>
      <c r="CX14" s="542"/>
      <c r="CY14" s="542"/>
      <c r="CZ14" s="542"/>
      <c r="DA14" s="543"/>
      <c r="DB14" s="541">
        <v>61.5</v>
      </c>
      <c r="DC14" s="542"/>
      <c r="DD14" s="542"/>
      <c r="DE14" s="542"/>
      <c r="DF14" s="542"/>
      <c r="DG14" s="542"/>
      <c r="DH14" s="542"/>
      <c r="DI14" s="543"/>
      <c r="DJ14" s="165"/>
      <c r="DK14" s="165"/>
      <c r="DL14" s="165"/>
      <c r="DM14" s="165"/>
      <c r="DN14" s="165"/>
      <c r="DO14" s="165"/>
    </row>
    <row r="15" spans="1:119" ht="18.75" customHeight="1" x14ac:dyDescent="0.15">
      <c r="A15" s="166"/>
      <c r="B15" s="509"/>
      <c r="C15" s="510"/>
      <c r="D15" s="510"/>
      <c r="E15" s="510"/>
      <c r="F15" s="510"/>
      <c r="G15" s="510"/>
      <c r="H15" s="510"/>
      <c r="I15" s="510"/>
      <c r="J15" s="510"/>
      <c r="K15" s="511"/>
      <c r="L15" s="176"/>
      <c r="M15" s="534" t="s">
        <v>139</v>
      </c>
      <c r="N15" s="535"/>
      <c r="O15" s="535"/>
      <c r="P15" s="535"/>
      <c r="Q15" s="536"/>
      <c r="R15" s="527">
        <v>94952</v>
      </c>
      <c r="S15" s="528"/>
      <c r="T15" s="528"/>
      <c r="U15" s="528"/>
      <c r="V15" s="529"/>
      <c r="W15" s="462" t="s">
        <v>140</v>
      </c>
      <c r="X15" s="463"/>
      <c r="Y15" s="463"/>
      <c r="Z15" s="463"/>
      <c r="AA15" s="463"/>
      <c r="AB15" s="453"/>
      <c r="AC15" s="497">
        <v>8442</v>
      </c>
      <c r="AD15" s="498"/>
      <c r="AE15" s="498"/>
      <c r="AF15" s="498"/>
      <c r="AG15" s="537"/>
      <c r="AH15" s="497">
        <v>8000</v>
      </c>
      <c r="AI15" s="498"/>
      <c r="AJ15" s="498"/>
      <c r="AK15" s="498"/>
      <c r="AL15" s="499"/>
      <c r="AM15" s="475"/>
      <c r="AN15" s="476"/>
      <c r="AO15" s="476"/>
      <c r="AP15" s="476"/>
      <c r="AQ15" s="476"/>
      <c r="AR15" s="476"/>
      <c r="AS15" s="476"/>
      <c r="AT15" s="477"/>
      <c r="AU15" s="478"/>
      <c r="AV15" s="479"/>
      <c r="AW15" s="479"/>
      <c r="AX15" s="479"/>
      <c r="AY15" s="406" t="s">
        <v>141</v>
      </c>
      <c r="AZ15" s="407"/>
      <c r="BA15" s="407"/>
      <c r="BB15" s="407"/>
      <c r="BC15" s="407"/>
      <c r="BD15" s="407"/>
      <c r="BE15" s="407"/>
      <c r="BF15" s="407"/>
      <c r="BG15" s="407"/>
      <c r="BH15" s="407"/>
      <c r="BI15" s="407"/>
      <c r="BJ15" s="407"/>
      <c r="BK15" s="407"/>
      <c r="BL15" s="407"/>
      <c r="BM15" s="408"/>
      <c r="BN15" s="409">
        <v>9740705</v>
      </c>
      <c r="BO15" s="410"/>
      <c r="BP15" s="410"/>
      <c r="BQ15" s="410"/>
      <c r="BR15" s="410"/>
      <c r="BS15" s="410"/>
      <c r="BT15" s="410"/>
      <c r="BU15" s="411"/>
      <c r="BV15" s="409">
        <v>9505234</v>
      </c>
      <c r="BW15" s="410"/>
      <c r="BX15" s="410"/>
      <c r="BY15" s="410"/>
      <c r="BZ15" s="410"/>
      <c r="CA15" s="410"/>
      <c r="CB15" s="410"/>
      <c r="CC15" s="411"/>
      <c r="CD15" s="544" t="s">
        <v>142</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09"/>
      <c r="C16" s="510"/>
      <c r="D16" s="510"/>
      <c r="E16" s="510"/>
      <c r="F16" s="510"/>
      <c r="G16" s="510"/>
      <c r="H16" s="510"/>
      <c r="I16" s="510"/>
      <c r="J16" s="510"/>
      <c r="K16" s="511"/>
      <c r="L16" s="524" t="s">
        <v>143</v>
      </c>
      <c r="M16" s="555"/>
      <c r="N16" s="555"/>
      <c r="O16" s="555"/>
      <c r="P16" s="555"/>
      <c r="Q16" s="556"/>
      <c r="R16" s="547" t="s">
        <v>144</v>
      </c>
      <c r="S16" s="548"/>
      <c r="T16" s="548"/>
      <c r="U16" s="548"/>
      <c r="V16" s="549"/>
      <c r="W16" s="436"/>
      <c r="X16" s="437"/>
      <c r="Y16" s="437"/>
      <c r="Z16" s="437"/>
      <c r="AA16" s="437"/>
      <c r="AB16" s="426"/>
      <c r="AC16" s="530">
        <v>19.899999999999999</v>
      </c>
      <c r="AD16" s="531"/>
      <c r="AE16" s="531"/>
      <c r="AF16" s="531"/>
      <c r="AG16" s="532"/>
      <c r="AH16" s="530">
        <v>20</v>
      </c>
      <c r="AI16" s="531"/>
      <c r="AJ16" s="531"/>
      <c r="AK16" s="531"/>
      <c r="AL16" s="533"/>
      <c r="AM16" s="475"/>
      <c r="AN16" s="476"/>
      <c r="AO16" s="476"/>
      <c r="AP16" s="476"/>
      <c r="AQ16" s="476"/>
      <c r="AR16" s="476"/>
      <c r="AS16" s="476"/>
      <c r="AT16" s="477"/>
      <c r="AU16" s="478"/>
      <c r="AV16" s="479"/>
      <c r="AW16" s="479"/>
      <c r="AX16" s="479"/>
      <c r="AY16" s="480" t="s">
        <v>145</v>
      </c>
      <c r="AZ16" s="481"/>
      <c r="BA16" s="481"/>
      <c r="BB16" s="481"/>
      <c r="BC16" s="481"/>
      <c r="BD16" s="481"/>
      <c r="BE16" s="481"/>
      <c r="BF16" s="481"/>
      <c r="BG16" s="481"/>
      <c r="BH16" s="481"/>
      <c r="BI16" s="481"/>
      <c r="BJ16" s="481"/>
      <c r="BK16" s="481"/>
      <c r="BL16" s="481"/>
      <c r="BM16" s="482"/>
      <c r="BN16" s="446">
        <v>15493274</v>
      </c>
      <c r="BO16" s="447"/>
      <c r="BP16" s="447"/>
      <c r="BQ16" s="447"/>
      <c r="BR16" s="447"/>
      <c r="BS16" s="447"/>
      <c r="BT16" s="447"/>
      <c r="BU16" s="448"/>
      <c r="BV16" s="446">
        <v>15342064</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x14ac:dyDescent="0.2">
      <c r="A17" s="166"/>
      <c r="B17" s="512"/>
      <c r="C17" s="513"/>
      <c r="D17" s="513"/>
      <c r="E17" s="513"/>
      <c r="F17" s="513"/>
      <c r="G17" s="513"/>
      <c r="H17" s="513"/>
      <c r="I17" s="513"/>
      <c r="J17" s="513"/>
      <c r="K17" s="514"/>
      <c r="L17" s="181"/>
      <c r="M17" s="550" t="s">
        <v>146</v>
      </c>
      <c r="N17" s="551"/>
      <c r="O17" s="551"/>
      <c r="P17" s="551"/>
      <c r="Q17" s="552"/>
      <c r="R17" s="547" t="s">
        <v>147</v>
      </c>
      <c r="S17" s="548"/>
      <c r="T17" s="548"/>
      <c r="U17" s="548"/>
      <c r="V17" s="549"/>
      <c r="W17" s="462" t="s">
        <v>148</v>
      </c>
      <c r="X17" s="463"/>
      <c r="Y17" s="463"/>
      <c r="Z17" s="463"/>
      <c r="AA17" s="463"/>
      <c r="AB17" s="453"/>
      <c r="AC17" s="497">
        <v>31987</v>
      </c>
      <c r="AD17" s="498"/>
      <c r="AE17" s="498"/>
      <c r="AF17" s="498"/>
      <c r="AG17" s="537"/>
      <c r="AH17" s="497">
        <v>30128</v>
      </c>
      <c r="AI17" s="498"/>
      <c r="AJ17" s="498"/>
      <c r="AK17" s="498"/>
      <c r="AL17" s="499"/>
      <c r="AM17" s="475"/>
      <c r="AN17" s="476"/>
      <c r="AO17" s="476"/>
      <c r="AP17" s="476"/>
      <c r="AQ17" s="476"/>
      <c r="AR17" s="476"/>
      <c r="AS17" s="476"/>
      <c r="AT17" s="477"/>
      <c r="AU17" s="478"/>
      <c r="AV17" s="479"/>
      <c r="AW17" s="479"/>
      <c r="AX17" s="479"/>
      <c r="AY17" s="480" t="s">
        <v>149</v>
      </c>
      <c r="AZ17" s="481"/>
      <c r="BA17" s="481"/>
      <c r="BB17" s="481"/>
      <c r="BC17" s="481"/>
      <c r="BD17" s="481"/>
      <c r="BE17" s="481"/>
      <c r="BF17" s="481"/>
      <c r="BG17" s="481"/>
      <c r="BH17" s="481"/>
      <c r="BI17" s="481"/>
      <c r="BJ17" s="481"/>
      <c r="BK17" s="481"/>
      <c r="BL17" s="481"/>
      <c r="BM17" s="482"/>
      <c r="BN17" s="446">
        <v>12366419</v>
      </c>
      <c r="BO17" s="447"/>
      <c r="BP17" s="447"/>
      <c r="BQ17" s="447"/>
      <c r="BR17" s="447"/>
      <c r="BS17" s="447"/>
      <c r="BT17" s="447"/>
      <c r="BU17" s="448"/>
      <c r="BV17" s="446">
        <v>12131113</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x14ac:dyDescent="0.2">
      <c r="A18" s="166"/>
      <c r="B18" s="557" t="s">
        <v>150</v>
      </c>
      <c r="C18" s="489"/>
      <c r="D18" s="489"/>
      <c r="E18" s="558"/>
      <c r="F18" s="558"/>
      <c r="G18" s="558"/>
      <c r="H18" s="558"/>
      <c r="I18" s="558"/>
      <c r="J18" s="558"/>
      <c r="K18" s="558"/>
      <c r="L18" s="559">
        <v>126.64</v>
      </c>
      <c r="M18" s="559"/>
      <c r="N18" s="559"/>
      <c r="O18" s="559"/>
      <c r="P18" s="559"/>
      <c r="Q18" s="559"/>
      <c r="R18" s="560"/>
      <c r="S18" s="560"/>
      <c r="T18" s="560"/>
      <c r="U18" s="560"/>
      <c r="V18" s="561"/>
      <c r="W18" s="464"/>
      <c r="X18" s="465"/>
      <c r="Y18" s="465"/>
      <c r="Z18" s="465"/>
      <c r="AA18" s="465"/>
      <c r="AB18" s="456"/>
      <c r="AC18" s="562">
        <v>75.5</v>
      </c>
      <c r="AD18" s="563"/>
      <c r="AE18" s="563"/>
      <c r="AF18" s="563"/>
      <c r="AG18" s="564"/>
      <c r="AH18" s="562">
        <v>75.400000000000006</v>
      </c>
      <c r="AI18" s="563"/>
      <c r="AJ18" s="563"/>
      <c r="AK18" s="563"/>
      <c r="AL18" s="565"/>
      <c r="AM18" s="475"/>
      <c r="AN18" s="476"/>
      <c r="AO18" s="476"/>
      <c r="AP18" s="476"/>
      <c r="AQ18" s="476"/>
      <c r="AR18" s="476"/>
      <c r="AS18" s="476"/>
      <c r="AT18" s="477"/>
      <c r="AU18" s="478"/>
      <c r="AV18" s="479"/>
      <c r="AW18" s="479"/>
      <c r="AX18" s="479"/>
      <c r="AY18" s="480" t="s">
        <v>151</v>
      </c>
      <c r="AZ18" s="481"/>
      <c r="BA18" s="481"/>
      <c r="BB18" s="481"/>
      <c r="BC18" s="481"/>
      <c r="BD18" s="481"/>
      <c r="BE18" s="481"/>
      <c r="BF18" s="481"/>
      <c r="BG18" s="481"/>
      <c r="BH18" s="481"/>
      <c r="BI18" s="481"/>
      <c r="BJ18" s="481"/>
      <c r="BK18" s="481"/>
      <c r="BL18" s="481"/>
      <c r="BM18" s="482"/>
      <c r="BN18" s="446">
        <v>18621471</v>
      </c>
      <c r="BO18" s="447"/>
      <c r="BP18" s="447"/>
      <c r="BQ18" s="447"/>
      <c r="BR18" s="447"/>
      <c r="BS18" s="447"/>
      <c r="BT18" s="447"/>
      <c r="BU18" s="448"/>
      <c r="BV18" s="446">
        <v>18294744</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x14ac:dyDescent="0.2">
      <c r="A19" s="166"/>
      <c r="B19" s="557" t="s">
        <v>152</v>
      </c>
      <c r="C19" s="489"/>
      <c r="D19" s="489"/>
      <c r="E19" s="558"/>
      <c r="F19" s="558"/>
      <c r="G19" s="558"/>
      <c r="H19" s="558"/>
      <c r="I19" s="558"/>
      <c r="J19" s="558"/>
      <c r="K19" s="558"/>
      <c r="L19" s="566">
        <v>732</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153</v>
      </c>
      <c r="AZ19" s="481"/>
      <c r="BA19" s="481"/>
      <c r="BB19" s="481"/>
      <c r="BC19" s="481"/>
      <c r="BD19" s="481"/>
      <c r="BE19" s="481"/>
      <c r="BF19" s="481"/>
      <c r="BG19" s="481"/>
      <c r="BH19" s="481"/>
      <c r="BI19" s="481"/>
      <c r="BJ19" s="481"/>
      <c r="BK19" s="481"/>
      <c r="BL19" s="481"/>
      <c r="BM19" s="482"/>
      <c r="BN19" s="446">
        <v>23857757</v>
      </c>
      <c r="BO19" s="447"/>
      <c r="BP19" s="447"/>
      <c r="BQ19" s="447"/>
      <c r="BR19" s="447"/>
      <c r="BS19" s="447"/>
      <c r="BT19" s="447"/>
      <c r="BU19" s="448"/>
      <c r="BV19" s="446">
        <v>23850835</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x14ac:dyDescent="0.2">
      <c r="A20" s="166"/>
      <c r="B20" s="557" t="s">
        <v>154</v>
      </c>
      <c r="C20" s="489"/>
      <c r="D20" s="489"/>
      <c r="E20" s="558"/>
      <c r="F20" s="558"/>
      <c r="G20" s="558"/>
      <c r="H20" s="558"/>
      <c r="I20" s="558"/>
      <c r="J20" s="558"/>
      <c r="K20" s="558"/>
      <c r="L20" s="566">
        <v>36070</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x14ac:dyDescent="0.15">
      <c r="A21" s="166"/>
      <c r="B21" s="577" t="s">
        <v>155</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x14ac:dyDescent="0.2">
      <c r="A22" s="166"/>
      <c r="B22" s="580" t="s">
        <v>156</v>
      </c>
      <c r="C22" s="581"/>
      <c r="D22" s="582"/>
      <c r="E22" s="458" t="s">
        <v>1</v>
      </c>
      <c r="F22" s="463"/>
      <c r="G22" s="463"/>
      <c r="H22" s="463"/>
      <c r="I22" s="463"/>
      <c r="J22" s="463"/>
      <c r="K22" s="453"/>
      <c r="L22" s="458" t="s">
        <v>157</v>
      </c>
      <c r="M22" s="463"/>
      <c r="N22" s="463"/>
      <c r="O22" s="463"/>
      <c r="P22" s="453"/>
      <c r="Q22" s="589" t="s">
        <v>158</v>
      </c>
      <c r="R22" s="590"/>
      <c r="S22" s="590"/>
      <c r="T22" s="590"/>
      <c r="U22" s="590"/>
      <c r="V22" s="591"/>
      <c r="W22" s="595" t="s">
        <v>159</v>
      </c>
      <c r="X22" s="581"/>
      <c r="Y22" s="582"/>
      <c r="Z22" s="458" t="s">
        <v>1</v>
      </c>
      <c r="AA22" s="463"/>
      <c r="AB22" s="463"/>
      <c r="AC22" s="463"/>
      <c r="AD22" s="463"/>
      <c r="AE22" s="463"/>
      <c r="AF22" s="463"/>
      <c r="AG22" s="453"/>
      <c r="AH22" s="608" t="s">
        <v>160</v>
      </c>
      <c r="AI22" s="463"/>
      <c r="AJ22" s="463"/>
      <c r="AK22" s="463"/>
      <c r="AL22" s="453"/>
      <c r="AM22" s="608" t="s">
        <v>161</v>
      </c>
      <c r="AN22" s="609"/>
      <c r="AO22" s="609"/>
      <c r="AP22" s="609"/>
      <c r="AQ22" s="609"/>
      <c r="AR22" s="610"/>
      <c r="AS22" s="589" t="s">
        <v>158</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x14ac:dyDescent="0.15">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162</v>
      </c>
      <c r="AZ23" s="407"/>
      <c r="BA23" s="407"/>
      <c r="BB23" s="407"/>
      <c r="BC23" s="407"/>
      <c r="BD23" s="407"/>
      <c r="BE23" s="407"/>
      <c r="BF23" s="407"/>
      <c r="BG23" s="407"/>
      <c r="BH23" s="407"/>
      <c r="BI23" s="407"/>
      <c r="BJ23" s="407"/>
      <c r="BK23" s="407"/>
      <c r="BL23" s="407"/>
      <c r="BM23" s="408"/>
      <c r="BN23" s="446">
        <v>36893619</v>
      </c>
      <c r="BO23" s="447"/>
      <c r="BP23" s="447"/>
      <c r="BQ23" s="447"/>
      <c r="BR23" s="447"/>
      <c r="BS23" s="447"/>
      <c r="BT23" s="447"/>
      <c r="BU23" s="448"/>
      <c r="BV23" s="446">
        <v>35328244</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x14ac:dyDescent="0.2">
      <c r="A24" s="166"/>
      <c r="B24" s="583"/>
      <c r="C24" s="584"/>
      <c r="D24" s="585"/>
      <c r="E24" s="496" t="s">
        <v>163</v>
      </c>
      <c r="F24" s="476"/>
      <c r="G24" s="476"/>
      <c r="H24" s="476"/>
      <c r="I24" s="476"/>
      <c r="J24" s="476"/>
      <c r="K24" s="477"/>
      <c r="L24" s="497">
        <v>1</v>
      </c>
      <c r="M24" s="498"/>
      <c r="N24" s="498"/>
      <c r="O24" s="498"/>
      <c r="P24" s="537"/>
      <c r="Q24" s="497">
        <v>9300</v>
      </c>
      <c r="R24" s="498"/>
      <c r="S24" s="498"/>
      <c r="T24" s="498"/>
      <c r="U24" s="498"/>
      <c r="V24" s="537"/>
      <c r="W24" s="596"/>
      <c r="X24" s="584"/>
      <c r="Y24" s="585"/>
      <c r="Z24" s="496" t="s">
        <v>164</v>
      </c>
      <c r="AA24" s="476"/>
      <c r="AB24" s="476"/>
      <c r="AC24" s="476"/>
      <c r="AD24" s="476"/>
      <c r="AE24" s="476"/>
      <c r="AF24" s="476"/>
      <c r="AG24" s="477"/>
      <c r="AH24" s="497">
        <v>506</v>
      </c>
      <c r="AI24" s="498"/>
      <c r="AJ24" s="498"/>
      <c r="AK24" s="498"/>
      <c r="AL24" s="537"/>
      <c r="AM24" s="497">
        <v>1559998</v>
      </c>
      <c r="AN24" s="498"/>
      <c r="AO24" s="498"/>
      <c r="AP24" s="498"/>
      <c r="AQ24" s="498"/>
      <c r="AR24" s="537"/>
      <c r="AS24" s="497">
        <v>3083</v>
      </c>
      <c r="AT24" s="498"/>
      <c r="AU24" s="498"/>
      <c r="AV24" s="498"/>
      <c r="AW24" s="498"/>
      <c r="AX24" s="499"/>
      <c r="AY24" s="616" t="s">
        <v>165</v>
      </c>
      <c r="AZ24" s="617"/>
      <c r="BA24" s="617"/>
      <c r="BB24" s="617"/>
      <c r="BC24" s="617"/>
      <c r="BD24" s="617"/>
      <c r="BE24" s="617"/>
      <c r="BF24" s="617"/>
      <c r="BG24" s="617"/>
      <c r="BH24" s="617"/>
      <c r="BI24" s="617"/>
      <c r="BJ24" s="617"/>
      <c r="BK24" s="617"/>
      <c r="BL24" s="617"/>
      <c r="BM24" s="618"/>
      <c r="BN24" s="446">
        <v>35744425</v>
      </c>
      <c r="BO24" s="447"/>
      <c r="BP24" s="447"/>
      <c r="BQ24" s="447"/>
      <c r="BR24" s="447"/>
      <c r="BS24" s="447"/>
      <c r="BT24" s="447"/>
      <c r="BU24" s="448"/>
      <c r="BV24" s="446">
        <v>34321468</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x14ac:dyDescent="0.15">
      <c r="A25" s="166"/>
      <c r="B25" s="583"/>
      <c r="C25" s="584"/>
      <c r="D25" s="585"/>
      <c r="E25" s="496" t="s">
        <v>166</v>
      </c>
      <c r="F25" s="476"/>
      <c r="G25" s="476"/>
      <c r="H25" s="476"/>
      <c r="I25" s="476"/>
      <c r="J25" s="476"/>
      <c r="K25" s="477"/>
      <c r="L25" s="497">
        <v>2</v>
      </c>
      <c r="M25" s="498"/>
      <c r="N25" s="498"/>
      <c r="O25" s="498"/>
      <c r="P25" s="537"/>
      <c r="Q25" s="497">
        <v>7530</v>
      </c>
      <c r="R25" s="498"/>
      <c r="S25" s="498"/>
      <c r="T25" s="498"/>
      <c r="U25" s="498"/>
      <c r="V25" s="537"/>
      <c r="W25" s="596"/>
      <c r="X25" s="584"/>
      <c r="Y25" s="585"/>
      <c r="Z25" s="496" t="s">
        <v>167</v>
      </c>
      <c r="AA25" s="476"/>
      <c r="AB25" s="476"/>
      <c r="AC25" s="476"/>
      <c r="AD25" s="476"/>
      <c r="AE25" s="476"/>
      <c r="AF25" s="476"/>
      <c r="AG25" s="477"/>
      <c r="AH25" s="497" t="s">
        <v>130</v>
      </c>
      <c r="AI25" s="498"/>
      <c r="AJ25" s="498"/>
      <c r="AK25" s="498"/>
      <c r="AL25" s="537"/>
      <c r="AM25" s="497" t="s">
        <v>168</v>
      </c>
      <c r="AN25" s="498"/>
      <c r="AO25" s="498"/>
      <c r="AP25" s="498"/>
      <c r="AQ25" s="498"/>
      <c r="AR25" s="537"/>
      <c r="AS25" s="497" t="s">
        <v>122</v>
      </c>
      <c r="AT25" s="498"/>
      <c r="AU25" s="498"/>
      <c r="AV25" s="498"/>
      <c r="AW25" s="498"/>
      <c r="AX25" s="499"/>
      <c r="AY25" s="406" t="s">
        <v>169</v>
      </c>
      <c r="AZ25" s="407"/>
      <c r="BA25" s="407"/>
      <c r="BB25" s="407"/>
      <c r="BC25" s="407"/>
      <c r="BD25" s="407"/>
      <c r="BE25" s="407"/>
      <c r="BF25" s="407"/>
      <c r="BG25" s="407"/>
      <c r="BH25" s="407"/>
      <c r="BI25" s="407"/>
      <c r="BJ25" s="407"/>
      <c r="BK25" s="407"/>
      <c r="BL25" s="407"/>
      <c r="BM25" s="408"/>
      <c r="BN25" s="409">
        <v>6281085</v>
      </c>
      <c r="BO25" s="410"/>
      <c r="BP25" s="410"/>
      <c r="BQ25" s="410"/>
      <c r="BR25" s="410"/>
      <c r="BS25" s="410"/>
      <c r="BT25" s="410"/>
      <c r="BU25" s="411"/>
      <c r="BV25" s="409">
        <v>8166527</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x14ac:dyDescent="0.15">
      <c r="A26" s="166"/>
      <c r="B26" s="583"/>
      <c r="C26" s="584"/>
      <c r="D26" s="585"/>
      <c r="E26" s="496" t="s">
        <v>170</v>
      </c>
      <c r="F26" s="476"/>
      <c r="G26" s="476"/>
      <c r="H26" s="476"/>
      <c r="I26" s="476"/>
      <c r="J26" s="476"/>
      <c r="K26" s="477"/>
      <c r="L26" s="497">
        <v>1</v>
      </c>
      <c r="M26" s="498"/>
      <c r="N26" s="498"/>
      <c r="O26" s="498"/>
      <c r="P26" s="537"/>
      <c r="Q26" s="497">
        <v>6790</v>
      </c>
      <c r="R26" s="498"/>
      <c r="S26" s="498"/>
      <c r="T26" s="498"/>
      <c r="U26" s="498"/>
      <c r="V26" s="537"/>
      <c r="W26" s="596"/>
      <c r="X26" s="584"/>
      <c r="Y26" s="585"/>
      <c r="Z26" s="496" t="s">
        <v>171</v>
      </c>
      <c r="AA26" s="606"/>
      <c r="AB26" s="606"/>
      <c r="AC26" s="606"/>
      <c r="AD26" s="606"/>
      <c r="AE26" s="606"/>
      <c r="AF26" s="606"/>
      <c r="AG26" s="607"/>
      <c r="AH26" s="497">
        <v>24</v>
      </c>
      <c r="AI26" s="498"/>
      <c r="AJ26" s="498"/>
      <c r="AK26" s="498"/>
      <c r="AL26" s="537"/>
      <c r="AM26" s="497">
        <v>90816</v>
      </c>
      <c r="AN26" s="498"/>
      <c r="AO26" s="498"/>
      <c r="AP26" s="498"/>
      <c r="AQ26" s="498"/>
      <c r="AR26" s="537"/>
      <c r="AS26" s="497">
        <v>3784</v>
      </c>
      <c r="AT26" s="498"/>
      <c r="AU26" s="498"/>
      <c r="AV26" s="498"/>
      <c r="AW26" s="498"/>
      <c r="AX26" s="499"/>
      <c r="AY26" s="449" t="s">
        <v>172</v>
      </c>
      <c r="AZ26" s="450"/>
      <c r="BA26" s="450"/>
      <c r="BB26" s="450"/>
      <c r="BC26" s="450"/>
      <c r="BD26" s="450"/>
      <c r="BE26" s="450"/>
      <c r="BF26" s="450"/>
      <c r="BG26" s="450"/>
      <c r="BH26" s="450"/>
      <c r="BI26" s="450"/>
      <c r="BJ26" s="450"/>
      <c r="BK26" s="450"/>
      <c r="BL26" s="450"/>
      <c r="BM26" s="451"/>
      <c r="BN26" s="446">
        <v>600000</v>
      </c>
      <c r="BO26" s="447"/>
      <c r="BP26" s="447"/>
      <c r="BQ26" s="447"/>
      <c r="BR26" s="447"/>
      <c r="BS26" s="447"/>
      <c r="BT26" s="447"/>
      <c r="BU26" s="448"/>
      <c r="BV26" s="446">
        <v>300000</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x14ac:dyDescent="0.2">
      <c r="A27" s="166"/>
      <c r="B27" s="583"/>
      <c r="C27" s="584"/>
      <c r="D27" s="585"/>
      <c r="E27" s="496" t="s">
        <v>173</v>
      </c>
      <c r="F27" s="476"/>
      <c r="G27" s="476"/>
      <c r="H27" s="476"/>
      <c r="I27" s="476"/>
      <c r="J27" s="476"/>
      <c r="K27" s="477"/>
      <c r="L27" s="497">
        <v>1</v>
      </c>
      <c r="M27" s="498"/>
      <c r="N27" s="498"/>
      <c r="O27" s="498"/>
      <c r="P27" s="537"/>
      <c r="Q27" s="497">
        <v>4930</v>
      </c>
      <c r="R27" s="498"/>
      <c r="S27" s="498"/>
      <c r="T27" s="498"/>
      <c r="U27" s="498"/>
      <c r="V27" s="537"/>
      <c r="W27" s="596"/>
      <c r="X27" s="584"/>
      <c r="Y27" s="585"/>
      <c r="Z27" s="496" t="s">
        <v>174</v>
      </c>
      <c r="AA27" s="476"/>
      <c r="AB27" s="476"/>
      <c r="AC27" s="476"/>
      <c r="AD27" s="476"/>
      <c r="AE27" s="476"/>
      <c r="AF27" s="476"/>
      <c r="AG27" s="477"/>
      <c r="AH27" s="497">
        <v>33</v>
      </c>
      <c r="AI27" s="498"/>
      <c r="AJ27" s="498"/>
      <c r="AK27" s="498"/>
      <c r="AL27" s="537"/>
      <c r="AM27" s="497">
        <v>115503</v>
      </c>
      <c r="AN27" s="498"/>
      <c r="AO27" s="498"/>
      <c r="AP27" s="498"/>
      <c r="AQ27" s="498"/>
      <c r="AR27" s="537"/>
      <c r="AS27" s="497">
        <v>3500</v>
      </c>
      <c r="AT27" s="498"/>
      <c r="AU27" s="498"/>
      <c r="AV27" s="498"/>
      <c r="AW27" s="498"/>
      <c r="AX27" s="499"/>
      <c r="AY27" s="538" t="s">
        <v>175</v>
      </c>
      <c r="AZ27" s="539"/>
      <c r="BA27" s="539"/>
      <c r="BB27" s="539"/>
      <c r="BC27" s="539"/>
      <c r="BD27" s="539"/>
      <c r="BE27" s="539"/>
      <c r="BF27" s="539"/>
      <c r="BG27" s="539"/>
      <c r="BH27" s="539"/>
      <c r="BI27" s="539"/>
      <c r="BJ27" s="539"/>
      <c r="BK27" s="539"/>
      <c r="BL27" s="539"/>
      <c r="BM27" s="540"/>
      <c r="BN27" s="619">
        <v>1375708</v>
      </c>
      <c r="BO27" s="620"/>
      <c r="BP27" s="620"/>
      <c r="BQ27" s="620"/>
      <c r="BR27" s="620"/>
      <c r="BS27" s="620"/>
      <c r="BT27" s="620"/>
      <c r="BU27" s="621"/>
      <c r="BV27" s="619">
        <v>1375708</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x14ac:dyDescent="0.15">
      <c r="A28" s="166"/>
      <c r="B28" s="583"/>
      <c r="C28" s="584"/>
      <c r="D28" s="585"/>
      <c r="E28" s="496" t="s">
        <v>176</v>
      </c>
      <c r="F28" s="476"/>
      <c r="G28" s="476"/>
      <c r="H28" s="476"/>
      <c r="I28" s="476"/>
      <c r="J28" s="476"/>
      <c r="K28" s="477"/>
      <c r="L28" s="497">
        <v>1</v>
      </c>
      <c r="M28" s="498"/>
      <c r="N28" s="498"/>
      <c r="O28" s="498"/>
      <c r="P28" s="537"/>
      <c r="Q28" s="497">
        <v>4190</v>
      </c>
      <c r="R28" s="498"/>
      <c r="S28" s="498"/>
      <c r="T28" s="498"/>
      <c r="U28" s="498"/>
      <c r="V28" s="537"/>
      <c r="W28" s="596"/>
      <c r="X28" s="584"/>
      <c r="Y28" s="585"/>
      <c r="Z28" s="496" t="s">
        <v>177</v>
      </c>
      <c r="AA28" s="476"/>
      <c r="AB28" s="476"/>
      <c r="AC28" s="476"/>
      <c r="AD28" s="476"/>
      <c r="AE28" s="476"/>
      <c r="AF28" s="476"/>
      <c r="AG28" s="477"/>
      <c r="AH28" s="497" t="s">
        <v>130</v>
      </c>
      <c r="AI28" s="498"/>
      <c r="AJ28" s="498"/>
      <c r="AK28" s="498"/>
      <c r="AL28" s="537"/>
      <c r="AM28" s="497" t="s">
        <v>122</v>
      </c>
      <c r="AN28" s="498"/>
      <c r="AO28" s="498"/>
      <c r="AP28" s="498"/>
      <c r="AQ28" s="498"/>
      <c r="AR28" s="537"/>
      <c r="AS28" s="497" t="s">
        <v>130</v>
      </c>
      <c r="AT28" s="498"/>
      <c r="AU28" s="498"/>
      <c r="AV28" s="498"/>
      <c r="AW28" s="498"/>
      <c r="AX28" s="499"/>
      <c r="AY28" s="622" t="s">
        <v>178</v>
      </c>
      <c r="AZ28" s="623"/>
      <c r="BA28" s="623"/>
      <c r="BB28" s="624"/>
      <c r="BC28" s="406" t="s">
        <v>42</v>
      </c>
      <c r="BD28" s="407"/>
      <c r="BE28" s="407"/>
      <c r="BF28" s="407"/>
      <c r="BG28" s="407"/>
      <c r="BH28" s="407"/>
      <c r="BI28" s="407"/>
      <c r="BJ28" s="407"/>
      <c r="BK28" s="407"/>
      <c r="BL28" s="407"/>
      <c r="BM28" s="408"/>
      <c r="BN28" s="409">
        <v>2715149</v>
      </c>
      <c r="BO28" s="410"/>
      <c r="BP28" s="410"/>
      <c r="BQ28" s="410"/>
      <c r="BR28" s="410"/>
      <c r="BS28" s="410"/>
      <c r="BT28" s="410"/>
      <c r="BU28" s="411"/>
      <c r="BV28" s="409">
        <v>3064794</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x14ac:dyDescent="0.15">
      <c r="A29" s="166"/>
      <c r="B29" s="583"/>
      <c r="C29" s="584"/>
      <c r="D29" s="585"/>
      <c r="E29" s="496" t="s">
        <v>179</v>
      </c>
      <c r="F29" s="476"/>
      <c r="G29" s="476"/>
      <c r="H29" s="476"/>
      <c r="I29" s="476"/>
      <c r="J29" s="476"/>
      <c r="K29" s="477"/>
      <c r="L29" s="497">
        <v>23</v>
      </c>
      <c r="M29" s="498"/>
      <c r="N29" s="498"/>
      <c r="O29" s="498"/>
      <c r="P29" s="537"/>
      <c r="Q29" s="497">
        <v>4000</v>
      </c>
      <c r="R29" s="498"/>
      <c r="S29" s="498"/>
      <c r="T29" s="498"/>
      <c r="U29" s="498"/>
      <c r="V29" s="537"/>
      <c r="W29" s="597"/>
      <c r="X29" s="598"/>
      <c r="Y29" s="599"/>
      <c r="Z29" s="496" t="s">
        <v>180</v>
      </c>
      <c r="AA29" s="476"/>
      <c r="AB29" s="476"/>
      <c r="AC29" s="476"/>
      <c r="AD29" s="476"/>
      <c r="AE29" s="476"/>
      <c r="AF29" s="476"/>
      <c r="AG29" s="477"/>
      <c r="AH29" s="497">
        <v>539</v>
      </c>
      <c r="AI29" s="498"/>
      <c r="AJ29" s="498"/>
      <c r="AK29" s="498"/>
      <c r="AL29" s="537"/>
      <c r="AM29" s="497">
        <v>1675501</v>
      </c>
      <c r="AN29" s="498"/>
      <c r="AO29" s="498"/>
      <c r="AP29" s="498"/>
      <c r="AQ29" s="498"/>
      <c r="AR29" s="537"/>
      <c r="AS29" s="497">
        <v>3109</v>
      </c>
      <c r="AT29" s="498"/>
      <c r="AU29" s="498"/>
      <c r="AV29" s="498"/>
      <c r="AW29" s="498"/>
      <c r="AX29" s="499"/>
      <c r="AY29" s="625"/>
      <c r="AZ29" s="626"/>
      <c r="BA29" s="626"/>
      <c r="BB29" s="627"/>
      <c r="BC29" s="480" t="s">
        <v>181</v>
      </c>
      <c r="BD29" s="481"/>
      <c r="BE29" s="481"/>
      <c r="BF29" s="481"/>
      <c r="BG29" s="481"/>
      <c r="BH29" s="481"/>
      <c r="BI29" s="481"/>
      <c r="BJ29" s="481"/>
      <c r="BK29" s="481"/>
      <c r="BL29" s="481"/>
      <c r="BM29" s="482"/>
      <c r="BN29" s="446">
        <v>1060168</v>
      </c>
      <c r="BO29" s="447"/>
      <c r="BP29" s="447"/>
      <c r="BQ29" s="447"/>
      <c r="BR29" s="447"/>
      <c r="BS29" s="447"/>
      <c r="BT29" s="447"/>
      <c r="BU29" s="448"/>
      <c r="BV29" s="446">
        <v>859808</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x14ac:dyDescent="0.2">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182</v>
      </c>
      <c r="X30" s="604"/>
      <c r="Y30" s="604"/>
      <c r="Z30" s="604"/>
      <c r="AA30" s="604"/>
      <c r="AB30" s="604"/>
      <c r="AC30" s="604"/>
      <c r="AD30" s="604"/>
      <c r="AE30" s="604"/>
      <c r="AF30" s="604"/>
      <c r="AG30" s="605"/>
      <c r="AH30" s="562">
        <v>98.7</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5088859</v>
      </c>
      <c r="BO30" s="620"/>
      <c r="BP30" s="620"/>
      <c r="BQ30" s="620"/>
      <c r="BR30" s="620"/>
      <c r="BS30" s="620"/>
      <c r="BT30" s="620"/>
      <c r="BU30" s="621"/>
      <c r="BV30" s="619">
        <v>4448464</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183</v>
      </c>
      <c r="D32" s="193"/>
      <c r="E32" s="193"/>
      <c r="F32" s="190"/>
      <c r="G32" s="190"/>
      <c r="H32" s="190"/>
      <c r="I32" s="190"/>
      <c r="J32" s="190"/>
      <c r="K32" s="190"/>
      <c r="L32" s="190"/>
      <c r="M32" s="190"/>
      <c r="N32" s="190"/>
      <c r="O32" s="190"/>
      <c r="P32" s="190"/>
      <c r="Q32" s="190"/>
      <c r="R32" s="190"/>
      <c r="S32" s="190"/>
      <c r="T32" s="190"/>
      <c r="U32" s="190" t="s">
        <v>184</v>
      </c>
      <c r="V32" s="190"/>
      <c r="W32" s="190"/>
      <c r="X32" s="190"/>
      <c r="Y32" s="190"/>
      <c r="Z32" s="190"/>
      <c r="AA32" s="190"/>
      <c r="AB32" s="190"/>
      <c r="AC32" s="190"/>
      <c r="AD32" s="190"/>
      <c r="AE32" s="190"/>
      <c r="AF32" s="190"/>
      <c r="AG32" s="190"/>
      <c r="AH32" s="190"/>
      <c r="AI32" s="190"/>
      <c r="AJ32" s="190"/>
      <c r="AK32" s="190"/>
      <c r="AL32" s="190"/>
      <c r="AM32" s="194" t="s">
        <v>185</v>
      </c>
      <c r="AN32" s="190"/>
      <c r="AO32" s="190"/>
      <c r="AP32" s="190"/>
      <c r="AQ32" s="190"/>
      <c r="AR32" s="190"/>
      <c r="AS32" s="194"/>
      <c r="AT32" s="194"/>
      <c r="AU32" s="194"/>
      <c r="AV32" s="194"/>
      <c r="AW32" s="194"/>
      <c r="AX32" s="194"/>
      <c r="AY32" s="194"/>
      <c r="AZ32" s="194"/>
      <c r="BA32" s="194"/>
      <c r="BB32" s="190"/>
      <c r="BC32" s="194"/>
      <c r="BD32" s="190"/>
      <c r="BE32" s="194" t="s">
        <v>186</v>
      </c>
      <c r="BF32" s="190"/>
      <c r="BG32" s="190"/>
      <c r="BH32" s="190"/>
      <c r="BI32" s="190"/>
      <c r="BJ32" s="194"/>
      <c r="BK32" s="194"/>
      <c r="BL32" s="194"/>
      <c r="BM32" s="194"/>
      <c r="BN32" s="194"/>
      <c r="BO32" s="194"/>
      <c r="BP32" s="194"/>
      <c r="BQ32" s="194"/>
      <c r="BR32" s="190"/>
      <c r="BS32" s="190"/>
      <c r="BT32" s="190"/>
      <c r="BU32" s="190"/>
      <c r="BV32" s="190"/>
      <c r="BW32" s="190" t="s">
        <v>187</v>
      </c>
      <c r="BX32" s="190"/>
      <c r="BY32" s="190"/>
      <c r="BZ32" s="190"/>
      <c r="CA32" s="190"/>
      <c r="CB32" s="194"/>
      <c r="CC32" s="194"/>
      <c r="CD32" s="194"/>
      <c r="CE32" s="194"/>
      <c r="CF32" s="194"/>
      <c r="CG32" s="194"/>
      <c r="CH32" s="194"/>
      <c r="CI32" s="194"/>
      <c r="CJ32" s="194"/>
      <c r="CK32" s="194"/>
      <c r="CL32" s="194"/>
      <c r="CM32" s="194"/>
      <c r="CN32" s="194"/>
      <c r="CO32" s="194" t="s">
        <v>188</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70" t="s">
        <v>189</v>
      </c>
      <c r="D33" s="470"/>
      <c r="E33" s="435" t="s">
        <v>190</v>
      </c>
      <c r="F33" s="435"/>
      <c r="G33" s="435"/>
      <c r="H33" s="435"/>
      <c r="I33" s="435"/>
      <c r="J33" s="435"/>
      <c r="K33" s="435"/>
      <c r="L33" s="435"/>
      <c r="M33" s="435"/>
      <c r="N33" s="435"/>
      <c r="O33" s="435"/>
      <c r="P33" s="435"/>
      <c r="Q33" s="435"/>
      <c r="R33" s="435"/>
      <c r="S33" s="435"/>
      <c r="T33" s="195"/>
      <c r="U33" s="470" t="s">
        <v>189</v>
      </c>
      <c r="V33" s="470"/>
      <c r="W33" s="435" t="s">
        <v>190</v>
      </c>
      <c r="X33" s="435"/>
      <c r="Y33" s="435"/>
      <c r="Z33" s="435"/>
      <c r="AA33" s="435"/>
      <c r="AB33" s="435"/>
      <c r="AC33" s="435"/>
      <c r="AD33" s="435"/>
      <c r="AE33" s="435"/>
      <c r="AF33" s="435"/>
      <c r="AG33" s="435"/>
      <c r="AH33" s="435"/>
      <c r="AI33" s="435"/>
      <c r="AJ33" s="435"/>
      <c r="AK33" s="435"/>
      <c r="AL33" s="195"/>
      <c r="AM33" s="470" t="s">
        <v>189</v>
      </c>
      <c r="AN33" s="470"/>
      <c r="AO33" s="435" t="s">
        <v>191</v>
      </c>
      <c r="AP33" s="435"/>
      <c r="AQ33" s="435"/>
      <c r="AR33" s="435"/>
      <c r="AS33" s="435"/>
      <c r="AT33" s="435"/>
      <c r="AU33" s="435"/>
      <c r="AV33" s="435"/>
      <c r="AW33" s="435"/>
      <c r="AX33" s="435"/>
      <c r="AY33" s="435"/>
      <c r="AZ33" s="435"/>
      <c r="BA33" s="435"/>
      <c r="BB33" s="435"/>
      <c r="BC33" s="435"/>
      <c r="BD33" s="196"/>
      <c r="BE33" s="435" t="s">
        <v>192</v>
      </c>
      <c r="BF33" s="435"/>
      <c r="BG33" s="435" t="s">
        <v>193</v>
      </c>
      <c r="BH33" s="435"/>
      <c r="BI33" s="435"/>
      <c r="BJ33" s="435"/>
      <c r="BK33" s="435"/>
      <c r="BL33" s="435"/>
      <c r="BM33" s="435"/>
      <c r="BN33" s="435"/>
      <c r="BO33" s="435"/>
      <c r="BP33" s="435"/>
      <c r="BQ33" s="435"/>
      <c r="BR33" s="435"/>
      <c r="BS33" s="435"/>
      <c r="BT33" s="435"/>
      <c r="BU33" s="435"/>
      <c r="BV33" s="196"/>
      <c r="BW33" s="470" t="s">
        <v>192</v>
      </c>
      <c r="BX33" s="470"/>
      <c r="BY33" s="435" t="s">
        <v>194</v>
      </c>
      <c r="BZ33" s="435"/>
      <c r="CA33" s="435"/>
      <c r="CB33" s="435"/>
      <c r="CC33" s="435"/>
      <c r="CD33" s="435"/>
      <c r="CE33" s="435"/>
      <c r="CF33" s="435"/>
      <c r="CG33" s="435"/>
      <c r="CH33" s="435"/>
      <c r="CI33" s="435"/>
      <c r="CJ33" s="435"/>
      <c r="CK33" s="435"/>
      <c r="CL33" s="435"/>
      <c r="CM33" s="435"/>
      <c r="CN33" s="195"/>
      <c r="CO33" s="470" t="s">
        <v>189</v>
      </c>
      <c r="CP33" s="470"/>
      <c r="CQ33" s="435" t="s">
        <v>195</v>
      </c>
      <c r="CR33" s="435"/>
      <c r="CS33" s="435"/>
      <c r="CT33" s="435"/>
      <c r="CU33" s="435"/>
      <c r="CV33" s="435"/>
      <c r="CW33" s="435"/>
      <c r="CX33" s="435"/>
      <c r="CY33" s="435"/>
      <c r="CZ33" s="435"/>
      <c r="DA33" s="435"/>
      <c r="DB33" s="435"/>
      <c r="DC33" s="435"/>
      <c r="DD33" s="435"/>
      <c r="DE33" s="435"/>
      <c r="DF33" s="195"/>
      <c r="DG33" s="631" t="s">
        <v>196</v>
      </c>
      <c r="DH33" s="631"/>
      <c r="DI33" s="197"/>
      <c r="DJ33" s="165"/>
      <c r="DK33" s="165"/>
      <c r="DL33" s="165"/>
      <c r="DM33" s="165"/>
      <c r="DN33" s="165"/>
      <c r="DO33" s="165"/>
    </row>
    <row r="34" spans="1:119" ht="32.25" customHeight="1" x14ac:dyDescent="0.15">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2</v>
      </c>
      <c r="V34" s="632"/>
      <c r="W34" s="633" t="str">
        <f>IF('各会計、関係団体の財政状況及び健全化判断比率'!B28="","",'各会計、関係団体の財政状況及び健全化判断比率'!B28)</f>
        <v>大村市国民健康保険事業特別会計</v>
      </c>
      <c r="X34" s="633"/>
      <c r="Y34" s="633"/>
      <c r="Z34" s="633"/>
      <c r="AA34" s="633"/>
      <c r="AB34" s="633"/>
      <c r="AC34" s="633"/>
      <c r="AD34" s="633"/>
      <c r="AE34" s="633"/>
      <c r="AF34" s="633"/>
      <c r="AG34" s="633"/>
      <c r="AH34" s="633"/>
      <c r="AI34" s="633"/>
      <c r="AJ34" s="633"/>
      <c r="AK34" s="633"/>
      <c r="AL34" s="193"/>
      <c r="AM34" s="632">
        <f>IF(AO34="","",MAX(C34:D43,U34:V43)+1)</f>
        <v>6</v>
      </c>
      <c r="AN34" s="632"/>
      <c r="AO34" s="633" t="str">
        <f>IF('各会計、関係団体の財政状況及び健全化判断比率'!B32="","",'各会計、関係団体の財政状況及び健全化判断比率'!B32)</f>
        <v>大村市水道事業会計</v>
      </c>
      <c r="AP34" s="633"/>
      <c r="AQ34" s="633"/>
      <c r="AR34" s="633"/>
      <c r="AS34" s="633"/>
      <c r="AT34" s="633"/>
      <c r="AU34" s="633"/>
      <c r="AV34" s="633"/>
      <c r="AW34" s="633"/>
      <c r="AX34" s="633"/>
      <c r="AY34" s="633"/>
      <c r="AZ34" s="633"/>
      <c r="BA34" s="633"/>
      <c r="BB34" s="633"/>
      <c r="BC34" s="633"/>
      <c r="BD34" s="193"/>
      <c r="BE34" s="632">
        <f>IF(BG34="","",MAX(C34:D43,U34:V43,AM34:AN43)+1)</f>
        <v>12</v>
      </c>
      <c r="BF34" s="632"/>
      <c r="BG34" s="633" t="str">
        <f>IF('各会計、関係団体の財政状況及び健全化判断比率'!B38="","",'各会計、関係団体の財政状況及び健全化判断比率'!B38)</f>
        <v>大村市工業団地整備事業特別会計</v>
      </c>
      <c r="BH34" s="633"/>
      <c r="BI34" s="633"/>
      <c r="BJ34" s="633"/>
      <c r="BK34" s="633"/>
      <c r="BL34" s="633"/>
      <c r="BM34" s="633"/>
      <c r="BN34" s="633"/>
      <c r="BO34" s="633"/>
      <c r="BP34" s="633"/>
      <c r="BQ34" s="633"/>
      <c r="BR34" s="633"/>
      <c r="BS34" s="633"/>
      <c r="BT34" s="633"/>
      <c r="BU34" s="633"/>
      <c r="BV34" s="193"/>
      <c r="BW34" s="632">
        <f>IF(BY34="","",MAX(C34:D43,U34:V43,AM34:AN43,BE34:BF43)+1)</f>
        <v>13</v>
      </c>
      <c r="BX34" s="632"/>
      <c r="BY34" s="633" t="str">
        <f>IF('各会計、関係団体の財政状況及び健全化判断比率'!B68="","",'各会計、関係団体の財政状況及び健全化判断比率'!B68)</f>
        <v>長崎県市町村総合事務組合（一般会計）</v>
      </c>
      <c r="BZ34" s="633"/>
      <c r="CA34" s="633"/>
      <c r="CB34" s="633"/>
      <c r="CC34" s="633"/>
      <c r="CD34" s="633"/>
      <c r="CE34" s="633"/>
      <c r="CF34" s="633"/>
      <c r="CG34" s="633"/>
      <c r="CH34" s="633"/>
      <c r="CI34" s="633"/>
      <c r="CJ34" s="633"/>
      <c r="CK34" s="633"/>
      <c r="CL34" s="633"/>
      <c r="CM34" s="633"/>
      <c r="CN34" s="193"/>
      <c r="CO34" s="632">
        <f>IF(CQ34="","",MAX(C34:D43,U34:V43,AM34:AN43,BE34:BF43,BW34:BX43)+1)</f>
        <v>22</v>
      </c>
      <c r="CP34" s="632"/>
      <c r="CQ34" s="633" t="str">
        <f>IF('各会計、関係団体の財政状況及び健全化判断比率'!BS7="","",'各会計、関係団体の財政状況及び健全化判断比率'!BS7)</f>
        <v>大村市土地開発公社</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x14ac:dyDescent="0.15">
      <c r="A35" s="166"/>
      <c r="B35" s="192"/>
      <c r="C35" s="632" t="str">
        <f>IF(E35="","",C34+1)</f>
        <v/>
      </c>
      <c r="D35" s="632"/>
      <c r="E35" s="633" t="str">
        <f>IF('各会計、関係団体の財政状況及び健全化判断比率'!B8="","",'各会計、関係団体の財政状況及び健全化判断比率'!B8)</f>
        <v/>
      </c>
      <c r="F35" s="633"/>
      <c r="G35" s="633"/>
      <c r="H35" s="633"/>
      <c r="I35" s="633"/>
      <c r="J35" s="633"/>
      <c r="K35" s="633"/>
      <c r="L35" s="633"/>
      <c r="M35" s="633"/>
      <c r="N35" s="633"/>
      <c r="O35" s="633"/>
      <c r="P35" s="633"/>
      <c r="Q35" s="633"/>
      <c r="R35" s="633"/>
      <c r="S35" s="633"/>
      <c r="T35" s="193"/>
      <c r="U35" s="632">
        <f>IF(W35="","",U34+1)</f>
        <v>3</v>
      </c>
      <c r="V35" s="632"/>
      <c r="W35" s="633" t="str">
        <f>IF('各会計、関係団体の財政状況及び健全化判断比率'!B29="","",'各会計、関係団体の財政状況及び健全化判断比率'!B29)</f>
        <v>大村市介護保険事業特別会計（保険事業勘定）</v>
      </c>
      <c r="X35" s="633"/>
      <c r="Y35" s="633"/>
      <c r="Z35" s="633"/>
      <c r="AA35" s="633"/>
      <c r="AB35" s="633"/>
      <c r="AC35" s="633"/>
      <c r="AD35" s="633"/>
      <c r="AE35" s="633"/>
      <c r="AF35" s="633"/>
      <c r="AG35" s="633"/>
      <c r="AH35" s="633"/>
      <c r="AI35" s="633"/>
      <c r="AJ35" s="633"/>
      <c r="AK35" s="633"/>
      <c r="AL35" s="193"/>
      <c r="AM35" s="632">
        <f t="shared" ref="AM35:AM43" si="0">IF(AO35="","",AM34+1)</f>
        <v>7</v>
      </c>
      <c r="AN35" s="632"/>
      <c r="AO35" s="633" t="str">
        <f>IF('各会計、関係団体の財政状況及び健全化判断比率'!B33="","",'各会計、関係団体の財政状況及び健全化判断比率'!B33)</f>
        <v>大村市工業用水道事業会計</v>
      </c>
      <c r="AP35" s="633"/>
      <c r="AQ35" s="633"/>
      <c r="AR35" s="633"/>
      <c r="AS35" s="633"/>
      <c r="AT35" s="633"/>
      <c r="AU35" s="633"/>
      <c r="AV35" s="633"/>
      <c r="AW35" s="633"/>
      <c r="AX35" s="633"/>
      <c r="AY35" s="633"/>
      <c r="AZ35" s="633"/>
      <c r="BA35" s="633"/>
      <c r="BB35" s="633"/>
      <c r="BC35" s="633"/>
      <c r="BD35" s="193"/>
      <c r="BE35" s="632" t="str">
        <f t="shared" ref="BE35:BE43" si="1">IF(BG35="","",BE34+1)</f>
        <v/>
      </c>
      <c r="BF35" s="632"/>
      <c r="BG35" s="633"/>
      <c r="BH35" s="633"/>
      <c r="BI35" s="633"/>
      <c r="BJ35" s="633"/>
      <c r="BK35" s="633"/>
      <c r="BL35" s="633"/>
      <c r="BM35" s="633"/>
      <c r="BN35" s="633"/>
      <c r="BO35" s="633"/>
      <c r="BP35" s="633"/>
      <c r="BQ35" s="633"/>
      <c r="BR35" s="633"/>
      <c r="BS35" s="633"/>
      <c r="BT35" s="633"/>
      <c r="BU35" s="633"/>
      <c r="BV35" s="193"/>
      <c r="BW35" s="632">
        <f t="shared" ref="BW35:BW43" si="2">IF(BY35="","",BW34+1)</f>
        <v>14</v>
      </c>
      <c r="BX35" s="632"/>
      <c r="BY35" s="633" t="str">
        <f>IF('各会計、関係団体の財政状況及び健全化判断比率'!B69="","",'各会計、関係団体の財政状況及び健全化判断比率'!B69)</f>
        <v>長崎県市町村総合事務組合（市町村会館管理事業特別会計）</v>
      </c>
      <c r="BZ35" s="633"/>
      <c r="CA35" s="633"/>
      <c r="CB35" s="633"/>
      <c r="CC35" s="633"/>
      <c r="CD35" s="633"/>
      <c r="CE35" s="633"/>
      <c r="CF35" s="633"/>
      <c r="CG35" s="633"/>
      <c r="CH35" s="633"/>
      <c r="CI35" s="633"/>
      <c r="CJ35" s="633"/>
      <c r="CK35" s="633"/>
      <c r="CL35" s="633"/>
      <c r="CM35" s="633"/>
      <c r="CN35" s="193"/>
      <c r="CO35" s="632">
        <f t="shared" ref="CO35:CO43" si="3">IF(CQ35="","",CO34+1)</f>
        <v>23</v>
      </c>
      <c r="CP35" s="632"/>
      <c r="CQ35" s="633" t="str">
        <f>IF('各会計、関係団体の財政状況及び健全化判断比率'!BS8="","",'各会計、関係団体の財政状況及び健全化判断比率'!BS8)</f>
        <v>大村市総合地方卸売市場</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x14ac:dyDescent="0.15">
      <c r="A36" s="166"/>
      <c r="B36" s="192"/>
      <c r="C36" s="632" t="str">
        <f>IF(E36="","",C35+1)</f>
        <v/>
      </c>
      <c r="D36" s="632"/>
      <c r="E36" s="633" t="str">
        <f>IF('各会計、関係団体の財政状況及び健全化判断比率'!B9="","",'各会計、関係団体の財政状況及び健全化判断比率'!B9)</f>
        <v/>
      </c>
      <c r="F36" s="633"/>
      <c r="G36" s="633"/>
      <c r="H36" s="633"/>
      <c r="I36" s="633"/>
      <c r="J36" s="633"/>
      <c r="K36" s="633"/>
      <c r="L36" s="633"/>
      <c r="M36" s="633"/>
      <c r="N36" s="633"/>
      <c r="O36" s="633"/>
      <c r="P36" s="633"/>
      <c r="Q36" s="633"/>
      <c r="R36" s="633"/>
      <c r="S36" s="633"/>
      <c r="T36" s="193"/>
      <c r="U36" s="632">
        <f t="shared" ref="U36:U43" si="4">IF(W36="","",U35+1)</f>
        <v>4</v>
      </c>
      <c r="V36" s="632"/>
      <c r="W36" s="633" t="str">
        <f>IF('各会計、関係団体の財政状況及び健全化判断比率'!B30="","",'各会計、関係団体の財政状況及び健全化判断比率'!B30)</f>
        <v>大村市後期高齢者医療事業特別会計</v>
      </c>
      <c r="X36" s="633"/>
      <c r="Y36" s="633"/>
      <c r="Z36" s="633"/>
      <c r="AA36" s="633"/>
      <c r="AB36" s="633"/>
      <c r="AC36" s="633"/>
      <c r="AD36" s="633"/>
      <c r="AE36" s="633"/>
      <c r="AF36" s="633"/>
      <c r="AG36" s="633"/>
      <c r="AH36" s="633"/>
      <c r="AI36" s="633"/>
      <c r="AJ36" s="633"/>
      <c r="AK36" s="633"/>
      <c r="AL36" s="193"/>
      <c r="AM36" s="632">
        <f t="shared" si="0"/>
        <v>8</v>
      </c>
      <c r="AN36" s="632"/>
      <c r="AO36" s="633" t="str">
        <f>IF('各会計、関係団体の財政状況及び健全化判断比率'!B34="","",'各会計、関係団体の財政状況及び健全化判断比率'!B34)</f>
        <v>大村市病院事業会計</v>
      </c>
      <c r="AP36" s="633"/>
      <c r="AQ36" s="633"/>
      <c r="AR36" s="633"/>
      <c r="AS36" s="633"/>
      <c r="AT36" s="633"/>
      <c r="AU36" s="633"/>
      <c r="AV36" s="633"/>
      <c r="AW36" s="633"/>
      <c r="AX36" s="633"/>
      <c r="AY36" s="633"/>
      <c r="AZ36" s="633"/>
      <c r="BA36" s="633"/>
      <c r="BB36" s="633"/>
      <c r="BC36" s="633"/>
      <c r="BD36" s="193"/>
      <c r="BE36" s="632" t="str">
        <f t="shared" si="1"/>
        <v/>
      </c>
      <c r="BF36" s="632"/>
      <c r="BG36" s="633"/>
      <c r="BH36" s="633"/>
      <c r="BI36" s="633"/>
      <c r="BJ36" s="633"/>
      <c r="BK36" s="633"/>
      <c r="BL36" s="633"/>
      <c r="BM36" s="633"/>
      <c r="BN36" s="633"/>
      <c r="BO36" s="633"/>
      <c r="BP36" s="633"/>
      <c r="BQ36" s="633"/>
      <c r="BR36" s="633"/>
      <c r="BS36" s="633"/>
      <c r="BT36" s="633"/>
      <c r="BU36" s="633"/>
      <c r="BV36" s="193"/>
      <c r="BW36" s="632">
        <f t="shared" si="2"/>
        <v>15</v>
      </c>
      <c r="BX36" s="632"/>
      <c r="BY36" s="633" t="str">
        <f>IF('各会計、関係団体の財政状況及び健全化判断比率'!B70="","",'各会計、関係団体の財政状況及び健全化判断比率'!B70)</f>
        <v>長崎県市町村総合事務組合（市町村会館馬町別館管理事業特別会計）</v>
      </c>
      <c r="BZ36" s="633"/>
      <c r="CA36" s="633"/>
      <c r="CB36" s="633"/>
      <c r="CC36" s="633"/>
      <c r="CD36" s="633"/>
      <c r="CE36" s="633"/>
      <c r="CF36" s="633"/>
      <c r="CG36" s="633"/>
      <c r="CH36" s="633"/>
      <c r="CI36" s="633"/>
      <c r="CJ36" s="633"/>
      <c r="CK36" s="633"/>
      <c r="CL36" s="633"/>
      <c r="CM36" s="633"/>
      <c r="CN36" s="193"/>
      <c r="CO36" s="632">
        <f t="shared" si="3"/>
        <v>24</v>
      </c>
      <c r="CP36" s="632"/>
      <c r="CQ36" s="633" t="str">
        <f>IF('各会計、関係団体の財政状況及び健全化判断比率'!BS9="","",'各会計、関係団体の財政状況及び健全化判断比率'!BS9)</f>
        <v>大村未来づくり</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x14ac:dyDescent="0.15">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f t="shared" si="4"/>
        <v>5</v>
      </c>
      <c r="V37" s="632"/>
      <c r="W37" s="633" t="str">
        <f>IF('各会計、関係団体の財政状況及び健全化判断比率'!B31="","",'各会計、関係団体の財政状況及び健全化判断比率'!B31)</f>
        <v>大村市介護保険事業特別会計（サービス事業勘定）</v>
      </c>
      <c r="X37" s="633"/>
      <c r="Y37" s="633"/>
      <c r="Z37" s="633"/>
      <c r="AA37" s="633"/>
      <c r="AB37" s="633"/>
      <c r="AC37" s="633"/>
      <c r="AD37" s="633"/>
      <c r="AE37" s="633"/>
      <c r="AF37" s="633"/>
      <c r="AG37" s="633"/>
      <c r="AH37" s="633"/>
      <c r="AI37" s="633"/>
      <c r="AJ37" s="633"/>
      <c r="AK37" s="633"/>
      <c r="AL37" s="193"/>
      <c r="AM37" s="632">
        <f t="shared" si="0"/>
        <v>9</v>
      </c>
      <c r="AN37" s="632"/>
      <c r="AO37" s="633" t="str">
        <f>IF('各会計、関係団体の財政状況及び健全化判断比率'!B35="","",'各会計、関係団体の財政状況及び健全化判断比率'!B35)</f>
        <v>大村市下水道事業会計</v>
      </c>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16</v>
      </c>
      <c r="BX37" s="632"/>
      <c r="BY37" s="633" t="str">
        <f>IF('各会計、関係団体の財政状況及び健全化判断比率'!B71="","",'各会計、関係団体の財政状況及び健全化判断比率'!B71)</f>
        <v>長崎県市町村総合事務組合（公平委員会事業特別会計）</v>
      </c>
      <c r="BZ37" s="633"/>
      <c r="CA37" s="633"/>
      <c r="CB37" s="633"/>
      <c r="CC37" s="633"/>
      <c r="CD37" s="633"/>
      <c r="CE37" s="633"/>
      <c r="CF37" s="633"/>
      <c r="CG37" s="633"/>
      <c r="CH37" s="633"/>
      <c r="CI37" s="633"/>
      <c r="CJ37" s="633"/>
      <c r="CK37" s="633"/>
      <c r="CL37" s="633"/>
      <c r="CM37" s="633"/>
      <c r="CN37" s="193"/>
      <c r="CO37" s="632">
        <f t="shared" si="3"/>
        <v>25</v>
      </c>
      <c r="CP37" s="632"/>
      <c r="CQ37" s="633" t="str">
        <f>IF('各会計、関係団体の財政状況及び健全化判断比率'!BS10="","",'各会計、関係団体の財政状況及び健全化判断比率'!BS10)</f>
        <v>大村市文化・スポーツ振興財団</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x14ac:dyDescent="0.15">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f t="shared" si="0"/>
        <v>10</v>
      </c>
      <c r="AN38" s="632"/>
      <c r="AO38" s="633" t="str">
        <f>IF('各会計、関係団体の財政状況及び健全化判断比率'!B36="","",'各会計、関係団体の財政状況及び健全化判断比率'!B36)</f>
        <v>大村市農業集落排水事業会計</v>
      </c>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17</v>
      </c>
      <c r="BX38" s="632"/>
      <c r="BY38" s="633" t="str">
        <f>IF('各会計、関係団体の財政状況及び健全化判断比率'!B72="","",'各会計、関係団体の財政状況及び健全化判断比率'!B72)</f>
        <v>長崎県市町村総合事務組合（行政不服審査会事業特別会計）</v>
      </c>
      <c r="BZ38" s="633"/>
      <c r="CA38" s="633"/>
      <c r="CB38" s="633"/>
      <c r="CC38" s="633"/>
      <c r="CD38" s="633"/>
      <c r="CE38" s="633"/>
      <c r="CF38" s="633"/>
      <c r="CG38" s="633"/>
      <c r="CH38" s="633"/>
      <c r="CI38" s="633"/>
      <c r="CJ38" s="633"/>
      <c r="CK38" s="633"/>
      <c r="CL38" s="633"/>
      <c r="CM38" s="633"/>
      <c r="CN38" s="193"/>
      <c r="CO38" s="632">
        <f t="shared" si="3"/>
        <v>26</v>
      </c>
      <c r="CP38" s="632"/>
      <c r="CQ38" s="633" t="str">
        <f>IF('各会計、関係団体の財政状況及び健全化判断比率'!BS11="","",'各会計、関係団体の財政状況及び健全化判断比率'!BS11)</f>
        <v>アルカディア大村</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x14ac:dyDescent="0.15">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f t="shared" si="0"/>
        <v>11</v>
      </c>
      <c r="AN39" s="632"/>
      <c r="AO39" s="633" t="str">
        <f>IF('各会計、関係団体の財政状況及び健全化判断比率'!B37="","",'各会計、関係団体の財政状況及び健全化判断比率'!B37)</f>
        <v>大村市モーターボート競走事業会計</v>
      </c>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f t="shared" si="2"/>
        <v>18</v>
      </c>
      <c r="BX39" s="632"/>
      <c r="BY39" s="633" t="str">
        <f>IF('各会計、関係団体の財政状況及び健全化判断比率'!B73="","",'各会計、関係団体の財政状況及び健全化判断比率'!B73)</f>
        <v>長崎県市町村総合事務組合（交通災害共済事業特別会計）</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x14ac:dyDescent="0.15">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f t="shared" si="2"/>
        <v>19</v>
      </c>
      <c r="BX40" s="632"/>
      <c r="BY40" s="633" t="str">
        <f>IF('各会計、関係団体の財政状況及び健全化判断比率'!B74="","",'各会計、関係団体の財政状況及び健全化判断比率'!B74)</f>
        <v>長崎県後期高齢者医療広域連合（普通会計）</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x14ac:dyDescent="0.15">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f t="shared" si="2"/>
        <v>20</v>
      </c>
      <c r="BX41" s="632"/>
      <c r="BY41" s="633" t="str">
        <f>IF('各会計、関係団体の財政状況及び健全化判断比率'!B75="","",'各会計、関係団体の財政状況及び健全化判断比率'!B75)</f>
        <v>長崎県後期高齢者医療広域連合（事業会計）</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x14ac:dyDescent="0.15">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f t="shared" si="2"/>
        <v>21</v>
      </c>
      <c r="BX42" s="632"/>
      <c r="BY42" s="633" t="str">
        <f>IF('各会計、関係団体の財政状況及び健全化判断比率'!B76="","",'各会計、関係団体の財政状況及び健全化判断比率'!B76)</f>
        <v>県央地域広域市町村圏組合</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x14ac:dyDescent="0.15">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t="str">
        <f t="shared" si="2"/>
        <v/>
      </c>
      <c r="BX43" s="632"/>
      <c r="BY43" s="633" t="str">
        <f>IF('各会計、関係団体の財政状況及び健全化判断比率'!B77="","",'各会計、関係団体の財政状況及び健全化判断比率'!B77)</f>
        <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197</v>
      </c>
      <c r="C46" s="165"/>
      <c r="D46" s="165"/>
      <c r="E46" s="165" t="s">
        <v>198</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199</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200</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201</v>
      </c>
    </row>
    <row r="50" spans="5:5" x14ac:dyDescent="0.15">
      <c r="E50" s="167" t="s">
        <v>202</v>
      </c>
    </row>
    <row r="51" spans="5:5" x14ac:dyDescent="0.15">
      <c r="E51" s="167" t="s">
        <v>203</v>
      </c>
    </row>
    <row r="52" spans="5:5" x14ac:dyDescent="0.15">
      <c r="E52" s="167" t="s">
        <v>204</v>
      </c>
    </row>
    <row r="53" spans="5:5" x14ac:dyDescent="0.15">
      <c r="E53" s="167" t="s">
        <v>205</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gZWKB0SYsB/t6GNVX4A+22LrSnntaeZitZgxmHJZj1jzLKrC/pyBhD1y6Eg5dh0pDjqptyTQrTeHysL3TBytw==" saltValue="olhB1Aj3VEeZcN4hJOkJk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1" zoomScale="60" zoomScaleNormal="6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556</v>
      </c>
      <c r="G33" s="29" t="s">
        <v>557</v>
      </c>
      <c r="H33" s="29" t="s">
        <v>558</v>
      </c>
      <c r="I33" s="29" t="s">
        <v>559</v>
      </c>
      <c r="J33" s="30" t="s">
        <v>560</v>
      </c>
      <c r="K33" s="22"/>
      <c r="L33" s="22"/>
      <c r="M33" s="22"/>
      <c r="N33" s="22"/>
      <c r="O33" s="22"/>
      <c r="P33" s="22"/>
    </row>
    <row r="34" spans="1:16" ht="39" customHeight="1" x14ac:dyDescent="0.15">
      <c r="A34" s="22"/>
      <c r="B34" s="31"/>
      <c r="C34" s="1224" t="s">
        <v>564</v>
      </c>
      <c r="D34" s="1224"/>
      <c r="E34" s="1225"/>
      <c r="F34" s="32">
        <v>16.54</v>
      </c>
      <c r="G34" s="33">
        <v>6.28</v>
      </c>
      <c r="H34" s="33">
        <v>18.28</v>
      </c>
      <c r="I34" s="33">
        <v>30.32</v>
      </c>
      <c r="J34" s="34">
        <v>41.84</v>
      </c>
      <c r="K34" s="22"/>
      <c r="L34" s="22"/>
      <c r="M34" s="22"/>
      <c r="N34" s="22"/>
      <c r="O34" s="22"/>
      <c r="P34" s="22"/>
    </row>
    <row r="35" spans="1:16" ht="39" customHeight="1" x14ac:dyDescent="0.15">
      <c r="A35" s="22"/>
      <c r="B35" s="35"/>
      <c r="C35" s="1218" t="s">
        <v>565</v>
      </c>
      <c r="D35" s="1219"/>
      <c r="E35" s="1220"/>
      <c r="F35" s="36">
        <v>6.95</v>
      </c>
      <c r="G35" s="37">
        <v>0.34</v>
      </c>
      <c r="H35" s="37">
        <v>2.66</v>
      </c>
      <c r="I35" s="37">
        <v>4.97</v>
      </c>
      <c r="J35" s="38">
        <v>6.87</v>
      </c>
      <c r="K35" s="22"/>
      <c r="L35" s="22"/>
      <c r="M35" s="22"/>
      <c r="N35" s="22"/>
      <c r="O35" s="22"/>
      <c r="P35" s="22"/>
    </row>
    <row r="36" spans="1:16" ht="39" customHeight="1" x14ac:dyDescent="0.15">
      <c r="A36" s="22"/>
      <c r="B36" s="35"/>
      <c r="C36" s="1218" t="s">
        <v>566</v>
      </c>
      <c r="D36" s="1219"/>
      <c r="E36" s="1220"/>
      <c r="F36" s="36">
        <v>9.33</v>
      </c>
      <c r="G36" s="37">
        <v>6.46</v>
      </c>
      <c r="H36" s="37">
        <v>8.57</v>
      </c>
      <c r="I36" s="37">
        <v>6.94</v>
      </c>
      <c r="J36" s="38">
        <v>6.25</v>
      </c>
      <c r="K36" s="22"/>
      <c r="L36" s="22"/>
      <c r="M36" s="22"/>
      <c r="N36" s="22"/>
      <c r="O36" s="22"/>
      <c r="P36" s="22"/>
    </row>
    <row r="37" spans="1:16" ht="39" customHeight="1" x14ac:dyDescent="0.15">
      <c r="A37" s="22"/>
      <c r="B37" s="35"/>
      <c r="C37" s="1218" t="s">
        <v>567</v>
      </c>
      <c r="D37" s="1219"/>
      <c r="E37" s="1220"/>
      <c r="F37" s="36">
        <v>3.28</v>
      </c>
      <c r="G37" s="37">
        <v>3.72</v>
      </c>
      <c r="H37" s="37">
        <v>4.57</v>
      </c>
      <c r="I37" s="37">
        <v>5.6</v>
      </c>
      <c r="J37" s="38">
        <v>6.06</v>
      </c>
      <c r="K37" s="22"/>
      <c r="L37" s="22"/>
      <c r="M37" s="22"/>
      <c r="N37" s="22"/>
      <c r="O37" s="22"/>
      <c r="P37" s="22"/>
    </row>
    <row r="38" spans="1:16" ht="39" customHeight="1" x14ac:dyDescent="0.15">
      <c r="A38" s="22"/>
      <c r="B38" s="35"/>
      <c r="C38" s="1218" t="s">
        <v>568</v>
      </c>
      <c r="D38" s="1219"/>
      <c r="E38" s="1220"/>
      <c r="F38" s="36">
        <v>2.5</v>
      </c>
      <c r="G38" s="37">
        <v>2.62</v>
      </c>
      <c r="H38" s="37">
        <v>2.77</v>
      </c>
      <c r="I38" s="37">
        <v>2.91</v>
      </c>
      <c r="J38" s="38">
        <v>2.78</v>
      </c>
      <c r="K38" s="22"/>
      <c r="L38" s="22"/>
      <c r="M38" s="22"/>
      <c r="N38" s="22"/>
      <c r="O38" s="22"/>
      <c r="P38" s="22"/>
    </row>
    <row r="39" spans="1:16" ht="39" customHeight="1" x14ac:dyDescent="0.15">
      <c r="A39" s="22"/>
      <c r="B39" s="35"/>
      <c r="C39" s="1218" t="s">
        <v>569</v>
      </c>
      <c r="D39" s="1219"/>
      <c r="E39" s="1220"/>
      <c r="F39" s="36">
        <v>0.62</v>
      </c>
      <c r="G39" s="37">
        <v>1.2</v>
      </c>
      <c r="H39" s="37">
        <v>0.56000000000000005</v>
      </c>
      <c r="I39" s="37">
        <v>0.31</v>
      </c>
      <c r="J39" s="38">
        <v>1.69</v>
      </c>
      <c r="K39" s="22"/>
      <c r="L39" s="22"/>
      <c r="M39" s="22"/>
      <c r="N39" s="22"/>
      <c r="O39" s="22"/>
      <c r="P39" s="22"/>
    </row>
    <row r="40" spans="1:16" ht="39" customHeight="1" x14ac:dyDescent="0.15">
      <c r="A40" s="22"/>
      <c r="B40" s="35"/>
      <c r="C40" s="1218" t="s">
        <v>570</v>
      </c>
      <c r="D40" s="1219"/>
      <c r="E40" s="1220"/>
      <c r="F40" s="36">
        <v>0.22</v>
      </c>
      <c r="G40" s="37">
        <v>0.23</v>
      </c>
      <c r="H40" s="37">
        <v>0.7</v>
      </c>
      <c r="I40" s="37">
        <v>0.6</v>
      </c>
      <c r="J40" s="38">
        <v>0.43</v>
      </c>
      <c r="K40" s="22"/>
      <c r="L40" s="22"/>
      <c r="M40" s="22"/>
      <c r="N40" s="22"/>
      <c r="O40" s="22"/>
      <c r="P40" s="22"/>
    </row>
    <row r="41" spans="1:16" ht="39" customHeight="1" x14ac:dyDescent="0.15">
      <c r="A41" s="22"/>
      <c r="B41" s="35"/>
      <c r="C41" s="1218" t="s">
        <v>571</v>
      </c>
      <c r="D41" s="1219"/>
      <c r="E41" s="1220"/>
      <c r="F41" s="36">
        <v>0</v>
      </c>
      <c r="G41" s="37">
        <v>0</v>
      </c>
      <c r="H41" s="37">
        <v>0.17</v>
      </c>
      <c r="I41" s="37">
        <v>0.2</v>
      </c>
      <c r="J41" s="38">
        <v>0.2</v>
      </c>
      <c r="K41" s="22"/>
      <c r="L41" s="22"/>
      <c r="M41" s="22"/>
      <c r="N41" s="22"/>
      <c r="O41" s="22"/>
      <c r="P41" s="22"/>
    </row>
    <row r="42" spans="1:16" ht="39" customHeight="1" x14ac:dyDescent="0.15">
      <c r="A42" s="22"/>
      <c r="B42" s="39"/>
      <c r="C42" s="1218" t="s">
        <v>572</v>
      </c>
      <c r="D42" s="1219"/>
      <c r="E42" s="1220"/>
      <c r="F42" s="36" t="s">
        <v>514</v>
      </c>
      <c r="G42" s="37" t="s">
        <v>514</v>
      </c>
      <c r="H42" s="37" t="s">
        <v>514</v>
      </c>
      <c r="I42" s="37" t="s">
        <v>573</v>
      </c>
      <c r="J42" s="38" t="s">
        <v>514</v>
      </c>
      <c r="K42" s="22"/>
      <c r="L42" s="22"/>
      <c r="M42" s="22"/>
      <c r="N42" s="22"/>
      <c r="O42" s="22"/>
      <c r="P42" s="22"/>
    </row>
    <row r="43" spans="1:16" ht="39" customHeight="1" thickBot="1" x14ac:dyDescent="0.2">
      <c r="A43" s="22"/>
      <c r="B43" s="40"/>
      <c r="C43" s="1221" t="s">
        <v>574</v>
      </c>
      <c r="D43" s="1222"/>
      <c r="E43" s="1223"/>
      <c r="F43" s="41">
        <v>0.17</v>
      </c>
      <c r="G43" s="42">
        <v>0.19</v>
      </c>
      <c r="H43" s="42">
        <v>0.19</v>
      </c>
      <c r="I43" s="42">
        <v>0.22</v>
      </c>
      <c r="J43" s="43">
        <v>0.15</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qJY29RlVh9b7luEWZA1D83QfSeIZQaJbhb9n6CuSFoBkeO7xSjJW+Mr8OO0Sp8eY62iEuxGwdteZrPmdlZTtiw==" saltValue="xm8D+cLTnmU96jlZlqcGK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56"/>
  <sheetViews>
    <sheetView showGridLines="0" topLeftCell="C37"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x14ac:dyDescent="0.15">
      <c r="A45" s="48"/>
      <c r="B45" s="1234" t="s">
        <v>11</v>
      </c>
      <c r="C45" s="1235"/>
      <c r="D45" s="58"/>
      <c r="E45" s="1240" t="s">
        <v>12</v>
      </c>
      <c r="F45" s="1240"/>
      <c r="G45" s="1240"/>
      <c r="H45" s="1240"/>
      <c r="I45" s="1240"/>
      <c r="J45" s="1241"/>
      <c r="K45" s="59">
        <v>2762</v>
      </c>
      <c r="L45" s="60">
        <v>2823</v>
      </c>
      <c r="M45" s="60">
        <v>2720</v>
      </c>
      <c r="N45" s="60">
        <v>2725</v>
      </c>
      <c r="O45" s="61">
        <v>2761</v>
      </c>
      <c r="P45" s="48"/>
      <c r="Q45" s="48"/>
      <c r="R45" s="48"/>
      <c r="S45" s="48"/>
      <c r="T45" s="48"/>
      <c r="U45" s="48"/>
    </row>
    <row r="46" spans="1:21" ht="30.75" customHeight="1" x14ac:dyDescent="0.15">
      <c r="A46" s="48"/>
      <c r="B46" s="1236"/>
      <c r="C46" s="1237"/>
      <c r="D46" s="62"/>
      <c r="E46" s="1228" t="s">
        <v>13</v>
      </c>
      <c r="F46" s="1228"/>
      <c r="G46" s="1228"/>
      <c r="H46" s="1228"/>
      <c r="I46" s="1228"/>
      <c r="J46" s="1229"/>
      <c r="K46" s="63" t="s">
        <v>514</v>
      </c>
      <c r="L46" s="64" t="s">
        <v>514</v>
      </c>
      <c r="M46" s="64" t="s">
        <v>514</v>
      </c>
      <c r="N46" s="64" t="s">
        <v>514</v>
      </c>
      <c r="O46" s="65" t="s">
        <v>514</v>
      </c>
      <c r="P46" s="48"/>
      <c r="Q46" s="48"/>
      <c r="R46" s="48"/>
      <c r="S46" s="48"/>
      <c r="T46" s="48"/>
      <c r="U46" s="48"/>
    </row>
    <row r="47" spans="1:21" ht="30.75" customHeight="1" x14ac:dyDescent="0.15">
      <c r="A47" s="48"/>
      <c r="B47" s="1236"/>
      <c r="C47" s="1237"/>
      <c r="D47" s="62"/>
      <c r="E47" s="1228" t="s">
        <v>14</v>
      </c>
      <c r="F47" s="1228"/>
      <c r="G47" s="1228"/>
      <c r="H47" s="1228"/>
      <c r="I47" s="1228"/>
      <c r="J47" s="1229"/>
      <c r="K47" s="63" t="s">
        <v>514</v>
      </c>
      <c r="L47" s="64" t="s">
        <v>514</v>
      </c>
      <c r="M47" s="64" t="s">
        <v>514</v>
      </c>
      <c r="N47" s="64" t="s">
        <v>514</v>
      </c>
      <c r="O47" s="65" t="s">
        <v>514</v>
      </c>
      <c r="P47" s="48"/>
      <c r="Q47" s="48"/>
      <c r="R47" s="48"/>
      <c r="S47" s="48"/>
      <c r="T47" s="48"/>
      <c r="U47" s="48"/>
    </row>
    <row r="48" spans="1:21" ht="30.75" customHeight="1" x14ac:dyDescent="0.15">
      <c r="A48" s="48"/>
      <c r="B48" s="1236"/>
      <c r="C48" s="1237"/>
      <c r="D48" s="62"/>
      <c r="E48" s="1228" t="s">
        <v>15</v>
      </c>
      <c r="F48" s="1228"/>
      <c r="G48" s="1228"/>
      <c r="H48" s="1228"/>
      <c r="I48" s="1228"/>
      <c r="J48" s="1229"/>
      <c r="K48" s="63">
        <v>1571</v>
      </c>
      <c r="L48" s="64">
        <v>1654</v>
      </c>
      <c r="M48" s="64">
        <v>1672</v>
      </c>
      <c r="N48" s="64">
        <v>1401</v>
      </c>
      <c r="O48" s="65">
        <v>1686</v>
      </c>
      <c r="P48" s="48"/>
      <c r="Q48" s="48"/>
      <c r="R48" s="48"/>
      <c r="S48" s="48"/>
      <c r="T48" s="48"/>
      <c r="U48" s="48"/>
    </row>
    <row r="49" spans="1:21" ht="30.75" customHeight="1" x14ac:dyDescent="0.15">
      <c r="A49" s="48"/>
      <c r="B49" s="1236"/>
      <c r="C49" s="1237"/>
      <c r="D49" s="62"/>
      <c r="E49" s="1228" t="s">
        <v>16</v>
      </c>
      <c r="F49" s="1228"/>
      <c r="G49" s="1228"/>
      <c r="H49" s="1228"/>
      <c r="I49" s="1228"/>
      <c r="J49" s="1229"/>
      <c r="K49" s="63">
        <v>30</v>
      </c>
      <c r="L49" s="64">
        <v>31</v>
      </c>
      <c r="M49" s="64">
        <v>101</v>
      </c>
      <c r="N49" s="64">
        <v>135</v>
      </c>
      <c r="O49" s="65">
        <v>153</v>
      </c>
      <c r="P49" s="48"/>
      <c r="Q49" s="48"/>
      <c r="R49" s="48"/>
      <c r="S49" s="48"/>
      <c r="T49" s="48"/>
      <c r="U49" s="48"/>
    </row>
    <row r="50" spans="1:21" ht="30.75" customHeight="1" x14ac:dyDescent="0.15">
      <c r="A50" s="48"/>
      <c r="B50" s="1236"/>
      <c r="C50" s="1237"/>
      <c r="D50" s="62"/>
      <c r="E50" s="1228" t="s">
        <v>17</v>
      </c>
      <c r="F50" s="1228"/>
      <c r="G50" s="1228"/>
      <c r="H50" s="1228"/>
      <c r="I50" s="1228"/>
      <c r="J50" s="1229"/>
      <c r="K50" s="63">
        <v>218</v>
      </c>
      <c r="L50" s="64">
        <v>219</v>
      </c>
      <c r="M50" s="64">
        <v>171</v>
      </c>
      <c r="N50" s="64">
        <v>170</v>
      </c>
      <c r="O50" s="65">
        <v>17</v>
      </c>
      <c r="P50" s="48"/>
      <c r="Q50" s="48"/>
      <c r="R50" s="48"/>
      <c r="S50" s="48"/>
      <c r="T50" s="48"/>
      <c r="U50" s="48"/>
    </row>
    <row r="51" spans="1:21" ht="30.75" customHeight="1" x14ac:dyDescent="0.15">
      <c r="A51" s="48"/>
      <c r="B51" s="1238"/>
      <c r="C51" s="1239"/>
      <c r="D51" s="66"/>
      <c r="E51" s="1228" t="s">
        <v>18</v>
      </c>
      <c r="F51" s="1228"/>
      <c r="G51" s="1228"/>
      <c r="H51" s="1228"/>
      <c r="I51" s="1228"/>
      <c r="J51" s="1229"/>
      <c r="K51" s="63">
        <v>3</v>
      </c>
      <c r="L51" s="64">
        <v>1</v>
      </c>
      <c r="M51" s="64">
        <v>1</v>
      </c>
      <c r="N51" s="64">
        <v>1</v>
      </c>
      <c r="O51" s="65">
        <v>1</v>
      </c>
      <c r="P51" s="48"/>
      <c r="Q51" s="48"/>
      <c r="R51" s="48"/>
      <c r="S51" s="48"/>
      <c r="T51" s="48"/>
      <c r="U51" s="48"/>
    </row>
    <row r="52" spans="1:21" ht="30.75" customHeight="1" x14ac:dyDescent="0.15">
      <c r="A52" s="48"/>
      <c r="B52" s="1226" t="s">
        <v>19</v>
      </c>
      <c r="C52" s="1227"/>
      <c r="D52" s="66"/>
      <c r="E52" s="1228" t="s">
        <v>20</v>
      </c>
      <c r="F52" s="1228"/>
      <c r="G52" s="1228"/>
      <c r="H52" s="1228"/>
      <c r="I52" s="1228"/>
      <c r="J52" s="1229"/>
      <c r="K52" s="63">
        <v>3577</v>
      </c>
      <c r="L52" s="64">
        <v>3593</v>
      </c>
      <c r="M52" s="64">
        <v>3452</v>
      </c>
      <c r="N52" s="64">
        <v>3494</v>
      </c>
      <c r="O52" s="65">
        <v>3408</v>
      </c>
      <c r="P52" s="48"/>
      <c r="Q52" s="48"/>
      <c r="R52" s="48"/>
      <c r="S52" s="48"/>
      <c r="T52" s="48"/>
      <c r="U52" s="48"/>
    </row>
    <row r="53" spans="1:21" ht="30.75" customHeight="1" thickBot="1" x14ac:dyDescent="0.2">
      <c r="A53" s="48"/>
      <c r="B53" s="1230" t="s">
        <v>21</v>
      </c>
      <c r="C53" s="1231"/>
      <c r="D53" s="67"/>
      <c r="E53" s="1232" t="s">
        <v>22</v>
      </c>
      <c r="F53" s="1232"/>
      <c r="G53" s="1232"/>
      <c r="H53" s="1232"/>
      <c r="I53" s="1232"/>
      <c r="J53" s="1233"/>
      <c r="K53" s="68">
        <v>1007</v>
      </c>
      <c r="L53" s="69">
        <v>1135</v>
      </c>
      <c r="M53" s="69">
        <v>1213</v>
      </c>
      <c r="N53" s="69">
        <v>938</v>
      </c>
      <c r="O53" s="70">
        <v>1210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KGwZybw97YjjkoMLbZlwztBE1vaQNPOxO9TDuDBa03YkjdPc0Vq7d96J+IpHhqnn2J2woJXhlH1eq4VfILUiLg==" saltValue="yrE2Ydcx2B0IoB8qDhWYZ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topLeftCell="E40" zoomScale="80" zoomScaleNormal="8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556</v>
      </c>
      <c r="J40" s="79" t="s">
        <v>557</v>
      </c>
      <c r="K40" s="79" t="s">
        <v>558</v>
      </c>
      <c r="L40" s="79" t="s">
        <v>559</v>
      </c>
      <c r="M40" s="80" t="s">
        <v>560</v>
      </c>
    </row>
    <row r="41" spans="2:13" ht="27.75" customHeight="1" x14ac:dyDescent="0.15">
      <c r="B41" s="1242" t="s">
        <v>24</v>
      </c>
      <c r="C41" s="1243"/>
      <c r="D41" s="81"/>
      <c r="E41" s="1248" t="s">
        <v>25</v>
      </c>
      <c r="F41" s="1248"/>
      <c r="G41" s="1248"/>
      <c r="H41" s="1249"/>
      <c r="I41" s="82">
        <v>31405</v>
      </c>
      <c r="J41" s="83">
        <v>32553</v>
      </c>
      <c r="K41" s="83">
        <v>33988</v>
      </c>
      <c r="L41" s="83">
        <v>35328</v>
      </c>
      <c r="M41" s="84">
        <v>36894</v>
      </c>
    </row>
    <row r="42" spans="2:13" ht="27.75" customHeight="1" x14ac:dyDescent="0.15">
      <c r="B42" s="1244"/>
      <c r="C42" s="1245"/>
      <c r="D42" s="85"/>
      <c r="E42" s="1250" t="s">
        <v>26</v>
      </c>
      <c r="F42" s="1250"/>
      <c r="G42" s="1250"/>
      <c r="H42" s="1251"/>
      <c r="I42" s="86">
        <v>777</v>
      </c>
      <c r="J42" s="87">
        <v>557</v>
      </c>
      <c r="K42" s="87">
        <v>384</v>
      </c>
      <c r="L42" s="87">
        <v>211</v>
      </c>
      <c r="M42" s="88">
        <v>98</v>
      </c>
    </row>
    <row r="43" spans="2:13" ht="27.75" customHeight="1" x14ac:dyDescent="0.15">
      <c r="B43" s="1244"/>
      <c r="C43" s="1245"/>
      <c r="D43" s="85"/>
      <c r="E43" s="1250" t="s">
        <v>27</v>
      </c>
      <c r="F43" s="1250"/>
      <c r="G43" s="1250"/>
      <c r="H43" s="1251"/>
      <c r="I43" s="86">
        <v>14660</v>
      </c>
      <c r="J43" s="87">
        <v>14213</v>
      </c>
      <c r="K43" s="87">
        <v>15038</v>
      </c>
      <c r="L43" s="87">
        <v>20947</v>
      </c>
      <c r="M43" s="88">
        <v>20113</v>
      </c>
    </row>
    <row r="44" spans="2:13" ht="27.75" customHeight="1" x14ac:dyDescent="0.15">
      <c r="B44" s="1244"/>
      <c r="C44" s="1245"/>
      <c r="D44" s="85"/>
      <c r="E44" s="1250" t="s">
        <v>28</v>
      </c>
      <c r="F44" s="1250"/>
      <c r="G44" s="1250"/>
      <c r="H44" s="1251"/>
      <c r="I44" s="86">
        <v>495</v>
      </c>
      <c r="J44" s="87">
        <v>1236</v>
      </c>
      <c r="K44" s="87">
        <v>1302</v>
      </c>
      <c r="L44" s="87">
        <v>1202</v>
      </c>
      <c r="M44" s="88">
        <v>1087</v>
      </c>
    </row>
    <row r="45" spans="2:13" ht="27.75" customHeight="1" x14ac:dyDescent="0.15">
      <c r="B45" s="1244"/>
      <c r="C45" s="1245"/>
      <c r="D45" s="85"/>
      <c r="E45" s="1250" t="s">
        <v>29</v>
      </c>
      <c r="F45" s="1250"/>
      <c r="G45" s="1250"/>
      <c r="H45" s="1251"/>
      <c r="I45" s="86">
        <v>4233</v>
      </c>
      <c r="J45" s="87">
        <v>3613</v>
      </c>
      <c r="K45" s="87">
        <v>3517</v>
      </c>
      <c r="L45" s="87">
        <v>3516</v>
      </c>
      <c r="M45" s="88">
        <v>3309</v>
      </c>
    </row>
    <row r="46" spans="2:13" ht="27.75" customHeight="1" x14ac:dyDescent="0.15">
      <c r="B46" s="1244"/>
      <c r="C46" s="1245"/>
      <c r="D46" s="89"/>
      <c r="E46" s="1250" t="s">
        <v>30</v>
      </c>
      <c r="F46" s="1250"/>
      <c r="G46" s="1250"/>
      <c r="H46" s="1251"/>
      <c r="I46" s="86">
        <v>1183</v>
      </c>
      <c r="J46" s="87">
        <v>1170</v>
      </c>
      <c r="K46" s="87">
        <v>1050</v>
      </c>
      <c r="L46" s="87">
        <v>794</v>
      </c>
      <c r="M46" s="88">
        <v>1124</v>
      </c>
    </row>
    <row r="47" spans="2:13" ht="27.75" customHeight="1" x14ac:dyDescent="0.15">
      <c r="B47" s="1244"/>
      <c r="C47" s="1245"/>
      <c r="D47" s="90"/>
      <c r="E47" s="1252" t="s">
        <v>31</v>
      </c>
      <c r="F47" s="1253"/>
      <c r="G47" s="1253"/>
      <c r="H47" s="1254"/>
      <c r="I47" s="86" t="s">
        <v>514</v>
      </c>
      <c r="J47" s="87" t="s">
        <v>514</v>
      </c>
      <c r="K47" s="87" t="s">
        <v>514</v>
      </c>
      <c r="L47" s="87" t="s">
        <v>514</v>
      </c>
      <c r="M47" s="88" t="s">
        <v>514</v>
      </c>
    </row>
    <row r="48" spans="2:13" ht="27.75" customHeight="1" x14ac:dyDescent="0.15">
      <c r="B48" s="1244"/>
      <c r="C48" s="1245"/>
      <c r="D48" s="85"/>
      <c r="E48" s="1250" t="s">
        <v>32</v>
      </c>
      <c r="F48" s="1250"/>
      <c r="G48" s="1250"/>
      <c r="H48" s="1251"/>
      <c r="I48" s="86" t="s">
        <v>514</v>
      </c>
      <c r="J48" s="87" t="s">
        <v>514</v>
      </c>
      <c r="K48" s="87" t="s">
        <v>514</v>
      </c>
      <c r="L48" s="87" t="s">
        <v>514</v>
      </c>
      <c r="M48" s="88" t="s">
        <v>514</v>
      </c>
    </row>
    <row r="49" spans="2:13" ht="27.75" customHeight="1" x14ac:dyDescent="0.15">
      <c r="B49" s="1246"/>
      <c r="C49" s="1247"/>
      <c r="D49" s="85"/>
      <c r="E49" s="1250" t="s">
        <v>33</v>
      </c>
      <c r="F49" s="1250"/>
      <c r="G49" s="1250"/>
      <c r="H49" s="1251"/>
      <c r="I49" s="86" t="s">
        <v>514</v>
      </c>
      <c r="J49" s="87" t="s">
        <v>514</v>
      </c>
      <c r="K49" s="87" t="s">
        <v>514</v>
      </c>
      <c r="L49" s="87" t="s">
        <v>514</v>
      </c>
      <c r="M49" s="88" t="s">
        <v>514</v>
      </c>
    </row>
    <row r="50" spans="2:13" ht="27.75" customHeight="1" x14ac:dyDescent="0.15">
      <c r="B50" s="1255" t="s">
        <v>34</v>
      </c>
      <c r="C50" s="1256"/>
      <c r="D50" s="91"/>
      <c r="E50" s="1250" t="s">
        <v>35</v>
      </c>
      <c r="F50" s="1250"/>
      <c r="G50" s="1250"/>
      <c r="H50" s="1251"/>
      <c r="I50" s="86">
        <v>7370</v>
      </c>
      <c r="J50" s="87">
        <v>8137</v>
      </c>
      <c r="K50" s="87">
        <v>8547</v>
      </c>
      <c r="L50" s="87">
        <v>9132</v>
      </c>
      <c r="M50" s="88">
        <v>9681</v>
      </c>
    </row>
    <row r="51" spans="2:13" ht="27.75" customHeight="1" x14ac:dyDescent="0.15">
      <c r="B51" s="1244"/>
      <c r="C51" s="1245"/>
      <c r="D51" s="85"/>
      <c r="E51" s="1250" t="s">
        <v>36</v>
      </c>
      <c r="F51" s="1250"/>
      <c r="G51" s="1250"/>
      <c r="H51" s="1251"/>
      <c r="I51" s="86">
        <v>9512</v>
      </c>
      <c r="J51" s="87">
        <v>9682</v>
      </c>
      <c r="K51" s="87">
        <v>8808</v>
      </c>
      <c r="L51" s="87">
        <v>9826</v>
      </c>
      <c r="M51" s="88">
        <v>9873</v>
      </c>
    </row>
    <row r="52" spans="2:13" ht="27.75" customHeight="1" x14ac:dyDescent="0.15">
      <c r="B52" s="1246"/>
      <c r="C52" s="1247"/>
      <c r="D52" s="85"/>
      <c r="E52" s="1250" t="s">
        <v>37</v>
      </c>
      <c r="F52" s="1250"/>
      <c r="G52" s="1250"/>
      <c r="H52" s="1251"/>
      <c r="I52" s="86">
        <v>30472</v>
      </c>
      <c r="J52" s="87">
        <v>31402</v>
      </c>
      <c r="K52" s="87">
        <v>31499</v>
      </c>
      <c r="L52" s="87">
        <v>32923</v>
      </c>
      <c r="M52" s="88">
        <v>33084</v>
      </c>
    </row>
    <row r="53" spans="2:13" ht="27.75" customHeight="1" thickBot="1" x14ac:dyDescent="0.2">
      <c r="B53" s="1257" t="s">
        <v>38</v>
      </c>
      <c r="C53" s="1258"/>
      <c r="D53" s="92"/>
      <c r="E53" s="1259" t="s">
        <v>39</v>
      </c>
      <c r="F53" s="1259"/>
      <c r="G53" s="1259"/>
      <c r="H53" s="1260"/>
      <c r="I53" s="93">
        <v>5398</v>
      </c>
      <c r="J53" s="94">
        <v>4121</v>
      </c>
      <c r="K53" s="94">
        <v>6424</v>
      </c>
      <c r="L53" s="94">
        <v>10117</v>
      </c>
      <c r="M53" s="95">
        <v>9985</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6bBdOSfCDeYPRIsg1XqQY2/5eM0JJI0BKEldC0rqqVgeWT5sLnF6K+Wayb/BcLjpH0nomi43AaxeKTBNic0fNA==" saltValue="vS9a6owV658FlJCm7U6rN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topLeftCell="E47" zoomScale="60" zoomScaleNormal="60" zoomScaleSheetLayoutView="100" workbookViewId="0">
      <selection activeCell="H61" sqref="H61"/>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558</v>
      </c>
      <c r="G54" s="104" t="s">
        <v>559</v>
      </c>
      <c r="H54" s="105" t="s">
        <v>560</v>
      </c>
    </row>
    <row r="55" spans="2:8" ht="52.5" customHeight="1" x14ac:dyDescent="0.15">
      <c r="B55" s="106"/>
      <c r="C55" s="1269" t="s">
        <v>42</v>
      </c>
      <c r="D55" s="1269"/>
      <c r="E55" s="1270"/>
      <c r="F55" s="107">
        <v>3121</v>
      </c>
      <c r="G55" s="107">
        <v>3065</v>
      </c>
      <c r="H55" s="108">
        <v>2715</v>
      </c>
    </row>
    <row r="56" spans="2:8" ht="52.5" customHeight="1" x14ac:dyDescent="0.15">
      <c r="B56" s="109"/>
      <c r="C56" s="1271" t="s">
        <v>43</v>
      </c>
      <c r="D56" s="1271"/>
      <c r="E56" s="1272"/>
      <c r="F56" s="110">
        <v>709</v>
      </c>
      <c r="G56" s="110">
        <v>860</v>
      </c>
      <c r="H56" s="111">
        <v>1060</v>
      </c>
    </row>
    <row r="57" spans="2:8" ht="53.25" customHeight="1" x14ac:dyDescent="0.15">
      <c r="B57" s="109"/>
      <c r="C57" s="1273" t="s">
        <v>44</v>
      </c>
      <c r="D57" s="1273"/>
      <c r="E57" s="1274"/>
      <c r="F57" s="112">
        <v>4228</v>
      </c>
      <c r="G57" s="112">
        <v>4448</v>
      </c>
      <c r="H57" s="113">
        <v>5089</v>
      </c>
    </row>
    <row r="58" spans="2:8" ht="45.75" customHeight="1" x14ac:dyDescent="0.15">
      <c r="B58" s="114"/>
      <c r="C58" s="1261" t="s">
        <v>589</v>
      </c>
      <c r="D58" s="1262"/>
      <c r="E58" s="1263"/>
      <c r="F58" s="115">
        <v>1424</v>
      </c>
      <c r="G58" s="115">
        <v>1426</v>
      </c>
      <c r="H58" s="116">
        <v>2490</v>
      </c>
    </row>
    <row r="59" spans="2:8" ht="45.75" customHeight="1" x14ac:dyDescent="0.15">
      <c r="B59" s="114"/>
      <c r="C59" s="1261" t="s">
        <v>590</v>
      </c>
      <c r="D59" s="1262"/>
      <c r="E59" s="1263"/>
      <c r="F59" s="115">
        <v>1521</v>
      </c>
      <c r="G59" s="115">
        <v>1723</v>
      </c>
      <c r="H59" s="116">
        <v>1725</v>
      </c>
    </row>
    <row r="60" spans="2:8" ht="45.75" customHeight="1" x14ac:dyDescent="0.15">
      <c r="B60" s="114"/>
      <c r="C60" s="1261" t="s">
        <v>591</v>
      </c>
      <c r="D60" s="1262"/>
      <c r="E60" s="1263"/>
      <c r="F60" s="115">
        <v>614</v>
      </c>
      <c r="G60" s="115">
        <v>747</v>
      </c>
      <c r="H60" s="116">
        <v>582</v>
      </c>
    </row>
    <row r="61" spans="2:8" ht="45.75" customHeight="1" x14ac:dyDescent="0.15">
      <c r="B61" s="114"/>
      <c r="C61" s="1261" t="s">
        <v>592</v>
      </c>
      <c r="D61" s="1262"/>
      <c r="E61" s="1263"/>
      <c r="F61" s="115">
        <v>203</v>
      </c>
      <c r="G61" s="115">
        <v>204</v>
      </c>
      <c r="H61" s="116">
        <v>204</v>
      </c>
    </row>
    <row r="62" spans="2:8" ht="45.75" customHeight="1" thickBot="1" x14ac:dyDescent="0.2">
      <c r="B62" s="117"/>
      <c r="C62" s="1264" t="s">
        <v>593</v>
      </c>
      <c r="D62" s="1265"/>
      <c r="E62" s="1266"/>
      <c r="F62" s="118">
        <v>69</v>
      </c>
      <c r="G62" s="118">
        <v>60</v>
      </c>
      <c r="H62" s="119">
        <v>46</v>
      </c>
    </row>
    <row r="63" spans="2:8" ht="52.5" customHeight="1" thickBot="1" x14ac:dyDescent="0.2">
      <c r="B63" s="120"/>
      <c r="C63" s="1267" t="s">
        <v>45</v>
      </c>
      <c r="D63" s="1267"/>
      <c r="E63" s="1268"/>
      <c r="F63" s="121">
        <v>8058</v>
      </c>
      <c r="G63" s="121">
        <v>8373</v>
      </c>
      <c r="H63" s="122">
        <v>8864</v>
      </c>
    </row>
    <row r="64" spans="2:8" ht="15" customHeight="1" x14ac:dyDescent="0.15"/>
    <row r="65" ht="0" hidden="1" customHeight="1" x14ac:dyDescent="0.15"/>
    <row r="66" ht="0" hidden="1" customHeight="1" x14ac:dyDescent="0.15"/>
  </sheetData>
  <sheetProtection algorithmName="SHA-512" hashValue="KmcyGFujm/EZ40HCxxaszyUQUS6WVIktY/fHiRbDmRHSGGrom6/P/9mhIb4P8kk/gVpQPpaCLJa4El/Ney4Kog==" saltValue="MV9E7eqA5EwEKcrs6yfNY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WZM191"/>
  <sheetViews>
    <sheetView showGridLines="0" topLeftCell="A54" zoomScale="80" zoomScaleNormal="80" zoomScaleSheetLayoutView="55" workbookViewId="0">
      <selection activeCell="AN65" sqref="AN65:DC69"/>
    </sheetView>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594</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594</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595</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596</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75" t="s">
        <v>597</v>
      </c>
      <c r="AO43" s="1276"/>
      <c r="AP43" s="1276"/>
      <c r="AQ43" s="1276"/>
      <c r="AR43" s="1276"/>
      <c r="AS43" s="1276"/>
      <c r="AT43" s="1276"/>
      <c r="AU43" s="1276"/>
      <c r="AV43" s="1276"/>
      <c r="AW43" s="1276"/>
      <c r="AX43" s="1276"/>
      <c r="AY43" s="1276"/>
      <c r="AZ43" s="1276"/>
      <c r="BA43" s="1276"/>
      <c r="BB43" s="1276"/>
      <c r="BC43" s="1276"/>
      <c r="BD43" s="1276"/>
      <c r="BE43" s="1276"/>
      <c r="BF43" s="1276"/>
      <c r="BG43" s="1276"/>
      <c r="BH43" s="1276"/>
      <c r="BI43" s="1276"/>
      <c r="BJ43" s="1276"/>
      <c r="BK43" s="1276"/>
      <c r="BL43" s="1276"/>
      <c r="BM43" s="1276"/>
      <c r="BN43" s="1276"/>
      <c r="BO43" s="1276"/>
      <c r="BP43" s="1276"/>
      <c r="BQ43" s="1276"/>
      <c r="BR43" s="1276"/>
      <c r="BS43" s="1276"/>
      <c r="BT43" s="1276"/>
      <c r="BU43" s="1276"/>
      <c r="BV43" s="1276"/>
      <c r="BW43" s="1276"/>
      <c r="BX43" s="1276"/>
      <c r="BY43" s="1276"/>
      <c r="BZ43" s="1276"/>
      <c r="CA43" s="1276"/>
      <c r="CB43" s="1276"/>
      <c r="CC43" s="1276"/>
      <c r="CD43" s="1276"/>
      <c r="CE43" s="1276"/>
      <c r="CF43" s="1276"/>
      <c r="CG43" s="1276"/>
      <c r="CH43" s="1276"/>
      <c r="CI43" s="1276"/>
      <c r="CJ43" s="1276"/>
      <c r="CK43" s="1276"/>
      <c r="CL43" s="1276"/>
      <c r="CM43" s="1276"/>
      <c r="CN43" s="1276"/>
      <c r="CO43" s="1276"/>
      <c r="CP43" s="1276"/>
      <c r="CQ43" s="1276"/>
      <c r="CR43" s="1276"/>
      <c r="CS43" s="1276"/>
      <c r="CT43" s="1276"/>
      <c r="CU43" s="1276"/>
      <c r="CV43" s="1276"/>
      <c r="CW43" s="1276"/>
      <c r="CX43" s="1276"/>
      <c r="CY43" s="1276"/>
      <c r="CZ43" s="1276"/>
      <c r="DA43" s="1276"/>
      <c r="DB43" s="1276"/>
      <c r="DC43" s="1277"/>
    </row>
    <row r="44" spans="2:109" x14ac:dyDescent="0.15">
      <c r="B44" s="374"/>
      <c r="AN44" s="1278"/>
      <c r="AO44" s="1279"/>
      <c r="AP44" s="1279"/>
      <c r="AQ44" s="1279"/>
      <c r="AR44" s="1279"/>
      <c r="AS44" s="1279"/>
      <c r="AT44" s="1279"/>
      <c r="AU44" s="1279"/>
      <c r="AV44" s="1279"/>
      <c r="AW44" s="1279"/>
      <c r="AX44" s="1279"/>
      <c r="AY44" s="1279"/>
      <c r="AZ44" s="1279"/>
      <c r="BA44" s="1279"/>
      <c r="BB44" s="1279"/>
      <c r="BC44" s="1279"/>
      <c r="BD44" s="1279"/>
      <c r="BE44" s="1279"/>
      <c r="BF44" s="1279"/>
      <c r="BG44" s="1279"/>
      <c r="BH44" s="1279"/>
      <c r="BI44" s="1279"/>
      <c r="BJ44" s="1279"/>
      <c r="BK44" s="1279"/>
      <c r="BL44" s="1279"/>
      <c r="BM44" s="1279"/>
      <c r="BN44" s="1279"/>
      <c r="BO44" s="1279"/>
      <c r="BP44" s="1279"/>
      <c r="BQ44" s="1279"/>
      <c r="BR44" s="1279"/>
      <c r="BS44" s="1279"/>
      <c r="BT44" s="1279"/>
      <c r="BU44" s="1279"/>
      <c r="BV44" s="1279"/>
      <c r="BW44" s="1279"/>
      <c r="BX44" s="1279"/>
      <c r="BY44" s="1279"/>
      <c r="BZ44" s="1279"/>
      <c r="CA44" s="1279"/>
      <c r="CB44" s="1279"/>
      <c r="CC44" s="1279"/>
      <c r="CD44" s="1279"/>
      <c r="CE44" s="1279"/>
      <c r="CF44" s="1279"/>
      <c r="CG44" s="1279"/>
      <c r="CH44" s="1279"/>
      <c r="CI44" s="1279"/>
      <c r="CJ44" s="1279"/>
      <c r="CK44" s="1279"/>
      <c r="CL44" s="1279"/>
      <c r="CM44" s="1279"/>
      <c r="CN44" s="1279"/>
      <c r="CO44" s="1279"/>
      <c r="CP44" s="1279"/>
      <c r="CQ44" s="1279"/>
      <c r="CR44" s="1279"/>
      <c r="CS44" s="1279"/>
      <c r="CT44" s="1279"/>
      <c r="CU44" s="1279"/>
      <c r="CV44" s="1279"/>
      <c r="CW44" s="1279"/>
      <c r="CX44" s="1279"/>
      <c r="CY44" s="1279"/>
      <c r="CZ44" s="1279"/>
      <c r="DA44" s="1279"/>
      <c r="DB44" s="1279"/>
      <c r="DC44" s="1280"/>
    </row>
    <row r="45" spans="2:109" x14ac:dyDescent="0.15">
      <c r="B45" s="374"/>
      <c r="AN45" s="1278"/>
      <c r="AO45" s="1279"/>
      <c r="AP45" s="1279"/>
      <c r="AQ45" s="1279"/>
      <c r="AR45" s="1279"/>
      <c r="AS45" s="1279"/>
      <c r="AT45" s="1279"/>
      <c r="AU45" s="1279"/>
      <c r="AV45" s="1279"/>
      <c r="AW45" s="1279"/>
      <c r="AX45" s="1279"/>
      <c r="AY45" s="1279"/>
      <c r="AZ45" s="1279"/>
      <c r="BA45" s="1279"/>
      <c r="BB45" s="1279"/>
      <c r="BC45" s="1279"/>
      <c r="BD45" s="1279"/>
      <c r="BE45" s="1279"/>
      <c r="BF45" s="1279"/>
      <c r="BG45" s="1279"/>
      <c r="BH45" s="1279"/>
      <c r="BI45" s="1279"/>
      <c r="BJ45" s="1279"/>
      <c r="BK45" s="1279"/>
      <c r="BL45" s="1279"/>
      <c r="BM45" s="1279"/>
      <c r="BN45" s="1279"/>
      <c r="BO45" s="1279"/>
      <c r="BP45" s="1279"/>
      <c r="BQ45" s="1279"/>
      <c r="BR45" s="1279"/>
      <c r="BS45" s="1279"/>
      <c r="BT45" s="1279"/>
      <c r="BU45" s="1279"/>
      <c r="BV45" s="1279"/>
      <c r="BW45" s="1279"/>
      <c r="BX45" s="1279"/>
      <c r="BY45" s="1279"/>
      <c r="BZ45" s="1279"/>
      <c r="CA45" s="1279"/>
      <c r="CB45" s="1279"/>
      <c r="CC45" s="1279"/>
      <c r="CD45" s="1279"/>
      <c r="CE45" s="1279"/>
      <c r="CF45" s="1279"/>
      <c r="CG45" s="1279"/>
      <c r="CH45" s="1279"/>
      <c r="CI45" s="1279"/>
      <c r="CJ45" s="1279"/>
      <c r="CK45" s="1279"/>
      <c r="CL45" s="1279"/>
      <c r="CM45" s="1279"/>
      <c r="CN45" s="1279"/>
      <c r="CO45" s="1279"/>
      <c r="CP45" s="1279"/>
      <c r="CQ45" s="1279"/>
      <c r="CR45" s="1279"/>
      <c r="CS45" s="1279"/>
      <c r="CT45" s="1279"/>
      <c r="CU45" s="1279"/>
      <c r="CV45" s="1279"/>
      <c r="CW45" s="1279"/>
      <c r="CX45" s="1279"/>
      <c r="CY45" s="1279"/>
      <c r="CZ45" s="1279"/>
      <c r="DA45" s="1279"/>
      <c r="DB45" s="1279"/>
      <c r="DC45" s="1280"/>
    </row>
    <row r="46" spans="2:109" x14ac:dyDescent="0.15">
      <c r="B46" s="374"/>
      <c r="AN46" s="1278"/>
      <c r="AO46" s="1279"/>
      <c r="AP46" s="1279"/>
      <c r="AQ46" s="1279"/>
      <c r="AR46" s="1279"/>
      <c r="AS46" s="1279"/>
      <c r="AT46" s="1279"/>
      <c r="AU46" s="1279"/>
      <c r="AV46" s="1279"/>
      <c r="AW46" s="1279"/>
      <c r="AX46" s="1279"/>
      <c r="AY46" s="1279"/>
      <c r="AZ46" s="1279"/>
      <c r="BA46" s="1279"/>
      <c r="BB46" s="1279"/>
      <c r="BC46" s="1279"/>
      <c r="BD46" s="1279"/>
      <c r="BE46" s="1279"/>
      <c r="BF46" s="1279"/>
      <c r="BG46" s="1279"/>
      <c r="BH46" s="1279"/>
      <c r="BI46" s="1279"/>
      <c r="BJ46" s="1279"/>
      <c r="BK46" s="1279"/>
      <c r="BL46" s="1279"/>
      <c r="BM46" s="1279"/>
      <c r="BN46" s="1279"/>
      <c r="BO46" s="1279"/>
      <c r="BP46" s="1279"/>
      <c r="BQ46" s="1279"/>
      <c r="BR46" s="1279"/>
      <c r="BS46" s="1279"/>
      <c r="BT46" s="1279"/>
      <c r="BU46" s="1279"/>
      <c r="BV46" s="1279"/>
      <c r="BW46" s="1279"/>
      <c r="BX46" s="1279"/>
      <c r="BY46" s="1279"/>
      <c r="BZ46" s="1279"/>
      <c r="CA46" s="1279"/>
      <c r="CB46" s="1279"/>
      <c r="CC46" s="1279"/>
      <c r="CD46" s="1279"/>
      <c r="CE46" s="1279"/>
      <c r="CF46" s="1279"/>
      <c r="CG46" s="1279"/>
      <c r="CH46" s="1279"/>
      <c r="CI46" s="1279"/>
      <c r="CJ46" s="1279"/>
      <c r="CK46" s="1279"/>
      <c r="CL46" s="1279"/>
      <c r="CM46" s="1279"/>
      <c r="CN46" s="1279"/>
      <c r="CO46" s="1279"/>
      <c r="CP46" s="1279"/>
      <c r="CQ46" s="1279"/>
      <c r="CR46" s="1279"/>
      <c r="CS46" s="1279"/>
      <c r="CT46" s="1279"/>
      <c r="CU46" s="1279"/>
      <c r="CV46" s="1279"/>
      <c r="CW46" s="1279"/>
      <c r="CX46" s="1279"/>
      <c r="CY46" s="1279"/>
      <c r="CZ46" s="1279"/>
      <c r="DA46" s="1279"/>
      <c r="DB46" s="1279"/>
      <c r="DC46" s="1280"/>
    </row>
    <row r="47" spans="2:109" x14ac:dyDescent="0.15">
      <c r="B47" s="374"/>
      <c r="AN47" s="1281"/>
      <c r="AO47" s="1282"/>
      <c r="AP47" s="1282"/>
      <c r="AQ47" s="1282"/>
      <c r="AR47" s="1282"/>
      <c r="AS47" s="1282"/>
      <c r="AT47" s="1282"/>
      <c r="AU47" s="1282"/>
      <c r="AV47" s="1282"/>
      <c r="AW47" s="1282"/>
      <c r="AX47" s="1282"/>
      <c r="AY47" s="1282"/>
      <c r="AZ47" s="1282"/>
      <c r="BA47" s="1282"/>
      <c r="BB47" s="1282"/>
      <c r="BC47" s="1282"/>
      <c r="BD47" s="1282"/>
      <c r="BE47" s="1282"/>
      <c r="BF47" s="1282"/>
      <c r="BG47" s="1282"/>
      <c r="BH47" s="1282"/>
      <c r="BI47" s="1282"/>
      <c r="BJ47" s="1282"/>
      <c r="BK47" s="1282"/>
      <c r="BL47" s="1282"/>
      <c r="BM47" s="1282"/>
      <c r="BN47" s="1282"/>
      <c r="BO47" s="1282"/>
      <c r="BP47" s="1282"/>
      <c r="BQ47" s="1282"/>
      <c r="BR47" s="1282"/>
      <c r="BS47" s="1282"/>
      <c r="BT47" s="1282"/>
      <c r="BU47" s="1282"/>
      <c r="BV47" s="1282"/>
      <c r="BW47" s="1282"/>
      <c r="BX47" s="1282"/>
      <c r="BY47" s="1282"/>
      <c r="BZ47" s="1282"/>
      <c r="CA47" s="1282"/>
      <c r="CB47" s="1282"/>
      <c r="CC47" s="1282"/>
      <c r="CD47" s="1282"/>
      <c r="CE47" s="1282"/>
      <c r="CF47" s="1282"/>
      <c r="CG47" s="1282"/>
      <c r="CH47" s="1282"/>
      <c r="CI47" s="1282"/>
      <c r="CJ47" s="1282"/>
      <c r="CK47" s="1282"/>
      <c r="CL47" s="1282"/>
      <c r="CM47" s="1282"/>
      <c r="CN47" s="1282"/>
      <c r="CO47" s="1282"/>
      <c r="CP47" s="1282"/>
      <c r="CQ47" s="1282"/>
      <c r="CR47" s="1282"/>
      <c r="CS47" s="1282"/>
      <c r="CT47" s="1282"/>
      <c r="CU47" s="1282"/>
      <c r="CV47" s="1282"/>
      <c r="CW47" s="1282"/>
      <c r="CX47" s="1282"/>
      <c r="CY47" s="1282"/>
      <c r="CZ47" s="1282"/>
      <c r="DA47" s="1282"/>
      <c r="DB47" s="1282"/>
      <c r="DC47" s="1283"/>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598</v>
      </c>
    </row>
    <row r="50" spans="1:109" x14ac:dyDescent="0.15">
      <c r="B50" s="374"/>
      <c r="G50" s="1284"/>
      <c r="H50" s="1284"/>
      <c r="I50" s="1284"/>
      <c r="J50" s="1284"/>
      <c r="K50" s="384"/>
      <c r="L50" s="384"/>
      <c r="M50" s="385"/>
      <c r="N50" s="385"/>
      <c r="AN50" s="1285"/>
      <c r="AO50" s="1286"/>
      <c r="AP50" s="1286"/>
      <c r="AQ50" s="1286"/>
      <c r="AR50" s="1286"/>
      <c r="AS50" s="1286"/>
      <c r="AT50" s="1286"/>
      <c r="AU50" s="1286"/>
      <c r="AV50" s="1286"/>
      <c r="AW50" s="1286"/>
      <c r="AX50" s="1286"/>
      <c r="AY50" s="1286"/>
      <c r="AZ50" s="1286"/>
      <c r="BA50" s="1286"/>
      <c r="BB50" s="1286"/>
      <c r="BC50" s="1286"/>
      <c r="BD50" s="1286"/>
      <c r="BE50" s="1286"/>
      <c r="BF50" s="1286"/>
      <c r="BG50" s="1286"/>
      <c r="BH50" s="1286"/>
      <c r="BI50" s="1286"/>
      <c r="BJ50" s="1286"/>
      <c r="BK50" s="1286"/>
      <c r="BL50" s="1286"/>
      <c r="BM50" s="1286"/>
      <c r="BN50" s="1286"/>
      <c r="BO50" s="1287"/>
      <c r="BP50" s="1288" t="s">
        <v>556</v>
      </c>
      <c r="BQ50" s="1288"/>
      <c r="BR50" s="1288"/>
      <c r="BS50" s="1288"/>
      <c r="BT50" s="1288"/>
      <c r="BU50" s="1288"/>
      <c r="BV50" s="1288"/>
      <c r="BW50" s="1288"/>
      <c r="BX50" s="1288" t="s">
        <v>557</v>
      </c>
      <c r="BY50" s="1288"/>
      <c r="BZ50" s="1288"/>
      <c r="CA50" s="1288"/>
      <c r="CB50" s="1288"/>
      <c r="CC50" s="1288"/>
      <c r="CD50" s="1288"/>
      <c r="CE50" s="1288"/>
      <c r="CF50" s="1288" t="s">
        <v>558</v>
      </c>
      <c r="CG50" s="1288"/>
      <c r="CH50" s="1288"/>
      <c r="CI50" s="1288"/>
      <c r="CJ50" s="1288"/>
      <c r="CK50" s="1288"/>
      <c r="CL50" s="1288"/>
      <c r="CM50" s="1288"/>
      <c r="CN50" s="1288" t="s">
        <v>559</v>
      </c>
      <c r="CO50" s="1288"/>
      <c r="CP50" s="1288"/>
      <c r="CQ50" s="1288"/>
      <c r="CR50" s="1288"/>
      <c r="CS50" s="1288"/>
      <c r="CT50" s="1288"/>
      <c r="CU50" s="1288"/>
      <c r="CV50" s="1288" t="s">
        <v>560</v>
      </c>
      <c r="CW50" s="1288"/>
      <c r="CX50" s="1288"/>
      <c r="CY50" s="1288"/>
      <c r="CZ50" s="1288"/>
      <c r="DA50" s="1288"/>
      <c r="DB50" s="1288"/>
      <c r="DC50" s="1288"/>
    </row>
    <row r="51" spans="1:109" ht="13.5" customHeight="1" x14ac:dyDescent="0.15">
      <c r="B51" s="374"/>
      <c r="G51" s="1295"/>
      <c r="H51" s="1295"/>
      <c r="I51" s="1293"/>
      <c r="J51" s="1293"/>
      <c r="K51" s="1290"/>
      <c r="L51" s="1290"/>
      <c r="M51" s="1290"/>
      <c r="N51" s="1290"/>
      <c r="AM51" s="383"/>
      <c r="AN51" s="1291" t="s">
        <v>599</v>
      </c>
      <c r="AO51" s="1291"/>
      <c r="AP51" s="1291"/>
      <c r="AQ51" s="1291"/>
      <c r="AR51" s="1291"/>
      <c r="AS51" s="1291"/>
      <c r="AT51" s="1291"/>
      <c r="AU51" s="1291"/>
      <c r="AV51" s="1291"/>
      <c r="AW51" s="1291"/>
      <c r="AX51" s="1291"/>
      <c r="AY51" s="1291"/>
      <c r="AZ51" s="1291"/>
      <c r="BA51" s="1291"/>
      <c r="BB51" s="1291" t="s">
        <v>600</v>
      </c>
      <c r="BC51" s="1291"/>
      <c r="BD51" s="1291"/>
      <c r="BE51" s="1291"/>
      <c r="BF51" s="1291"/>
      <c r="BG51" s="1291"/>
      <c r="BH51" s="1291"/>
      <c r="BI51" s="1291"/>
      <c r="BJ51" s="1291"/>
      <c r="BK51" s="1291"/>
      <c r="BL51" s="1291"/>
      <c r="BM51" s="1291"/>
      <c r="BN51" s="1291"/>
      <c r="BO51" s="1291"/>
      <c r="BP51" s="1292"/>
      <c r="BQ51" s="1289"/>
      <c r="BR51" s="1289"/>
      <c r="BS51" s="1289"/>
      <c r="BT51" s="1289"/>
      <c r="BU51" s="1289"/>
      <c r="BV51" s="1289"/>
      <c r="BW51" s="1289"/>
      <c r="BX51" s="1292"/>
      <c r="BY51" s="1289"/>
      <c r="BZ51" s="1289"/>
      <c r="CA51" s="1289"/>
      <c r="CB51" s="1289"/>
      <c r="CC51" s="1289"/>
      <c r="CD51" s="1289"/>
      <c r="CE51" s="1289"/>
      <c r="CF51" s="1292"/>
      <c r="CG51" s="1289"/>
      <c r="CH51" s="1289"/>
      <c r="CI51" s="1289"/>
      <c r="CJ51" s="1289"/>
      <c r="CK51" s="1289"/>
      <c r="CL51" s="1289"/>
      <c r="CM51" s="1289"/>
      <c r="CN51" s="1289">
        <v>61.5</v>
      </c>
      <c r="CO51" s="1289"/>
      <c r="CP51" s="1289"/>
      <c r="CQ51" s="1289"/>
      <c r="CR51" s="1289"/>
      <c r="CS51" s="1289"/>
      <c r="CT51" s="1289"/>
      <c r="CU51" s="1289"/>
      <c r="CV51" s="1289">
        <v>59.8</v>
      </c>
      <c r="CW51" s="1289"/>
      <c r="CX51" s="1289"/>
      <c r="CY51" s="1289"/>
      <c r="CZ51" s="1289"/>
      <c r="DA51" s="1289"/>
      <c r="DB51" s="1289"/>
      <c r="DC51" s="1289"/>
    </row>
    <row r="52" spans="1:109" x14ac:dyDescent="0.15">
      <c r="B52" s="374"/>
      <c r="G52" s="1295"/>
      <c r="H52" s="1295"/>
      <c r="I52" s="1293"/>
      <c r="J52" s="1293"/>
      <c r="K52" s="1290"/>
      <c r="L52" s="1290"/>
      <c r="M52" s="1290"/>
      <c r="N52" s="1290"/>
      <c r="AM52" s="383"/>
      <c r="AN52" s="1291"/>
      <c r="AO52" s="1291"/>
      <c r="AP52" s="1291"/>
      <c r="AQ52" s="1291"/>
      <c r="AR52" s="1291"/>
      <c r="AS52" s="1291"/>
      <c r="AT52" s="1291"/>
      <c r="AU52" s="1291"/>
      <c r="AV52" s="1291"/>
      <c r="AW52" s="1291"/>
      <c r="AX52" s="1291"/>
      <c r="AY52" s="1291"/>
      <c r="AZ52" s="1291"/>
      <c r="BA52" s="1291"/>
      <c r="BB52" s="1291"/>
      <c r="BC52" s="1291"/>
      <c r="BD52" s="1291"/>
      <c r="BE52" s="1291"/>
      <c r="BF52" s="1291"/>
      <c r="BG52" s="1291"/>
      <c r="BH52" s="1291"/>
      <c r="BI52" s="1291"/>
      <c r="BJ52" s="1291"/>
      <c r="BK52" s="1291"/>
      <c r="BL52" s="1291"/>
      <c r="BM52" s="1291"/>
      <c r="BN52" s="1291"/>
      <c r="BO52" s="1291"/>
      <c r="BP52" s="1289"/>
      <c r="BQ52" s="1289"/>
      <c r="BR52" s="1289"/>
      <c r="BS52" s="1289"/>
      <c r="BT52" s="1289"/>
      <c r="BU52" s="1289"/>
      <c r="BV52" s="1289"/>
      <c r="BW52" s="1289"/>
      <c r="BX52" s="1289"/>
      <c r="BY52" s="1289"/>
      <c r="BZ52" s="1289"/>
      <c r="CA52" s="1289"/>
      <c r="CB52" s="1289"/>
      <c r="CC52" s="1289"/>
      <c r="CD52" s="1289"/>
      <c r="CE52" s="1289"/>
      <c r="CF52" s="1289"/>
      <c r="CG52" s="1289"/>
      <c r="CH52" s="1289"/>
      <c r="CI52" s="1289"/>
      <c r="CJ52" s="1289"/>
      <c r="CK52" s="1289"/>
      <c r="CL52" s="1289"/>
      <c r="CM52" s="1289"/>
      <c r="CN52" s="1289"/>
      <c r="CO52" s="1289"/>
      <c r="CP52" s="1289"/>
      <c r="CQ52" s="1289"/>
      <c r="CR52" s="1289"/>
      <c r="CS52" s="1289"/>
      <c r="CT52" s="1289"/>
      <c r="CU52" s="1289"/>
      <c r="CV52" s="1289"/>
      <c r="CW52" s="1289"/>
      <c r="CX52" s="1289"/>
      <c r="CY52" s="1289"/>
      <c r="CZ52" s="1289"/>
      <c r="DA52" s="1289"/>
      <c r="DB52" s="1289"/>
      <c r="DC52" s="1289"/>
    </row>
    <row r="53" spans="1:109" x14ac:dyDescent="0.15">
      <c r="A53" s="382"/>
      <c r="B53" s="374"/>
      <c r="G53" s="1295"/>
      <c r="H53" s="1295"/>
      <c r="I53" s="1284"/>
      <c r="J53" s="1284"/>
      <c r="K53" s="1290"/>
      <c r="L53" s="1290"/>
      <c r="M53" s="1290"/>
      <c r="N53" s="1290"/>
      <c r="AM53" s="383"/>
      <c r="AN53" s="1291"/>
      <c r="AO53" s="1291"/>
      <c r="AP53" s="1291"/>
      <c r="AQ53" s="1291"/>
      <c r="AR53" s="1291"/>
      <c r="AS53" s="1291"/>
      <c r="AT53" s="1291"/>
      <c r="AU53" s="1291"/>
      <c r="AV53" s="1291"/>
      <c r="AW53" s="1291"/>
      <c r="AX53" s="1291"/>
      <c r="AY53" s="1291"/>
      <c r="AZ53" s="1291"/>
      <c r="BA53" s="1291"/>
      <c r="BB53" s="1291" t="s">
        <v>601</v>
      </c>
      <c r="BC53" s="1291"/>
      <c r="BD53" s="1291"/>
      <c r="BE53" s="1291"/>
      <c r="BF53" s="1291"/>
      <c r="BG53" s="1291"/>
      <c r="BH53" s="1291"/>
      <c r="BI53" s="1291"/>
      <c r="BJ53" s="1291"/>
      <c r="BK53" s="1291"/>
      <c r="BL53" s="1291"/>
      <c r="BM53" s="1291"/>
      <c r="BN53" s="1291"/>
      <c r="BO53" s="1291"/>
      <c r="BP53" s="1292"/>
      <c r="BQ53" s="1289"/>
      <c r="BR53" s="1289"/>
      <c r="BS53" s="1289"/>
      <c r="BT53" s="1289"/>
      <c r="BU53" s="1289"/>
      <c r="BV53" s="1289"/>
      <c r="BW53" s="1289"/>
      <c r="BX53" s="1292"/>
      <c r="BY53" s="1289"/>
      <c r="BZ53" s="1289"/>
      <c r="CA53" s="1289"/>
      <c r="CB53" s="1289"/>
      <c r="CC53" s="1289"/>
      <c r="CD53" s="1289"/>
      <c r="CE53" s="1289"/>
      <c r="CF53" s="1292"/>
      <c r="CG53" s="1289"/>
      <c r="CH53" s="1289"/>
      <c r="CI53" s="1289"/>
      <c r="CJ53" s="1289"/>
      <c r="CK53" s="1289"/>
      <c r="CL53" s="1289"/>
      <c r="CM53" s="1289"/>
      <c r="CN53" s="1289">
        <v>56.3</v>
      </c>
      <c r="CO53" s="1289"/>
      <c r="CP53" s="1289"/>
      <c r="CQ53" s="1289"/>
      <c r="CR53" s="1289"/>
      <c r="CS53" s="1289"/>
      <c r="CT53" s="1289"/>
      <c r="CU53" s="1289"/>
      <c r="CV53" s="1289">
        <v>57.7</v>
      </c>
      <c r="CW53" s="1289"/>
      <c r="CX53" s="1289"/>
      <c r="CY53" s="1289"/>
      <c r="CZ53" s="1289"/>
      <c r="DA53" s="1289"/>
      <c r="DB53" s="1289"/>
      <c r="DC53" s="1289"/>
    </row>
    <row r="54" spans="1:109" x14ac:dyDescent="0.15">
      <c r="A54" s="382"/>
      <c r="B54" s="374"/>
      <c r="G54" s="1295"/>
      <c r="H54" s="1295"/>
      <c r="I54" s="1284"/>
      <c r="J54" s="1284"/>
      <c r="K54" s="1290"/>
      <c r="L54" s="1290"/>
      <c r="M54" s="1290"/>
      <c r="N54" s="1290"/>
      <c r="AM54" s="383"/>
      <c r="AN54" s="1291"/>
      <c r="AO54" s="1291"/>
      <c r="AP54" s="1291"/>
      <c r="AQ54" s="1291"/>
      <c r="AR54" s="1291"/>
      <c r="AS54" s="1291"/>
      <c r="AT54" s="1291"/>
      <c r="AU54" s="1291"/>
      <c r="AV54" s="1291"/>
      <c r="AW54" s="1291"/>
      <c r="AX54" s="1291"/>
      <c r="AY54" s="1291"/>
      <c r="AZ54" s="1291"/>
      <c r="BA54" s="1291"/>
      <c r="BB54" s="1291"/>
      <c r="BC54" s="1291"/>
      <c r="BD54" s="1291"/>
      <c r="BE54" s="1291"/>
      <c r="BF54" s="1291"/>
      <c r="BG54" s="1291"/>
      <c r="BH54" s="1291"/>
      <c r="BI54" s="1291"/>
      <c r="BJ54" s="1291"/>
      <c r="BK54" s="1291"/>
      <c r="BL54" s="1291"/>
      <c r="BM54" s="1291"/>
      <c r="BN54" s="1291"/>
      <c r="BO54" s="1291"/>
      <c r="BP54" s="1289"/>
      <c r="BQ54" s="1289"/>
      <c r="BR54" s="1289"/>
      <c r="BS54" s="1289"/>
      <c r="BT54" s="1289"/>
      <c r="BU54" s="1289"/>
      <c r="BV54" s="1289"/>
      <c r="BW54" s="1289"/>
      <c r="BX54" s="1289"/>
      <c r="BY54" s="1289"/>
      <c r="BZ54" s="1289"/>
      <c r="CA54" s="1289"/>
      <c r="CB54" s="1289"/>
      <c r="CC54" s="1289"/>
      <c r="CD54" s="1289"/>
      <c r="CE54" s="1289"/>
      <c r="CF54" s="1289"/>
      <c r="CG54" s="1289"/>
      <c r="CH54" s="1289"/>
      <c r="CI54" s="1289"/>
      <c r="CJ54" s="1289"/>
      <c r="CK54" s="1289"/>
      <c r="CL54" s="1289"/>
      <c r="CM54" s="1289"/>
      <c r="CN54" s="1289"/>
      <c r="CO54" s="1289"/>
      <c r="CP54" s="1289"/>
      <c r="CQ54" s="1289"/>
      <c r="CR54" s="1289"/>
      <c r="CS54" s="1289"/>
      <c r="CT54" s="1289"/>
      <c r="CU54" s="1289"/>
      <c r="CV54" s="1289"/>
      <c r="CW54" s="1289"/>
      <c r="CX54" s="1289"/>
      <c r="CY54" s="1289"/>
      <c r="CZ54" s="1289"/>
      <c r="DA54" s="1289"/>
      <c r="DB54" s="1289"/>
      <c r="DC54" s="1289"/>
    </row>
    <row r="55" spans="1:109" x14ac:dyDescent="0.15">
      <c r="A55" s="382"/>
      <c r="B55" s="374"/>
      <c r="G55" s="1284"/>
      <c r="H55" s="1284"/>
      <c r="I55" s="1284"/>
      <c r="J55" s="1284"/>
      <c r="K55" s="1290"/>
      <c r="L55" s="1290"/>
      <c r="M55" s="1290"/>
      <c r="N55" s="1290"/>
      <c r="AN55" s="1288" t="s">
        <v>602</v>
      </c>
      <c r="AO55" s="1288"/>
      <c r="AP55" s="1288"/>
      <c r="AQ55" s="1288"/>
      <c r="AR55" s="1288"/>
      <c r="AS55" s="1288"/>
      <c r="AT55" s="1288"/>
      <c r="AU55" s="1288"/>
      <c r="AV55" s="1288"/>
      <c r="AW55" s="1288"/>
      <c r="AX55" s="1288"/>
      <c r="AY55" s="1288"/>
      <c r="AZ55" s="1288"/>
      <c r="BA55" s="1288"/>
      <c r="BB55" s="1291" t="s">
        <v>600</v>
      </c>
      <c r="BC55" s="1291"/>
      <c r="BD55" s="1291"/>
      <c r="BE55" s="1291"/>
      <c r="BF55" s="1291"/>
      <c r="BG55" s="1291"/>
      <c r="BH55" s="1291"/>
      <c r="BI55" s="1291"/>
      <c r="BJ55" s="1291"/>
      <c r="BK55" s="1291"/>
      <c r="BL55" s="1291"/>
      <c r="BM55" s="1291"/>
      <c r="BN55" s="1291"/>
      <c r="BO55" s="1291"/>
      <c r="BP55" s="1292"/>
      <c r="BQ55" s="1289"/>
      <c r="BR55" s="1289"/>
      <c r="BS55" s="1289"/>
      <c r="BT55" s="1289"/>
      <c r="BU55" s="1289"/>
      <c r="BV55" s="1289"/>
      <c r="BW55" s="1289"/>
      <c r="BX55" s="1292"/>
      <c r="BY55" s="1289"/>
      <c r="BZ55" s="1289"/>
      <c r="CA55" s="1289"/>
      <c r="CB55" s="1289"/>
      <c r="CC55" s="1289"/>
      <c r="CD55" s="1289"/>
      <c r="CE55" s="1289"/>
      <c r="CF55" s="1292"/>
      <c r="CG55" s="1289"/>
      <c r="CH55" s="1289"/>
      <c r="CI55" s="1289"/>
      <c r="CJ55" s="1289"/>
      <c r="CK55" s="1289"/>
      <c r="CL55" s="1289"/>
      <c r="CM55" s="1289"/>
      <c r="CN55" s="1289">
        <v>35.299999999999997</v>
      </c>
      <c r="CO55" s="1289"/>
      <c r="CP55" s="1289"/>
      <c r="CQ55" s="1289"/>
      <c r="CR55" s="1289"/>
      <c r="CS55" s="1289"/>
      <c r="CT55" s="1289"/>
      <c r="CU55" s="1289"/>
      <c r="CV55" s="1289">
        <v>31.9</v>
      </c>
      <c r="CW55" s="1289"/>
      <c r="CX55" s="1289"/>
      <c r="CY55" s="1289"/>
      <c r="CZ55" s="1289"/>
      <c r="DA55" s="1289"/>
      <c r="DB55" s="1289"/>
      <c r="DC55" s="1289"/>
    </row>
    <row r="56" spans="1:109" x14ac:dyDescent="0.15">
      <c r="A56" s="382"/>
      <c r="B56" s="374"/>
      <c r="G56" s="1284"/>
      <c r="H56" s="1284"/>
      <c r="I56" s="1284"/>
      <c r="J56" s="1284"/>
      <c r="K56" s="1290"/>
      <c r="L56" s="1290"/>
      <c r="M56" s="1290"/>
      <c r="N56" s="1290"/>
      <c r="AN56" s="1288"/>
      <c r="AO56" s="1288"/>
      <c r="AP56" s="1288"/>
      <c r="AQ56" s="1288"/>
      <c r="AR56" s="1288"/>
      <c r="AS56" s="1288"/>
      <c r="AT56" s="1288"/>
      <c r="AU56" s="1288"/>
      <c r="AV56" s="1288"/>
      <c r="AW56" s="1288"/>
      <c r="AX56" s="1288"/>
      <c r="AY56" s="1288"/>
      <c r="AZ56" s="1288"/>
      <c r="BA56" s="1288"/>
      <c r="BB56" s="1291"/>
      <c r="BC56" s="1291"/>
      <c r="BD56" s="1291"/>
      <c r="BE56" s="1291"/>
      <c r="BF56" s="1291"/>
      <c r="BG56" s="1291"/>
      <c r="BH56" s="1291"/>
      <c r="BI56" s="1291"/>
      <c r="BJ56" s="1291"/>
      <c r="BK56" s="1291"/>
      <c r="BL56" s="1291"/>
      <c r="BM56" s="1291"/>
      <c r="BN56" s="1291"/>
      <c r="BO56" s="1291"/>
      <c r="BP56" s="1289"/>
      <c r="BQ56" s="1289"/>
      <c r="BR56" s="1289"/>
      <c r="BS56" s="1289"/>
      <c r="BT56" s="1289"/>
      <c r="BU56" s="1289"/>
      <c r="BV56" s="1289"/>
      <c r="BW56" s="1289"/>
      <c r="BX56" s="1289"/>
      <c r="BY56" s="1289"/>
      <c r="BZ56" s="1289"/>
      <c r="CA56" s="1289"/>
      <c r="CB56" s="1289"/>
      <c r="CC56" s="1289"/>
      <c r="CD56" s="1289"/>
      <c r="CE56" s="1289"/>
      <c r="CF56" s="1289"/>
      <c r="CG56" s="1289"/>
      <c r="CH56" s="1289"/>
      <c r="CI56" s="1289"/>
      <c r="CJ56" s="1289"/>
      <c r="CK56" s="1289"/>
      <c r="CL56" s="1289"/>
      <c r="CM56" s="1289"/>
      <c r="CN56" s="1289"/>
      <c r="CO56" s="1289"/>
      <c r="CP56" s="1289"/>
      <c r="CQ56" s="1289"/>
      <c r="CR56" s="1289"/>
      <c r="CS56" s="1289"/>
      <c r="CT56" s="1289"/>
      <c r="CU56" s="1289"/>
      <c r="CV56" s="1289"/>
      <c r="CW56" s="1289"/>
      <c r="CX56" s="1289"/>
      <c r="CY56" s="1289"/>
      <c r="CZ56" s="1289"/>
      <c r="DA56" s="1289"/>
      <c r="DB56" s="1289"/>
      <c r="DC56" s="1289"/>
    </row>
    <row r="57" spans="1:109" s="382" customFormat="1" x14ac:dyDescent="0.15">
      <c r="B57" s="386"/>
      <c r="G57" s="1284"/>
      <c r="H57" s="1284"/>
      <c r="I57" s="1294"/>
      <c r="J57" s="1294"/>
      <c r="K57" s="1290"/>
      <c r="L57" s="1290"/>
      <c r="M57" s="1290"/>
      <c r="N57" s="1290"/>
      <c r="AM57" s="367"/>
      <c r="AN57" s="1288"/>
      <c r="AO57" s="1288"/>
      <c r="AP57" s="1288"/>
      <c r="AQ57" s="1288"/>
      <c r="AR57" s="1288"/>
      <c r="AS57" s="1288"/>
      <c r="AT57" s="1288"/>
      <c r="AU57" s="1288"/>
      <c r="AV57" s="1288"/>
      <c r="AW57" s="1288"/>
      <c r="AX57" s="1288"/>
      <c r="AY57" s="1288"/>
      <c r="AZ57" s="1288"/>
      <c r="BA57" s="1288"/>
      <c r="BB57" s="1291" t="s">
        <v>601</v>
      </c>
      <c r="BC57" s="1291"/>
      <c r="BD57" s="1291"/>
      <c r="BE57" s="1291"/>
      <c r="BF57" s="1291"/>
      <c r="BG57" s="1291"/>
      <c r="BH57" s="1291"/>
      <c r="BI57" s="1291"/>
      <c r="BJ57" s="1291"/>
      <c r="BK57" s="1291"/>
      <c r="BL57" s="1291"/>
      <c r="BM57" s="1291"/>
      <c r="BN57" s="1291"/>
      <c r="BO57" s="1291"/>
      <c r="BP57" s="1292"/>
      <c r="BQ57" s="1289"/>
      <c r="BR57" s="1289"/>
      <c r="BS57" s="1289"/>
      <c r="BT57" s="1289"/>
      <c r="BU57" s="1289"/>
      <c r="BV57" s="1289"/>
      <c r="BW57" s="1289"/>
      <c r="BX57" s="1292"/>
      <c r="BY57" s="1289"/>
      <c r="BZ57" s="1289"/>
      <c r="CA57" s="1289"/>
      <c r="CB57" s="1289"/>
      <c r="CC57" s="1289"/>
      <c r="CD57" s="1289"/>
      <c r="CE57" s="1289"/>
      <c r="CF57" s="1292"/>
      <c r="CG57" s="1289"/>
      <c r="CH57" s="1289"/>
      <c r="CI57" s="1289"/>
      <c r="CJ57" s="1289"/>
      <c r="CK57" s="1289"/>
      <c r="CL57" s="1289"/>
      <c r="CM57" s="1289"/>
      <c r="CN57" s="1289">
        <v>60.4</v>
      </c>
      <c r="CO57" s="1289"/>
      <c r="CP57" s="1289"/>
      <c r="CQ57" s="1289"/>
      <c r="CR57" s="1289"/>
      <c r="CS57" s="1289"/>
      <c r="CT57" s="1289"/>
      <c r="CU57" s="1289"/>
      <c r="CV57" s="1289">
        <v>60.8</v>
      </c>
      <c r="CW57" s="1289"/>
      <c r="CX57" s="1289"/>
      <c r="CY57" s="1289"/>
      <c r="CZ57" s="1289"/>
      <c r="DA57" s="1289"/>
      <c r="DB57" s="1289"/>
      <c r="DC57" s="1289"/>
      <c r="DD57" s="387"/>
      <c r="DE57" s="386"/>
    </row>
    <row r="58" spans="1:109" s="382" customFormat="1" x14ac:dyDescent="0.15">
      <c r="A58" s="367"/>
      <c r="B58" s="386"/>
      <c r="G58" s="1284"/>
      <c r="H58" s="1284"/>
      <c r="I58" s="1294"/>
      <c r="J58" s="1294"/>
      <c r="K58" s="1290"/>
      <c r="L58" s="1290"/>
      <c r="M58" s="1290"/>
      <c r="N58" s="1290"/>
      <c r="AM58" s="367"/>
      <c r="AN58" s="1288"/>
      <c r="AO58" s="1288"/>
      <c r="AP58" s="1288"/>
      <c r="AQ58" s="1288"/>
      <c r="AR58" s="1288"/>
      <c r="AS58" s="1288"/>
      <c r="AT58" s="1288"/>
      <c r="AU58" s="1288"/>
      <c r="AV58" s="1288"/>
      <c r="AW58" s="1288"/>
      <c r="AX58" s="1288"/>
      <c r="AY58" s="1288"/>
      <c r="AZ58" s="1288"/>
      <c r="BA58" s="1288"/>
      <c r="BB58" s="1291"/>
      <c r="BC58" s="1291"/>
      <c r="BD58" s="1291"/>
      <c r="BE58" s="1291"/>
      <c r="BF58" s="1291"/>
      <c r="BG58" s="1291"/>
      <c r="BH58" s="1291"/>
      <c r="BI58" s="1291"/>
      <c r="BJ58" s="1291"/>
      <c r="BK58" s="1291"/>
      <c r="BL58" s="1291"/>
      <c r="BM58" s="1291"/>
      <c r="BN58" s="1291"/>
      <c r="BO58" s="1291"/>
      <c r="BP58" s="1289"/>
      <c r="BQ58" s="1289"/>
      <c r="BR58" s="1289"/>
      <c r="BS58" s="1289"/>
      <c r="BT58" s="1289"/>
      <c r="BU58" s="1289"/>
      <c r="BV58" s="1289"/>
      <c r="BW58" s="1289"/>
      <c r="BX58" s="1289"/>
      <c r="BY58" s="1289"/>
      <c r="BZ58" s="1289"/>
      <c r="CA58" s="1289"/>
      <c r="CB58" s="1289"/>
      <c r="CC58" s="1289"/>
      <c r="CD58" s="1289"/>
      <c r="CE58" s="1289"/>
      <c r="CF58" s="1289"/>
      <c r="CG58" s="1289"/>
      <c r="CH58" s="1289"/>
      <c r="CI58" s="1289"/>
      <c r="CJ58" s="1289"/>
      <c r="CK58" s="1289"/>
      <c r="CL58" s="1289"/>
      <c r="CM58" s="1289"/>
      <c r="CN58" s="1289"/>
      <c r="CO58" s="1289"/>
      <c r="CP58" s="1289"/>
      <c r="CQ58" s="1289"/>
      <c r="CR58" s="1289"/>
      <c r="CS58" s="1289"/>
      <c r="CT58" s="1289"/>
      <c r="CU58" s="1289"/>
      <c r="CV58" s="1289"/>
      <c r="CW58" s="1289"/>
      <c r="CX58" s="1289"/>
      <c r="CY58" s="1289"/>
      <c r="CZ58" s="1289"/>
      <c r="DA58" s="1289"/>
      <c r="DB58" s="1289"/>
      <c r="DC58" s="1289"/>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603</v>
      </c>
    </row>
    <row r="64" spans="1:109" x14ac:dyDescent="0.15">
      <c r="B64" s="374"/>
      <c r="G64" s="381"/>
      <c r="I64" s="394"/>
      <c r="J64" s="394"/>
      <c r="K64" s="394"/>
      <c r="L64" s="394"/>
      <c r="M64" s="394"/>
      <c r="N64" s="395"/>
      <c r="AM64" s="381"/>
      <c r="AN64" s="381" t="s">
        <v>596</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96" t="s">
        <v>604</v>
      </c>
      <c r="AO65" s="1297"/>
      <c r="AP65" s="1297"/>
      <c r="AQ65" s="1297"/>
      <c r="AR65" s="1297"/>
      <c r="AS65" s="1297"/>
      <c r="AT65" s="1297"/>
      <c r="AU65" s="1297"/>
      <c r="AV65" s="1297"/>
      <c r="AW65" s="1297"/>
      <c r="AX65" s="1297"/>
      <c r="AY65" s="1297"/>
      <c r="AZ65" s="1297"/>
      <c r="BA65" s="1297"/>
      <c r="BB65" s="1297"/>
      <c r="BC65" s="1297"/>
      <c r="BD65" s="1297"/>
      <c r="BE65" s="1297"/>
      <c r="BF65" s="1297"/>
      <c r="BG65" s="1297"/>
      <c r="BH65" s="1297"/>
      <c r="BI65" s="1297"/>
      <c r="BJ65" s="1297"/>
      <c r="BK65" s="1297"/>
      <c r="BL65" s="1297"/>
      <c r="BM65" s="1297"/>
      <c r="BN65" s="1297"/>
      <c r="BO65" s="1297"/>
      <c r="BP65" s="1297"/>
      <c r="BQ65" s="1297"/>
      <c r="BR65" s="1297"/>
      <c r="BS65" s="1297"/>
      <c r="BT65" s="1297"/>
      <c r="BU65" s="1297"/>
      <c r="BV65" s="1297"/>
      <c r="BW65" s="1297"/>
      <c r="BX65" s="1297"/>
      <c r="BY65" s="1297"/>
      <c r="BZ65" s="1297"/>
      <c r="CA65" s="1297"/>
      <c r="CB65" s="1297"/>
      <c r="CC65" s="1297"/>
      <c r="CD65" s="1297"/>
      <c r="CE65" s="1297"/>
      <c r="CF65" s="1297"/>
      <c r="CG65" s="1297"/>
      <c r="CH65" s="1297"/>
      <c r="CI65" s="1297"/>
      <c r="CJ65" s="1297"/>
      <c r="CK65" s="1297"/>
      <c r="CL65" s="1297"/>
      <c r="CM65" s="1297"/>
      <c r="CN65" s="1297"/>
      <c r="CO65" s="1297"/>
      <c r="CP65" s="1297"/>
      <c r="CQ65" s="1297"/>
      <c r="CR65" s="1297"/>
      <c r="CS65" s="1297"/>
      <c r="CT65" s="1297"/>
      <c r="CU65" s="1297"/>
      <c r="CV65" s="1297"/>
      <c r="CW65" s="1297"/>
      <c r="CX65" s="1297"/>
      <c r="CY65" s="1297"/>
      <c r="CZ65" s="1297"/>
      <c r="DA65" s="1297"/>
      <c r="DB65" s="1297"/>
      <c r="DC65" s="1298"/>
    </row>
    <row r="66" spans="2:107" x14ac:dyDescent="0.15">
      <c r="B66" s="374"/>
      <c r="AN66" s="1299"/>
      <c r="AO66" s="1300"/>
      <c r="AP66" s="1300"/>
      <c r="AQ66" s="1300"/>
      <c r="AR66" s="1300"/>
      <c r="AS66" s="1300"/>
      <c r="AT66" s="1300"/>
      <c r="AU66" s="1300"/>
      <c r="AV66" s="1300"/>
      <c r="AW66" s="1300"/>
      <c r="AX66" s="1300"/>
      <c r="AY66" s="1300"/>
      <c r="AZ66" s="1300"/>
      <c r="BA66" s="1300"/>
      <c r="BB66" s="1300"/>
      <c r="BC66" s="1300"/>
      <c r="BD66" s="1300"/>
      <c r="BE66" s="1300"/>
      <c r="BF66" s="1300"/>
      <c r="BG66" s="1300"/>
      <c r="BH66" s="1300"/>
      <c r="BI66" s="1300"/>
      <c r="BJ66" s="1300"/>
      <c r="BK66" s="1300"/>
      <c r="BL66" s="1300"/>
      <c r="BM66" s="1300"/>
      <c r="BN66" s="1300"/>
      <c r="BO66" s="1300"/>
      <c r="BP66" s="1300"/>
      <c r="BQ66" s="1300"/>
      <c r="BR66" s="1300"/>
      <c r="BS66" s="1300"/>
      <c r="BT66" s="1300"/>
      <c r="BU66" s="1300"/>
      <c r="BV66" s="1300"/>
      <c r="BW66" s="1300"/>
      <c r="BX66" s="1300"/>
      <c r="BY66" s="1300"/>
      <c r="BZ66" s="1300"/>
      <c r="CA66" s="1300"/>
      <c r="CB66" s="1300"/>
      <c r="CC66" s="1300"/>
      <c r="CD66" s="1300"/>
      <c r="CE66" s="1300"/>
      <c r="CF66" s="1300"/>
      <c r="CG66" s="1300"/>
      <c r="CH66" s="1300"/>
      <c r="CI66" s="1300"/>
      <c r="CJ66" s="1300"/>
      <c r="CK66" s="1300"/>
      <c r="CL66" s="1300"/>
      <c r="CM66" s="1300"/>
      <c r="CN66" s="1300"/>
      <c r="CO66" s="1300"/>
      <c r="CP66" s="1300"/>
      <c r="CQ66" s="1300"/>
      <c r="CR66" s="1300"/>
      <c r="CS66" s="1300"/>
      <c r="CT66" s="1300"/>
      <c r="CU66" s="1300"/>
      <c r="CV66" s="1300"/>
      <c r="CW66" s="1300"/>
      <c r="CX66" s="1300"/>
      <c r="CY66" s="1300"/>
      <c r="CZ66" s="1300"/>
      <c r="DA66" s="1300"/>
      <c r="DB66" s="1300"/>
      <c r="DC66" s="1301"/>
    </row>
    <row r="67" spans="2:107" x14ac:dyDescent="0.15">
      <c r="B67" s="374"/>
      <c r="AN67" s="1299"/>
      <c r="AO67" s="1300"/>
      <c r="AP67" s="1300"/>
      <c r="AQ67" s="1300"/>
      <c r="AR67" s="1300"/>
      <c r="AS67" s="1300"/>
      <c r="AT67" s="1300"/>
      <c r="AU67" s="1300"/>
      <c r="AV67" s="1300"/>
      <c r="AW67" s="1300"/>
      <c r="AX67" s="1300"/>
      <c r="AY67" s="1300"/>
      <c r="AZ67" s="1300"/>
      <c r="BA67" s="1300"/>
      <c r="BB67" s="1300"/>
      <c r="BC67" s="1300"/>
      <c r="BD67" s="1300"/>
      <c r="BE67" s="1300"/>
      <c r="BF67" s="1300"/>
      <c r="BG67" s="1300"/>
      <c r="BH67" s="1300"/>
      <c r="BI67" s="1300"/>
      <c r="BJ67" s="1300"/>
      <c r="BK67" s="1300"/>
      <c r="BL67" s="1300"/>
      <c r="BM67" s="1300"/>
      <c r="BN67" s="1300"/>
      <c r="BO67" s="1300"/>
      <c r="BP67" s="1300"/>
      <c r="BQ67" s="1300"/>
      <c r="BR67" s="1300"/>
      <c r="BS67" s="1300"/>
      <c r="BT67" s="1300"/>
      <c r="BU67" s="1300"/>
      <c r="BV67" s="1300"/>
      <c r="BW67" s="1300"/>
      <c r="BX67" s="1300"/>
      <c r="BY67" s="1300"/>
      <c r="BZ67" s="1300"/>
      <c r="CA67" s="1300"/>
      <c r="CB67" s="1300"/>
      <c r="CC67" s="1300"/>
      <c r="CD67" s="1300"/>
      <c r="CE67" s="1300"/>
      <c r="CF67" s="1300"/>
      <c r="CG67" s="1300"/>
      <c r="CH67" s="1300"/>
      <c r="CI67" s="1300"/>
      <c r="CJ67" s="1300"/>
      <c r="CK67" s="1300"/>
      <c r="CL67" s="1300"/>
      <c r="CM67" s="1300"/>
      <c r="CN67" s="1300"/>
      <c r="CO67" s="1300"/>
      <c r="CP67" s="1300"/>
      <c r="CQ67" s="1300"/>
      <c r="CR67" s="1300"/>
      <c r="CS67" s="1300"/>
      <c r="CT67" s="1300"/>
      <c r="CU67" s="1300"/>
      <c r="CV67" s="1300"/>
      <c r="CW67" s="1300"/>
      <c r="CX67" s="1300"/>
      <c r="CY67" s="1300"/>
      <c r="CZ67" s="1300"/>
      <c r="DA67" s="1300"/>
      <c r="DB67" s="1300"/>
      <c r="DC67" s="1301"/>
    </row>
    <row r="68" spans="2:107" x14ac:dyDescent="0.15">
      <c r="B68" s="374"/>
      <c r="AN68" s="1299"/>
      <c r="AO68" s="1300"/>
      <c r="AP68" s="1300"/>
      <c r="AQ68" s="1300"/>
      <c r="AR68" s="1300"/>
      <c r="AS68" s="1300"/>
      <c r="AT68" s="1300"/>
      <c r="AU68" s="1300"/>
      <c r="AV68" s="1300"/>
      <c r="AW68" s="1300"/>
      <c r="AX68" s="1300"/>
      <c r="AY68" s="1300"/>
      <c r="AZ68" s="1300"/>
      <c r="BA68" s="1300"/>
      <c r="BB68" s="1300"/>
      <c r="BC68" s="1300"/>
      <c r="BD68" s="1300"/>
      <c r="BE68" s="1300"/>
      <c r="BF68" s="1300"/>
      <c r="BG68" s="1300"/>
      <c r="BH68" s="1300"/>
      <c r="BI68" s="1300"/>
      <c r="BJ68" s="1300"/>
      <c r="BK68" s="1300"/>
      <c r="BL68" s="1300"/>
      <c r="BM68" s="1300"/>
      <c r="BN68" s="1300"/>
      <c r="BO68" s="1300"/>
      <c r="BP68" s="1300"/>
      <c r="BQ68" s="1300"/>
      <c r="BR68" s="1300"/>
      <c r="BS68" s="1300"/>
      <c r="BT68" s="1300"/>
      <c r="BU68" s="1300"/>
      <c r="BV68" s="1300"/>
      <c r="BW68" s="1300"/>
      <c r="BX68" s="1300"/>
      <c r="BY68" s="1300"/>
      <c r="BZ68" s="1300"/>
      <c r="CA68" s="1300"/>
      <c r="CB68" s="1300"/>
      <c r="CC68" s="1300"/>
      <c r="CD68" s="1300"/>
      <c r="CE68" s="1300"/>
      <c r="CF68" s="1300"/>
      <c r="CG68" s="1300"/>
      <c r="CH68" s="1300"/>
      <c r="CI68" s="1300"/>
      <c r="CJ68" s="1300"/>
      <c r="CK68" s="1300"/>
      <c r="CL68" s="1300"/>
      <c r="CM68" s="1300"/>
      <c r="CN68" s="1300"/>
      <c r="CO68" s="1300"/>
      <c r="CP68" s="1300"/>
      <c r="CQ68" s="1300"/>
      <c r="CR68" s="1300"/>
      <c r="CS68" s="1300"/>
      <c r="CT68" s="1300"/>
      <c r="CU68" s="1300"/>
      <c r="CV68" s="1300"/>
      <c r="CW68" s="1300"/>
      <c r="CX68" s="1300"/>
      <c r="CY68" s="1300"/>
      <c r="CZ68" s="1300"/>
      <c r="DA68" s="1300"/>
      <c r="DB68" s="1300"/>
      <c r="DC68" s="1301"/>
    </row>
    <row r="69" spans="2:107" x14ac:dyDescent="0.15">
      <c r="B69" s="374"/>
      <c r="AN69" s="1302"/>
      <c r="AO69" s="1303"/>
      <c r="AP69" s="1303"/>
      <c r="AQ69" s="1303"/>
      <c r="AR69" s="1303"/>
      <c r="AS69" s="1303"/>
      <c r="AT69" s="1303"/>
      <c r="AU69" s="1303"/>
      <c r="AV69" s="1303"/>
      <c r="AW69" s="1303"/>
      <c r="AX69" s="1303"/>
      <c r="AY69" s="1303"/>
      <c r="AZ69" s="1303"/>
      <c r="BA69" s="1303"/>
      <c r="BB69" s="1303"/>
      <c r="BC69" s="1303"/>
      <c r="BD69" s="1303"/>
      <c r="BE69" s="1303"/>
      <c r="BF69" s="1303"/>
      <c r="BG69" s="1303"/>
      <c r="BH69" s="1303"/>
      <c r="BI69" s="1303"/>
      <c r="BJ69" s="1303"/>
      <c r="BK69" s="1303"/>
      <c r="BL69" s="1303"/>
      <c r="BM69" s="1303"/>
      <c r="BN69" s="1303"/>
      <c r="BO69" s="1303"/>
      <c r="BP69" s="1303"/>
      <c r="BQ69" s="1303"/>
      <c r="BR69" s="1303"/>
      <c r="BS69" s="1303"/>
      <c r="BT69" s="1303"/>
      <c r="BU69" s="1303"/>
      <c r="BV69" s="1303"/>
      <c r="BW69" s="1303"/>
      <c r="BX69" s="1303"/>
      <c r="BY69" s="1303"/>
      <c r="BZ69" s="1303"/>
      <c r="CA69" s="1303"/>
      <c r="CB69" s="1303"/>
      <c r="CC69" s="1303"/>
      <c r="CD69" s="1303"/>
      <c r="CE69" s="1303"/>
      <c r="CF69" s="1303"/>
      <c r="CG69" s="1303"/>
      <c r="CH69" s="1303"/>
      <c r="CI69" s="1303"/>
      <c r="CJ69" s="1303"/>
      <c r="CK69" s="1303"/>
      <c r="CL69" s="1303"/>
      <c r="CM69" s="1303"/>
      <c r="CN69" s="1303"/>
      <c r="CO69" s="1303"/>
      <c r="CP69" s="1303"/>
      <c r="CQ69" s="1303"/>
      <c r="CR69" s="1303"/>
      <c r="CS69" s="1303"/>
      <c r="CT69" s="1303"/>
      <c r="CU69" s="1303"/>
      <c r="CV69" s="1303"/>
      <c r="CW69" s="1303"/>
      <c r="CX69" s="1303"/>
      <c r="CY69" s="1303"/>
      <c r="CZ69" s="1303"/>
      <c r="DA69" s="1303"/>
      <c r="DB69" s="1303"/>
      <c r="DC69" s="1304"/>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598</v>
      </c>
    </row>
    <row r="72" spans="2:107" x14ac:dyDescent="0.15">
      <c r="B72" s="374"/>
      <c r="G72" s="1284"/>
      <c r="H72" s="1284"/>
      <c r="I72" s="1284"/>
      <c r="J72" s="1284"/>
      <c r="K72" s="384"/>
      <c r="L72" s="384"/>
      <c r="M72" s="385"/>
      <c r="N72" s="385"/>
      <c r="AN72" s="1285"/>
      <c r="AO72" s="1286"/>
      <c r="AP72" s="1286"/>
      <c r="AQ72" s="1286"/>
      <c r="AR72" s="1286"/>
      <c r="AS72" s="1286"/>
      <c r="AT72" s="1286"/>
      <c r="AU72" s="1286"/>
      <c r="AV72" s="1286"/>
      <c r="AW72" s="1286"/>
      <c r="AX72" s="1286"/>
      <c r="AY72" s="1286"/>
      <c r="AZ72" s="1286"/>
      <c r="BA72" s="1286"/>
      <c r="BB72" s="1286"/>
      <c r="BC72" s="1286"/>
      <c r="BD72" s="1286"/>
      <c r="BE72" s="1286"/>
      <c r="BF72" s="1286"/>
      <c r="BG72" s="1286"/>
      <c r="BH72" s="1286"/>
      <c r="BI72" s="1286"/>
      <c r="BJ72" s="1286"/>
      <c r="BK72" s="1286"/>
      <c r="BL72" s="1286"/>
      <c r="BM72" s="1286"/>
      <c r="BN72" s="1286"/>
      <c r="BO72" s="1287"/>
      <c r="BP72" s="1288" t="s">
        <v>556</v>
      </c>
      <c r="BQ72" s="1288"/>
      <c r="BR72" s="1288"/>
      <c r="BS72" s="1288"/>
      <c r="BT72" s="1288"/>
      <c r="BU72" s="1288"/>
      <c r="BV72" s="1288"/>
      <c r="BW72" s="1288"/>
      <c r="BX72" s="1288" t="s">
        <v>557</v>
      </c>
      <c r="BY72" s="1288"/>
      <c r="BZ72" s="1288"/>
      <c r="CA72" s="1288"/>
      <c r="CB72" s="1288"/>
      <c r="CC72" s="1288"/>
      <c r="CD72" s="1288"/>
      <c r="CE72" s="1288"/>
      <c r="CF72" s="1288" t="s">
        <v>558</v>
      </c>
      <c r="CG72" s="1288"/>
      <c r="CH72" s="1288"/>
      <c r="CI72" s="1288"/>
      <c r="CJ72" s="1288"/>
      <c r="CK72" s="1288"/>
      <c r="CL72" s="1288"/>
      <c r="CM72" s="1288"/>
      <c r="CN72" s="1288" t="s">
        <v>559</v>
      </c>
      <c r="CO72" s="1288"/>
      <c r="CP72" s="1288"/>
      <c r="CQ72" s="1288"/>
      <c r="CR72" s="1288"/>
      <c r="CS72" s="1288"/>
      <c r="CT72" s="1288"/>
      <c r="CU72" s="1288"/>
      <c r="CV72" s="1288" t="s">
        <v>560</v>
      </c>
      <c r="CW72" s="1288"/>
      <c r="CX72" s="1288"/>
      <c r="CY72" s="1288"/>
      <c r="CZ72" s="1288"/>
      <c r="DA72" s="1288"/>
      <c r="DB72" s="1288"/>
      <c r="DC72" s="1288"/>
    </row>
    <row r="73" spans="2:107" x14ac:dyDescent="0.15">
      <c r="B73" s="374"/>
      <c r="G73" s="1295"/>
      <c r="H73" s="1295"/>
      <c r="I73" s="1295"/>
      <c r="J73" s="1295"/>
      <c r="K73" s="1305"/>
      <c r="L73" s="1305"/>
      <c r="M73" s="1305"/>
      <c r="N73" s="1305"/>
      <c r="AM73" s="383"/>
      <c r="AN73" s="1291" t="s">
        <v>599</v>
      </c>
      <c r="AO73" s="1291"/>
      <c r="AP73" s="1291"/>
      <c r="AQ73" s="1291"/>
      <c r="AR73" s="1291"/>
      <c r="AS73" s="1291"/>
      <c r="AT73" s="1291"/>
      <c r="AU73" s="1291"/>
      <c r="AV73" s="1291"/>
      <c r="AW73" s="1291"/>
      <c r="AX73" s="1291"/>
      <c r="AY73" s="1291"/>
      <c r="AZ73" s="1291"/>
      <c r="BA73" s="1291"/>
      <c r="BB73" s="1291" t="s">
        <v>605</v>
      </c>
      <c r="BC73" s="1291"/>
      <c r="BD73" s="1291"/>
      <c r="BE73" s="1291"/>
      <c r="BF73" s="1291"/>
      <c r="BG73" s="1291"/>
      <c r="BH73" s="1291"/>
      <c r="BI73" s="1291"/>
      <c r="BJ73" s="1291"/>
      <c r="BK73" s="1291"/>
      <c r="BL73" s="1291"/>
      <c r="BM73" s="1291"/>
      <c r="BN73" s="1291"/>
      <c r="BO73" s="1291"/>
      <c r="BP73" s="1289">
        <v>33.6</v>
      </c>
      <c r="BQ73" s="1289"/>
      <c r="BR73" s="1289"/>
      <c r="BS73" s="1289"/>
      <c r="BT73" s="1289"/>
      <c r="BU73" s="1289"/>
      <c r="BV73" s="1289"/>
      <c r="BW73" s="1289"/>
      <c r="BX73" s="1289">
        <v>25.8</v>
      </c>
      <c r="BY73" s="1289"/>
      <c r="BZ73" s="1289"/>
      <c r="CA73" s="1289"/>
      <c r="CB73" s="1289"/>
      <c r="CC73" s="1289"/>
      <c r="CD73" s="1289"/>
      <c r="CE73" s="1289"/>
      <c r="CF73" s="1289">
        <v>39.5</v>
      </c>
      <c r="CG73" s="1289"/>
      <c r="CH73" s="1289"/>
      <c r="CI73" s="1289"/>
      <c r="CJ73" s="1289"/>
      <c r="CK73" s="1289"/>
      <c r="CL73" s="1289"/>
      <c r="CM73" s="1289"/>
      <c r="CN73" s="1289">
        <v>61.5</v>
      </c>
      <c r="CO73" s="1289"/>
      <c r="CP73" s="1289"/>
      <c r="CQ73" s="1289"/>
      <c r="CR73" s="1289"/>
      <c r="CS73" s="1289"/>
      <c r="CT73" s="1289"/>
      <c r="CU73" s="1289"/>
      <c r="CV73" s="1289">
        <v>59.8</v>
      </c>
      <c r="CW73" s="1289"/>
      <c r="CX73" s="1289"/>
      <c r="CY73" s="1289"/>
      <c r="CZ73" s="1289"/>
      <c r="DA73" s="1289"/>
      <c r="DB73" s="1289"/>
      <c r="DC73" s="1289"/>
    </row>
    <row r="74" spans="2:107" x14ac:dyDescent="0.15">
      <c r="B74" s="374"/>
      <c r="G74" s="1295"/>
      <c r="H74" s="1295"/>
      <c r="I74" s="1295"/>
      <c r="J74" s="1295"/>
      <c r="K74" s="1305"/>
      <c r="L74" s="1305"/>
      <c r="M74" s="1305"/>
      <c r="N74" s="1305"/>
      <c r="AM74" s="383"/>
      <c r="AN74" s="1291"/>
      <c r="AO74" s="1291"/>
      <c r="AP74" s="1291"/>
      <c r="AQ74" s="1291"/>
      <c r="AR74" s="1291"/>
      <c r="AS74" s="1291"/>
      <c r="AT74" s="1291"/>
      <c r="AU74" s="1291"/>
      <c r="AV74" s="1291"/>
      <c r="AW74" s="1291"/>
      <c r="AX74" s="1291"/>
      <c r="AY74" s="1291"/>
      <c r="AZ74" s="1291"/>
      <c r="BA74" s="1291"/>
      <c r="BB74" s="1291"/>
      <c r="BC74" s="1291"/>
      <c r="BD74" s="1291"/>
      <c r="BE74" s="1291"/>
      <c r="BF74" s="1291"/>
      <c r="BG74" s="1291"/>
      <c r="BH74" s="1291"/>
      <c r="BI74" s="1291"/>
      <c r="BJ74" s="1291"/>
      <c r="BK74" s="1291"/>
      <c r="BL74" s="1291"/>
      <c r="BM74" s="1291"/>
      <c r="BN74" s="1291"/>
      <c r="BO74" s="1291"/>
      <c r="BP74" s="1289"/>
      <c r="BQ74" s="1289"/>
      <c r="BR74" s="1289"/>
      <c r="BS74" s="1289"/>
      <c r="BT74" s="1289"/>
      <c r="BU74" s="1289"/>
      <c r="BV74" s="1289"/>
      <c r="BW74" s="1289"/>
      <c r="BX74" s="1289"/>
      <c r="BY74" s="1289"/>
      <c r="BZ74" s="1289"/>
      <c r="CA74" s="1289"/>
      <c r="CB74" s="1289"/>
      <c r="CC74" s="1289"/>
      <c r="CD74" s="1289"/>
      <c r="CE74" s="1289"/>
      <c r="CF74" s="1289"/>
      <c r="CG74" s="1289"/>
      <c r="CH74" s="1289"/>
      <c r="CI74" s="1289"/>
      <c r="CJ74" s="1289"/>
      <c r="CK74" s="1289"/>
      <c r="CL74" s="1289"/>
      <c r="CM74" s="1289"/>
      <c r="CN74" s="1289"/>
      <c r="CO74" s="1289"/>
      <c r="CP74" s="1289"/>
      <c r="CQ74" s="1289"/>
      <c r="CR74" s="1289"/>
      <c r="CS74" s="1289"/>
      <c r="CT74" s="1289"/>
      <c r="CU74" s="1289"/>
      <c r="CV74" s="1289"/>
      <c r="CW74" s="1289"/>
      <c r="CX74" s="1289"/>
      <c r="CY74" s="1289"/>
      <c r="CZ74" s="1289"/>
      <c r="DA74" s="1289"/>
      <c r="DB74" s="1289"/>
      <c r="DC74" s="1289"/>
    </row>
    <row r="75" spans="2:107" x14ac:dyDescent="0.15">
      <c r="B75" s="374"/>
      <c r="G75" s="1295"/>
      <c r="H75" s="1295"/>
      <c r="I75" s="1284"/>
      <c r="J75" s="1284"/>
      <c r="K75" s="1290"/>
      <c r="L75" s="1290"/>
      <c r="M75" s="1290"/>
      <c r="N75" s="1290"/>
      <c r="AM75" s="383"/>
      <c r="AN75" s="1291"/>
      <c r="AO75" s="1291"/>
      <c r="AP75" s="1291"/>
      <c r="AQ75" s="1291"/>
      <c r="AR75" s="1291"/>
      <c r="AS75" s="1291"/>
      <c r="AT75" s="1291"/>
      <c r="AU75" s="1291"/>
      <c r="AV75" s="1291"/>
      <c r="AW75" s="1291"/>
      <c r="AX75" s="1291"/>
      <c r="AY75" s="1291"/>
      <c r="AZ75" s="1291"/>
      <c r="BA75" s="1291"/>
      <c r="BB75" s="1291" t="s">
        <v>606</v>
      </c>
      <c r="BC75" s="1291"/>
      <c r="BD75" s="1291"/>
      <c r="BE75" s="1291"/>
      <c r="BF75" s="1291"/>
      <c r="BG75" s="1291"/>
      <c r="BH75" s="1291"/>
      <c r="BI75" s="1291"/>
      <c r="BJ75" s="1291"/>
      <c r="BK75" s="1291"/>
      <c r="BL75" s="1291"/>
      <c r="BM75" s="1291"/>
      <c r="BN75" s="1291"/>
      <c r="BO75" s="1291"/>
      <c r="BP75" s="1289">
        <v>9.1</v>
      </c>
      <c r="BQ75" s="1289"/>
      <c r="BR75" s="1289"/>
      <c r="BS75" s="1289"/>
      <c r="BT75" s="1289"/>
      <c r="BU75" s="1289"/>
      <c r="BV75" s="1289"/>
      <c r="BW75" s="1289"/>
      <c r="BX75" s="1289">
        <v>7.7</v>
      </c>
      <c r="BY75" s="1289"/>
      <c r="BZ75" s="1289"/>
      <c r="CA75" s="1289"/>
      <c r="CB75" s="1289"/>
      <c r="CC75" s="1289"/>
      <c r="CD75" s="1289"/>
      <c r="CE75" s="1289"/>
      <c r="CF75" s="1289">
        <v>6.9</v>
      </c>
      <c r="CG75" s="1289"/>
      <c r="CH75" s="1289"/>
      <c r="CI75" s="1289"/>
      <c r="CJ75" s="1289"/>
      <c r="CK75" s="1289"/>
      <c r="CL75" s="1289"/>
      <c r="CM75" s="1289"/>
      <c r="CN75" s="1289">
        <v>6.7</v>
      </c>
      <c r="CO75" s="1289"/>
      <c r="CP75" s="1289"/>
      <c r="CQ75" s="1289"/>
      <c r="CR75" s="1289"/>
      <c r="CS75" s="1289"/>
      <c r="CT75" s="1289"/>
      <c r="CU75" s="1289"/>
      <c r="CV75" s="1289">
        <v>6.8</v>
      </c>
      <c r="CW75" s="1289"/>
      <c r="CX75" s="1289"/>
      <c r="CY75" s="1289"/>
      <c r="CZ75" s="1289"/>
      <c r="DA75" s="1289"/>
      <c r="DB75" s="1289"/>
      <c r="DC75" s="1289"/>
    </row>
    <row r="76" spans="2:107" x14ac:dyDescent="0.15">
      <c r="B76" s="374"/>
      <c r="G76" s="1295"/>
      <c r="H76" s="1295"/>
      <c r="I76" s="1284"/>
      <c r="J76" s="1284"/>
      <c r="K76" s="1290"/>
      <c r="L76" s="1290"/>
      <c r="M76" s="1290"/>
      <c r="N76" s="1290"/>
      <c r="AM76" s="383"/>
      <c r="AN76" s="1291"/>
      <c r="AO76" s="1291"/>
      <c r="AP76" s="1291"/>
      <c r="AQ76" s="1291"/>
      <c r="AR76" s="1291"/>
      <c r="AS76" s="1291"/>
      <c r="AT76" s="1291"/>
      <c r="AU76" s="1291"/>
      <c r="AV76" s="1291"/>
      <c r="AW76" s="1291"/>
      <c r="AX76" s="1291"/>
      <c r="AY76" s="1291"/>
      <c r="AZ76" s="1291"/>
      <c r="BA76" s="1291"/>
      <c r="BB76" s="1291"/>
      <c r="BC76" s="1291"/>
      <c r="BD76" s="1291"/>
      <c r="BE76" s="1291"/>
      <c r="BF76" s="1291"/>
      <c r="BG76" s="1291"/>
      <c r="BH76" s="1291"/>
      <c r="BI76" s="1291"/>
      <c r="BJ76" s="1291"/>
      <c r="BK76" s="1291"/>
      <c r="BL76" s="1291"/>
      <c r="BM76" s="1291"/>
      <c r="BN76" s="1291"/>
      <c r="BO76" s="1291"/>
      <c r="BP76" s="1289"/>
      <c r="BQ76" s="1289"/>
      <c r="BR76" s="1289"/>
      <c r="BS76" s="1289"/>
      <c r="BT76" s="1289"/>
      <c r="BU76" s="1289"/>
      <c r="BV76" s="1289"/>
      <c r="BW76" s="1289"/>
      <c r="BX76" s="1289"/>
      <c r="BY76" s="1289"/>
      <c r="BZ76" s="1289"/>
      <c r="CA76" s="1289"/>
      <c r="CB76" s="1289"/>
      <c r="CC76" s="1289"/>
      <c r="CD76" s="1289"/>
      <c r="CE76" s="1289"/>
      <c r="CF76" s="1289"/>
      <c r="CG76" s="1289"/>
      <c r="CH76" s="1289"/>
      <c r="CI76" s="1289"/>
      <c r="CJ76" s="1289"/>
      <c r="CK76" s="1289"/>
      <c r="CL76" s="1289"/>
      <c r="CM76" s="1289"/>
      <c r="CN76" s="1289"/>
      <c r="CO76" s="1289"/>
      <c r="CP76" s="1289"/>
      <c r="CQ76" s="1289"/>
      <c r="CR76" s="1289"/>
      <c r="CS76" s="1289"/>
      <c r="CT76" s="1289"/>
      <c r="CU76" s="1289"/>
      <c r="CV76" s="1289"/>
      <c r="CW76" s="1289"/>
      <c r="CX76" s="1289"/>
      <c r="CY76" s="1289"/>
      <c r="CZ76" s="1289"/>
      <c r="DA76" s="1289"/>
      <c r="DB76" s="1289"/>
      <c r="DC76" s="1289"/>
    </row>
    <row r="77" spans="2:107" x14ac:dyDescent="0.15">
      <c r="B77" s="374"/>
      <c r="G77" s="1284"/>
      <c r="H77" s="1284"/>
      <c r="I77" s="1284"/>
      <c r="J77" s="1284"/>
      <c r="K77" s="1305"/>
      <c r="L77" s="1305"/>
      <c r="M77" s="1305"/>
      <c r="N77" s="1305"/>
      <c r="AN77" s="1288" t="s">
        <v>607</v>
      </c>
      <c r="AO77" s="1288"/>
      <c r="AP77" s="1288"/>
      <c r="AQ77" s="1288"/>
      <c r="AR77" s="1288"/>
      <c r="AS77" s="1288"/>
      <c r="AT77" s="1288"/>
      <c r="AU77" s="1288"/>
      <c r="AV77" s="1288"/>
      <c r="AW77" s="1288"/>
      <c r="AX77" s="1288"/>
      <c r="AY77" s="1288"/>
      <c r="AZ77" s="1288"/>
      <c r="BA77" s="1288"/>
      <c r="BB77" s="1291" t="s">
        <v>605</v>
      </c>
      <c r="BC77" s="1291"/>
      <c r="BD77" s="1291"/>
      <c r="BE77" s="1291"/>
      <c r="BF77" s="1291"/>
      <c r="BG77" s="1291"/>
      <c r="BH77" s="1291"/>
      <c r="BI77" s="1291"/>
      <c r="BJ77" s="1291"/>
      <c r="BK77" s="1291"/>
      <c r="BL77" s="1291"/>
      <c r="BM77" s="1291"/>
      <c r="BN77" s="1291"/>
      <c r="BO77" s="1291"/>
      <c r="BP77" s="1289">
        <v>50.3</v>
      </c>
      <c r="BQ77" s="1289"/>
      <c r="BR77" s="1289"/>
      <c r="BS77" s="1289"/>
      <c r="BT77" s="1289"/>
      <c r="BU77" s="1289"/>
      <c r="BV77" s="1289"/>
      <c r="BW77" s="1289"/>
      <c r="BX77" s="1289">
        <v>45.9</v>
      </c>
      <c r="BY77" s="1289"/>
      <c r="BZ77" s="1289"/>
      <c r="CA77" s="1289"/>
      <c r="CB77" s="1289"/>
      <c r="CC77" s="1289"/>
      <c r="CD77" s="1289"/>
      <c r="CE77" s="1289"/>
      <c r="CF77" s="1289">
        <v>39</v>
      </c>
      <c r="CG77" s="1289"/>
      <c r="CH77" s="1289"/>
      <c r="CI77" s="1289"/>
      <c r="CJ77" s="1289"/>
      <c r="CK77" s="1289"/>
      <c r="CL77" s="1289"/>
      <c r="CM77" s="1289"/>
      <c r="CN77" s="1289">
        <v>35.299999999999997</v>
      </c>
      <c r="CO77" s="1289"/>
      <c r="CP77" s="1289"/>
      <c r="CQ77" s="1289"/>
      <c r="CR77" s="1289"/>
      <c r="CS77" s="1289"/>
      <c r="CT77" s="1289"/>
      <c r="CU77" s="1289"/>
      <c r="CV77" s="1289">
        <v>31.9</v>
      </c>
      <c r="CW77" s="1289"/>
      <c r="CX77" s="1289"/>
      <c r="CY77" s="1289"/>
      <c r="CZ77" s="1289"/>
      <c r="DA77" s="1289"/>
      <c r="DB77" s="1289"/>
      <c r="DC77" s="1289"/>
    </row>
    <row r="78" spans="2:107" x14ac:dyDescent="0.15">
      <c r="B78" s="374"/>
      <c r="G78" s="1284"/>
      <c r="H78" s="1284"/>
      <c r="I78" s="1284"/>
      <c r="J78" s="1284"/>
      <c r="K78" s="1305"/>
      <c r="L78" s="1305"/>
      <c r="M78" s="1305"/>
      <c r="N78" s="1305"/>
      <c r="AN78" s="1288"/>
      <c r="AO78" s="1288"/>
      <c r="AP78" s="1288"/>
      <c r="AQ78" s="1288"/>
      <c r="AR78" s="1288"/>
      <c r="AS78" s="1288"/>
      <c r="AT78" s="1288"/>
      <c r="AU78" s="1288"/>
      <c r="AV78" s="1288"/>
      <c r="AW78" s="1288"/>
      <c r="AX78" s="1288"/>
      <c r="AY78" s="1288"/>
      <c r="AZ78" s="1288"/>
      <c r="BA78" s="1288"/>
      <c r="BB78" s="1291"/>
      <c r="BC78" s="1291"/>
      <c r="BD78" s="1291"/>
      <c r="BE78" s="1291"/>
      <c r="BF78" s="1291"/>
      <c r="BG78" s="1291"/>
      <c r="BH78" s="1291"/>
      <c r="BI78" s="1291"/>
      <c r="BJ78" s="1291"/>
      <c r="BK78" s="1291"/>
      <c r="BL78" s="1291"/>
      <c r="BM78" s="1291"/>
      <c r="BN78" s="1291"/>
      <c r="BO78" s="1291"/>
      <c r="BP78" s="1289"/>
      <c r="BQ78" s="1289"/>
      <c r="BR78" s="1289"/>
      <c r="BS78" s="1289"/>
      <c r="BT78" s="1289"/>
      <c r="BU78" s="1289"/>
      <c r="BV78" s="1289"/>
      <c r="BW78" s="1289"/>
      <c r="BX78" s="1289"/>
      <c r="BY78" s="1289"/>
      <c r="BZ78" s="1289"/>
      <c r="CA78" s="1289"/>
      <c r="CB78" s="1289"/>
      <c r="CC78" s="1289"/>
      <c r="CD78" s="1289"/>
      <c r="CE78" s="1289"/>
      <c r="CF78" s="1289"/>
      <c r="CG78" s="1289"/>
      <c r="CH78" s="1289"/>
      <c r="CI78" s="1289"/>
      <c r="CJ78" s="1289"/>
      <c r="CK78" s="1289"/>
      <c r="CL78" s="1289"/>
      <c r="CM78" s="1289"/>
      <c r="CN78" s="1289"/>
      <c r="CO78" s="1289"/>
      <c r="CP78" s="1289"/>
      <c r="CQ78" s="1289"/>
      <c r="CR78" s="1289"/>
      <c r="CS78" s="1289"/>
      <c r="CT78" s="1289"/>
      <c r="CU78" s="1289"/>
      <c r="CV78" s="1289"/>
      <c r="CW78" s="1289"/>
      <c r="CX78" s="1289"/>
      <c r="CY78" s="1289"/>
      <c r="CZ78" s="1289"/>
      <c r="DA78" s="1289"/>
      <c r="DB78" s="1289"/>
      <c r="DC78" s="1289"/>
    </row>
    <row r="79" spans="2:107" x14ac:dyDescent="0.15">
      <c r="B79" s="374"/>
      <c r="G79" s="1284"/>
      <c r="H79" s="1284"/>
      <c r="I79" s="1294"/>
      <c r="J79" s="1294"/>
      <c r="K79" s="1306"/>
      <c r="L79" s="1306"/>
      <c r="M79" s="1306"/>
      <c r="N79" s="1306"/>
      <c r="AN79" s="1288"/>
      <c r="AO79" s="1288"/>
      <c r="AP79" s="1288"/>
      <c r="AQ79" s="1288"/>
      <c r="AR79" s="1288"/>
      <c r="AS79" s="1288"/>
      <c r="AT79" s="1288"/>
      <c r="AU79" s="1288"/>
      <c r="AV79" s="1288"/>
      <c r="AW79" s="1288"/>
      <c r="AX79" s="1288"/>
      <c r="AY79" s="1288"/>
      <c r="AZ79" s="1288"/>
      <c r="BA79" s="1288"/>
      <c r="BB79" s="1291" t="s">
        <v>606</v>
      </c>
      <c r="BC79" s="1291"/>
      <c r="BD79" s="1291"/>
      <c r="BE79" s="1291"/>
      <c r="BF79" s="1291"/>
      <c r="BG79" s="1291"/>
      <c r="BH79" s="1291"/>
      <c r="BI79" s="1291"/>
      <c r="BJ79" s="1291"/>
      <c r="BK79" s="1291"/>
      <c r="BL79" s="1291"/>
      <c r="BM79" s="1291"/>
      <c r="BN79" s="1291"/>
      <c r="BO79" s="1291"/>
      <c r="BP79" s="1289">
        <v>9.6</v>
      </c>
      <c r="BQ79" s="1289"/>
      <c r="BR79" s="1289"/>
      <c r="BS79" s="1289"/>
      <c r="BT79" s="1289"/>
      <c r="BU79" s="1289"/>
      <c r="BV79" s="1289"/>
      <c r="BW79" s="1289"/>
      <c r="BX79" s="1289">
        <v>8.8000000000000007</v>
      </c>
      <c r="BY79" s="1289"/>
      <c r="BZ79" s="1289"/>
      <c r="CA79" s="1289"/>
      <c r="CB79" s="1289"/>
      <c r="CC79" s="1289"/>
      <c r="CD79" s="1289"/>
      <c r="CE79" s="1289"/>
      <c r="CF79" s="1289">
        <v>9</v>
      </c>
      <c r="CG79" s="1289"/>
      <c r="CH79" s="1289"/>
      <c r="CI79" s="1289"/>
      <c r="CJ79" s="1289"/>
      <c r="CK79" s="1289"/>
      <c r="CL79" s="1289"/>
      <c r="CM79" s="1289"/>
      <c r="CN79" s="1289">
        <v>6.9</v>
      </c>
      <c r="CO79" s="1289"/>
      <c r="CP79" s="1289"/>
      <c r="CQ79" s="1289"/>
      <c r="CR79" s="1289"/>
      <c r="CS79" s="1289"/>
      <c r="CT79" s="1289"/>
      <c r="CU79" s="1289"/>
      <c r="CV79" s="1289">
        <v>6.6</v>
      </c>
      <c r="CW79" s="1289"/>
      <c r="CX79" s="1289"/>
      <c r="CY79" s="1289"/>
      <c r="CZ79" s="1289"/>
      <c r="DA79" s="1289"/>
      <c r="DB79" s="1289"/>
      <c r="DC79" s="1289"/>
    </row>
    <row r="80" spans="2:107" x14ac:dyDescent="0.15">
      <c r="B80" s="374"/>
      <c r="G80" s="1284"/>
      <c r="H80" s="1284"/>
      <c r="I80" s="1294"/>
      <c r="J80" s="1294"/>
      <c r="K80" s="1306"/>
      <c r="L80" s="1306"/>
      <c r="M80" s="1306"/>
      <c r="N80" s="1306"/>
      <c r="AN80" s="1288"/>
      <c r="AO80" s="1288"/>
      <c r="AP80" s="1288"/>
      <c r="AQ80" s="1288"/>
      <c r="AR80" s="1288"/>
      <c r="AS80" s="1288"/>
      <c r="AT80" s="1288"/>
      <c r="AU80" s="1288"/>
      <c r="AV80" s="1288"/>
      <c r="AW80" s="1288"/>
      <c r="AX80" s="1288"/>
      <c r="AY80" s="1288"/>
      <c r="AZ80" s="1288"/>
      <c r="BA80" s="1288"/>
      <c r="BB80" s="1291"/>
      <c r="BC80" s="1291"/>
      <c r="BD80" s="1291"/>
      <c r="BE80" s="1291"/>
      <c r="BF80" s="1291"/>
      <c r="BG80" s="1291"/>
      <c r="BH80" s="1291"/>
      <c r="BI80" s="1291"/>
      <c r="BJ80" s="1291"/>
      <c r="BK80" s="1291"/>
      <c r="BL80" s="1291"/>
      <c r="BM80" s="1291"/>
      <c r="BN80" s="1291"/>
      <c r="BO80" s="1291"/>
      <c r="BP80" s="1289"/>
      <c r="BQ80" s="1289"/>
      <c r="BR80" s="1289"/>
      <c r="BS80" s="1289"/>
      <c r="BT80" s="1289"/>
      <c r="BU80" s="1289"/>
      <c r="BV80" s="1289"/>
      <c r="BW80" s="1289"/>
      <c r="BX80" s="1289"/>
      <c r="BY80" s="1289"/>
      <c r="BZ80" s="1289"/>
      <c r="CA80" s="1289"/>
      <c r="CB80" s="1289"/>
      <c r="CC80" s="1289"/>
      <c r="CD80" s="1289"/>
      <c r="CE80" s="1289"/>
      <c r="CF80" s="1289"/>
      <c r="CG80" s="1289"/>
      <c r="CH80" s="1289"/>
      <c r="CI80" s="1289"/>
      <c r="CJ80" s="1289"/>
      <c r="CK80" s="1289"/>
      <c r="CL80" s="1289"/>
      <c r="CM80" s="1289"/>
      <c r="CN80" s="1289"/>
      <c r="CO80" s="1289"/>
      <c r="CP80" s="1289"/>
      <c r="CQ80" s="1289"/>
      <c r="CR80" s="1289"/>
      <c r="CS80" s="1289"/>
      <c r="CT80" s="1289"/>
      <c r="CU80" s="1289"/>
      <c r="CV80" s="1289"/>
      <c r="CW80" s="1289"/>
      <c r="CX80" s="1289"/>
      <c r="CY80" s="1289"/>
      <c r="CZ80" s="1289"/>
      <c r="DA80" s="1289"/>
      <c r="DB80" s="1289"/>
      <c r="DC80" s="1289"/>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H7VBqIyfGQS6wv7qNlyoCKAkNg11aZoKk1jgJbmjhk+KF5Xluuki10ykm1+g33ZgE3VvnxfckDYbLpMRD3r1GA==" saltValue="KXcSDM3wIhMbwwIOj4/rJ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35"/>
  <sheetViews>
    <sheetView showGridLines="0" topLeftCell="A85" zoomScaleNormal="100" zoomScaleSheetLayoutView="70" workbookViewId="0">
      <selection activeCell="AN65" sqref="AN65:DC69"/>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501</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P9eT7V6KfO//c2sGk8f48n5alJ6Ibk7B84gTMFkXJ0kRPtdJCX0CdFRMf1bFFglsjFGHOeuvDZ4UcABx6tN6hg==" saltValue="pnpI5rL7Iym3VBRqXpZFn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35"/>
  <sheetViews>
    <sheetView showGridLines="0" topLeftCell="A112" zoomScaleNormal="100" zoomScaleSheetLayoutView="55" workbookViewId="0">
      <selection activeCell="AN65" sqref="AN65:DC69"/>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608</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eWC7Q/4R4h5B2MWEOM7tPhb4q3qma0spVXQtnwWPoADIZxi1XPubUzD1OJ8yRwhJ8ECDrzICskYkiVsvZPf02Q==" saltValue="n8kTvfm06U2TaguPTrP17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553</v>
      </c>
      <c r="G2" s="136"/>
      <c r="H2" s="137"/>
    </row>
    <row r="3" spans="1:8" x14ac:dyDescent="0.15">
      <c r="A3" s="133" t="s">
        <v>546</v>
      </c>
      <c r="B3" s="138"/>
      <c r="C3" s="139"/>
      <c r="D3" s="140">
        <v>62261</v>
      </c>
      <c r="E3" s="141"/>
      <c r="F3" s="142">
        <v>63956</v>
      </c>
      <c r="G3" s="143"/>
      <c r="H3" s="144"/>
    </row>
    <row r="4" spans="1:8" x14ac:dyDescent="0.15">
      <c r="A4" s="145"/>
      <c r="B4" s="146"/>
      <c r="C4" s="147"/>
      <c r="D4" s="148">
        <v>29176</v>
      </c>
      <c r="E4" s="149"/>
      <c r="F4" s="150">
        <v>29239</v>
      </c>
      <c r="G4" s="151"/>
      <c r="H4" s="152"/>
    </row>
    <row r="5" spans="1:8" x14ac:dyDescent="0.15">
      <c r="A5" s="133" t="s">
        <v>548</v>
      </c>
      <c r="B5" s="138"/>
      <c r="C5" s="139"/>
      <c r="D5" s="140">
        <v>57612</v>
      </c>
      <c r="E5" s="141"/>
      <c r="F5" s="142">
        <v>66255</v>
      </c>
      <c r="G5" s="143"/>
      <c r="H5" s="144"/>
    </row>
    <row r="6" spans="1:8" x14ac:dyDescent="0.15">
      <c r="A6" s="145"/>
      <c r="B6" s="146"/>
      <c r="C6" s="147"/>
      <c r="D6" s="148">
        <v>19739</v>
      </c>
      <c r="E6" s="149"/>
      <c r="F6" s="150">
        <v>31822</v>
      </c>
      <c r="G6" s="151"/>
      <c r="H6" s="152"/>
    </row>
    <row r="7" spans="1:8" x14ac:dyDescent="0.15">
      <c r="A7" s="133" t="s">
        <v>549</v>
      </c>
      <c r="B7" s="138"/>
      <c r="C7" s="139"/>
      <c r="D7" s="140">
        <v>50590</v>
      </c>
      <c r="E7" s="141"/>
      <c r="F7" s="142">
        <v>92247</v>
      </c>
      <c r="G7" s="143"/>
      <c r="H7" s="144"/>
    </row>
    <row r="8" spans="1:8" x14ac:dyDescent="0.15">
      <c r="A8" s="145"/>
      <c r="B8" s="146"/>
      <c r="C8" s="147"/>
      <c r="D8" s="148">
        <v>24639</v>
      </c>
      <c r="E8" s="149"/>
      <c r="F8" s="150">
        <v>37204</v>
      </c>
      <c r="G8" s="151"/>
      <c r="H8" s="152"/>
    </row>
    <row r="9" spans="1:8" x14ac:dyDescent="0.15">
      <c r="A9" s="133" t="s">
        <v>550</v>
      </c>
      <c r="B9" s="138"/>
      <c r="C9" s="139"/>
      <c r="D9" s="140">
        <v>57108</v>
      </c>
      <c r="E9" s="141"/>
      <c r="F9" s="142">
        <v>44504</v>
      </c>
      <c r="G9" s="143"/>
      <c r="H9" s="144"/>
    </row>
    <row r="10" spans="1:8" x14ac:dyDescent="0.15">
      <c r="A10" s="145"/>
      <c r="B10" s="146"/>
      <c r="C10" s="147"/>
      <c r="D10" s="148">
        <v>26602</v>
      </c>
      <c r="E10" s="149"/>
      <c r="F10" s="150">
        <v>25876</v>
      </c>
      <c r="G10" s="151"/>
      <c r="H10" s="152"/>
    </row>
    <row r="11" spans="1:8" x14ac:dyDescent="0.15">
      <c r="A11" s="133" t="s">
        <v>551</v>
      </c>
      <c r="B11" s="138"/>
      <c r="C11" s="139"/>
      <c r="D11" s="140">
        <v>76861</v>
      </c>
      <c r="E11" s="141"/>
      <c r="F11" s="142">
        <v>47820</v>
      </c>
      <c r="G11" s="143"/>
      <c r="H11" s="144"/>
    </row>
    <row r="12" spans="1:8" x14ac:dyDescent="0.15">
      <c r="A12" s="145"/>
      <c r="B12" s="146"/>
      <c r="C12" s="153"/>
      <c r="D12" s="148">
        <v>25136</v>
      </c>
      <c r="E12" s="149"/>
      <c r="F12" s="150">
        <v>25855</v>
      </c>
      <c r="G12" s="151"/>
      <c r="H12" s="152"/>
    </row>
    <row r="13" spans="1:8" x14ac:dyDescent="0.15">
      <c r="A13" s="133"/>
      <c r="B13" s="138"/>
      <c r="C13" s="154"/>
      <c r="D13" s="155">
        <v>60886</v>
      </c>
      <c r="E13" s="156"/>
      <c r="F13" s="157">
        <v>62956</v>
      </c>
      <c r="G13" s="158"/>
      <c r="H13" s="144"/>
    </row>
    <row r="14" spans="1:8" x14ac:dyDescent="0.15">
      <c r="A14" s="145"/>
      <c r="B14" s="146"/>
      <c r="C14" s="147"/>
      <c r="D14" s="148">
        <v>25058</v>
      </c>
      <c r="E14" s="149"/>
      <c r="F14" s="150">
        <v>29999</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9.34</v>
      </c>
      <c r="C19" s="159">
        <f>ROUND(VALUE(SUBSTITUTE(実質収支比率等に係る経年分析!G$48,"▲","-")),2)</f>
        <v>6.46</v>
      </c>
      <c r="D19" s="159">
        <f>ROUND(VALUE(SUBSTITUTE(実質収支比率等に係る経年分析!H$48,"▲","-")),2)</f>
        <v>8.57</v>
      </c>
      <c r="E19" s="159">
        <f>ROUND(VALUE(SUBSTITUTE(実質収支比率等に係る経年分析!I$48,"▲","-")),2)</f>
        <v>6.95</v>
      </c>
      <c r="F19" s="159">
        <f>ROUND(VALUE(SUBSTITUTE(実質収支比率等に係る経年分析!J$48,"▲","-")),2)</f>
        <v>6.26</v>
      </c>
    </row>
    <row r="20" spans="1:11" x14ac:dyDescent="0.15">
      <c r="A20" s="159" t="s">
        <v>49</v>
      </c>
      <c r="B20" s="159">
        <f>ROUND(VALUE(SUBSTITUTE(実質収支比率等に係る経年分析!F$47,"▲","-")),2)</f>
        <v>16.8</v>
      </c>
      <c r="C20" s="159">
        <f>ROUND(VALUE(SUBSTITUTE(実質収支比率等に係る経年分析!G$47,"▲","-")),2)</f>
        <v>18.11</v>
      </c>
      <c r="D20" s="159">
        <f>ROUND(VALUE(SUBSTITUTE(実質収支比率等に係る経年分析!H$47,"▲","-")),2)</f>
        <v>16.489999999999998</v>
      </c>
      <c r="E20" s="159">
        <f>ROUND(VALUE(SUBSTITUTE(実質収支比率等に係る経年分析!I$47,"▲","-")),2)</f>
        <v>16.05</v>
      </c>
      <c r="F20" s="159">
        <f>ROUND(VALUE(SUBSTITUTE(実質収支比率等に係る経年分析!J$47,"▲","-")),2)</f>
        <v>14.05</v>
      </c>
    </row>
    <row r="21" spans="1:11" x14ac:dyDescent="0.15">
      <c r="A21" s="159" t="s">
        <v>50</v>
      </c>
      <c r="B21" s="159">
        <f>IF(ISNUMBER(VALUE(SUBSTITUTE(実質収支比率等に係る経年分析!F$49,"▲","-"))),ROUND(VALUE(SUBSTITUTE(実質収支比率等に係る経年分析!F$49,"▲","-")),2),NA())</f>
        <v>2.63</v>
      </c>
      <c r="C21" s="159">
        <f>IF(ISNUMBER(VALUE(SUBSTITUTE(実質収支比率等に係る経年分析!G$49,"▲","-"))),ROUND(VALUE(SUBSTITUTE(実質収支比率等に係る経年分析!G$49,"▲","-")),2),NA())</f>
        <v>-1.63</v>
      </c>
      <c r="D21" s="159">
        <f>IF(ISNUMBER(VALUE(SUBSTITUTE(実質収支比率等に係る経年分析!H$49,"▲","-"))),ROUND(VALUE(SUBSTITUTE(実質収支比率等に係る経年分析!H$49,"▲","-")),2),NA())</f>
        <v>0.84</v>
      </c>
      <c r="E21" s="159">
        <f>IF(ISNUMBER(VALUE(SUBSTITUTE(実質収支比率等に係る経年分析!I$49,"▲","-"))),ROUND(VALUE(SUBSTITUTE(実質収支比率等に係る経年分析!I$49,"▲","-")),2),NA())</f>
        <v>-1.84</v>
      </c>
      <c r="F21" s="159">
        <f>IF(ISNUMBER(VALUE(SUBSTITUTE(実質収支比率等に係る経年分析!J$49,"▲","-"))),ROUND(VALUE(SUBSTITUTE(実質収支比率等に係る経年分析!J$49,"▲","-")),2),NA())</f>
        <v>-2.42</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0.17</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0.19</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0.19</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0.22</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0.15</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#N/A</v>
      </c>
      <c r="I28" s="160">
        <f>IF(ROUND(VALUE(SUBSTITUTE(連結実質赤字比率に係る赤字・黒字の構成分析!I$42,"▲", "-")), 2) &gt;= 0, ABS(ROUND(VALUE(SUBSTITUTE(連結実質赤字比率に係る赤字・黒字の構成分析!I$42,"▲", "-")), 2)), NA())</f>
        <v>0</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大村市病院事業会計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0.17</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0.2</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0.2</v>
      </c>
    </row>
    <row r="30" spans="1:11" x14ac:dyDescent="0.15">
      <c r="A30" s="160" t="str">
        <f>IF(連結実質赤字比率に係る赤字・黒字の構成分析!C$40="",NA(),連結実質赤字比率に係る赤字・黒字の構成分析!C$40)</f>
        <v>大村市介護保険事業特別会計（保険事業勘定）</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0.22</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0.23</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0.7</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0.6</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0.43</v>
      </c>
    </row>
    <row r="31" spans="1:11" x14ac:dyDescent="0.15">
      <c r="A31" s="160" t="str">
        <f>IF(連結実質赤字比率に係る赤字・黒字の構成分析!C$39="",NA(),連結実質赤字比率に係る赤字・黒字の構成分析!C$39)</f>
        <v>大村市国民健康保険事業特別会計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0.62</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1.2</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0.56000000000000005</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0.31</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1.69</v>
      </c>
    </row>
    <row r="32" spans="1:11" x14ac:dyDescent="0.15">
      <c r="A32" s="160" t="str">
        <f>IF(連結実質赤字比率に係る赤字・黒字の構成分析!C$38="",NA(),連結実質赤字比率に係る赤字・黒字の構成分析!C$38)</f>
        <v>大村市工業用水道事業会計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2.5</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2.62</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2.77</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2.91</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2.78</v>
      </c>
    </row>
    <row r="33" spans="1:16" x14ac:dyDescent="0.15">
      <c r="A33" s="160" t="str">
        <f>IF(連結実質赤字比率に係る赤字・黒字の構成分析!C$37="",NA(),連結実質赤字比率に係る赤字・黒字の構成分析!C$37)</f>
        <v>大村市水道事業会計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3.28</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3.72</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4.57</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5.6</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6.06</v>
      </c>
    </row>
    <row r="34" spans="1:16" x14ac:dyDescent="0.15">
      <c r="A34" s="160" t="str">
        <f>IF(連結実質赤字比率に係る赤字・黒字の構成分析!C$36="",NA(),連結実質赤字比率に係る赤字・黒字の構成分析!C$36)</f>
        <v>一般会計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9.33</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6.46</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8.57</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6.94</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6.25</v>
      </c>
    </row>
    <row r="35" spans="1:16" x14ac:dyDescent="0.15">
      <c r="A35" s="160" t="str">
        <f>IF(連結実質赤字比率に係る赤字・黒字の構成分析!C$35="",NA(),連結実質赤字比率に係る赤字・黒字の構成分析!C$35)</f>
        <v>大村市下水道事業会計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6.95</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0.34</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2.66</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4.97</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6.87</v>
      </c>
    </row>
    <row r="36" spans="1:16" x14ac:dyDescent="0.15">
      <c r="A36" s="160" t="str">
        <f>IF(連結実質赤字比率に係る赤字・黒字の構成分析!C$34="",NA(),連結実質赤字比率に係る赤字・黒字の構成分析!C$34)</f>
        <v>大村市モーターボート競走事業会計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16.54</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6.28</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18.28</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30.32</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41.84</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3577</v>
      </c>
      <c r="E42" s="161"/>
      <c r="F42" s="161"/>
      <c r="G42" s="161">
        <f>'実質公債費比率（分子）の構造'!L$52</f>
        <v>3593</v>
      </c>
      <c r="H42" s="161"/>
      <c r="I42" s="161"/>
      <c r="J42" s="161">
        <f>'実質公債費比率（分子）の構造'!M$52</f>
        <v>3452</v>
      </c>
      <c r="K42" s="161"/>
      <c r="L42" s="161"/>
      <c r="M42" s="161">
        <f>'実質公債費比率（分子）の構造'!N$52</f>
        <v>3494</v>
      </c>
      <c r="N42" s="161"/>
      <c r="O42" s="161"/>
      <c r="P42" s="161">
        <f>'実質公債費比率（分子）の構造'!O$52</f>
        <v>3408</v>
      </c>
    </row>
    <row r="43" spans="1:16" x14ac:dyDescent="0.15">
      <c r="A43" s="161" t="s">
        <v>58</v>
      </c>
      <c r="B43" s="161">
        <f>'実質公債費比率（分子）の構造'!K$51</f>
        <v>3</v>
      </c>
      <c r="C43" s="161"/>
      <c r="D43" s="161"/>
      <c r="E43" s="161">
        <f>'実質公債費比率（分子）の構造'!L$51</f>
        <v>1</v>
      </c>
      <c r="F43" s="161"/>
      <c r="G43" s="161"/>
      <c r="H43" s="161">
        <f>'実質公債費比率（分子）の構造'!M$51</f>
        <v>1</v>
      </c>
      <c r="I43" s="161"/>
      <c r="J43" s="161"/>
      <c r="K43" s="161">
        <f>'実質公債費比率（分子）の構造'!N$51</f>
        <v>1</v>
      </c>
      <c r="L43" s="161"/>
      <c r="M43" s="161"/>
      <c r="N43" s="161">
        <f>'実質公債費比率（分子）の構造'!O$51</f>
        <v>1</v>
      </c>
      <c r="O43" s="161"/>
      <c r="P43" s="161"/>
    </row>
    <row r="44" spans="1:16" x14ac:dyDescent="0.15">
      <c r="A44" s="161" t="s">
        <v>59</v>
      </c>
      <c r="B44" s="161">
        <f>'実質公債費比率（分子）の構造'!K$50</f>
        <v>218</v>
      </c>
      <c r="C44" s="161"/>
      <c r="D44" s="161"/>
      <c r="E44" s="161">
        <f>'実質公債費比率（分子）の構造'!L$50</f>
        <v>219</v>
      </c>
      <c r="F44" s="161"/>
      <c r="G44" s="161"/>
      <c r="H44" s="161">
        <f>'実質公債費比率（分子）の構造'!M$50</f>
        <v>171</v>
      </c>
      <c r="I44" s="161"/>
      <c r="J44" s="161"/>
      <c r="K44" s="161">
        <f>'実質公債費比率（分子）の構造'!N$50</f>
        <v>170</v>
      </c>
      <c r="L44" s="161"/>
      <c r="M44" s="161"/>
      <c r="N44" s="161">
        <f>'実質公債費比率（分子）の構造'!O$50</f>
        <v>17</v>
      </c>
      <c r="O44" s="161"/>
      <c r="P44" s="161"/>
    </row>
    <row r="45" spans="1:16" x14ac:dyDescent="0.15">
      <c r="A45" s="161" t="s">
        <v>60</v>
      </c>
      <c r="B45" s="161">
        <f>'実質公債費比率（分子）の構造'!K$49</f>
        <v>30</v>
      </c>
      <c r="C45" s="161"/>
      <c r="D45" s="161"/>
      <c r="E45" s="161">
        <f>'実質公債費比率（分子）の構造'!L$49</f>
        <v>31</v>
      </c>
      <c r="F45" s="161"/>
      <c r="G45" s="161"/>
      <c r="H45" s="161">
        <f>'実質公債費比率（分子）の構造'!M$49</f>
        <v>101</v>
      </c>
      <c r="I45" s="161"/>
      <c r="J45" s="161"/>
      <c r="K45" s="161">
        <f>'実質公債費比率（分子）の構造'!N$49</f>
        <v>135</v>
      </c>
      <c r="L45" s="161"/>
      <c r="M45" s="161"/>
      <c r="N45" s="161">
        <f>'実質公債費比率（分子）の構造'!O$49</f>
        <v>153</v>
      </c>
      <c r="O45" s="161"/>
      <c r="P45" s="161"/>
    </row>
    <row r="46" spans="1:16" x14ac:dyDescent="0.15">
      <c r="A46" s="161" t="s">
        <v>61</v>
      </c>
      <c r="B46" s="161">
        <f>'実質公債費比率（分子）の構造'!K$48</f>
        <v>1571</v>
      </c>
      <c r="C46" s="161"/>
      <c r="D46" s="161"/>
      <c r="E46" s="161">
        <f>'実質公債費比率（分子）の構造'!L$48</f>
        <v>1654</v>
      </c>
      <c r="F46" s="161"/>
      <c r="G46" s="161"/>
      <c r="H46" s="161">
        <f>'実質公債費比率（分子）の構造'!M$48</f>
        <v>1672</v>
      </c>
      <c r="I46" s="161"/>
      <c r="J46" s="161"/>
      <c r="K46" s="161">
        <f>'実質公債費比率（分子）の構造'!N$48</f>
        <v>1401</v>
      </c>
      <c r="L46" s="161"/>
      <c r="M46" s="161"/>
      <c r="N46" s="161">
        <f>'実質公債費比率（分子）の構造'!O$48</f>
        <v>1686</v>
      </c>
      <c r="O46" s="161"/>
      <c r="P46" s="161"/>
    </row>
    <row r="47" spans="1:16" x14ac:dyDescent="0.15">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2762</v>
      </c>
      <c r="C49" s="161"/>
      <c r="D49" s="161"/>
      <c r="E49" s="161">
        <f>'実質公債費比率（分子）の構造'!L$45</f>
        <v>2823</v>
      </c>
      <c r="F49" s="161"/>
      <c r="G49" s="161"/>
      <c r="H49" s="161">
        <f>'実質公債費比率（分子）の構造'!M$45</f>
        <v>2720</v>
      </c>
      <c r="I49" s="161"/>
      <c r="J49" s="161"/>
      <c r="K49" s="161">
        <f>'実質公債費比率（分子）の構造'!N$45</f>
        <v>2725</v>
      </c>
      <c r="L49" s="161"/>
      <c r="M49" s="161"/>
      <c r="N49" s="161">
        <f>'実質公債費比率（分子）の構造'!O$45</f>
        <v>2761</v>
      </c>
      <c r="O49" s="161"/>
      <c r="P49" s="161"/>
    </row>
    <row r="50" spans="1:16" x14ac:dyDescent="0.15">
      <c r="A50" s="161" t="s">
        <v>65</v>
      </c>
      <c r="B50" s="161" t="e">
        <f>NA()</f>
        <v>#N/A</v>
      </c>
      <c r="C50" s="161">
        <f>IF(ISNUMBER('実質公債費比率（分子）の構造'!K$53),'実質公債費比率（分子）の構造'!K$53,NA())</f>
        <v>1007</v>
      </c>
      <c r="D50" s="161" t="e">
        <f>NA()</f>
        <v>#N/A</v>
      </c>
      <c r="E50" s="161" t="e">
        <f>NA()</f>
        <v>#N/A</v>
      </c>
      <c r="F50" s="161">
        <f>IF(ISNUMBER('実質公債費比率（分子）の構造'!L$53),'実質公債費比率（分子）の構造'!L$53,NA())</f>
        <v>1135</v>
      </c>
      <c r="G50" s="161" t="e">
        <f>NA()</f>
        <v>#N/A</v>
      </c>
      <c r="H50" s="161" t="e">
        <f>NA()</f>
        <v>#N/A</v>
      </c>
      <c r="I50" s="161">
        <f>IF(ISNUMBER('実質公債費比率（分子）の構造'!M$53),'実質公債費比率（分子）の構造'!M$53,NA())</f>
        <v>1213</v>
      </c>
      <c r="J50" s="161" t="e">
        <f>NA()</f>
        <v>#N/A</v>
      </c>
      <c r="K50" s="161" t="e">
        <f>NA()</f>
        <v>#N/A</v>
      </c>
      <c r="L50" s="161">
        <f>IF(ISNUMBER('実質公債費比率（分子）の構造'!N$53),'実質公債費比率（分子）の構造'!N$53,NA())</f>
        <v>938</v>
      </c>
      <c r="M50" s="161" t="e">
        <f>NA()</f>
        <v>#N/A</v>
      </c>
      <c r="N50" s="161" t="e">
        <f>NA()</f>
        <v>#N/A</v>
      </c>
      <c r="O50" s="161">
        <f>IF(ISNUMBER('実質公債費比率（分子）の構造'!O$53),'実質公債費比率（分子）の構造'!O$53,NA())</f>
        <v>1210</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37</v>
      </c>
      <c r="B56" s="160"/>
      <c r="C56" s="160"/>
      <c r="D56" s="160">
        <f>'将来負担比率（分子）の構造'!I$52</f>
        <v>30472</v>
      </c>
      <c r="E56" s="160"/>
      <c r="F56" s="160"/>
      <c r="G56" s="160">
        <f>'将来負担比率（分子）の構造'!J$52</f>
        <v>31402</v>
      </c>
      <c r="H56" s="160"/>
      <c r="I56" s="160"/>
      <c r="J56" s="160">
        <f>'将来負担比率（分子）の構造'!K$52</f>
        <v>31499</v>
      </c>
      <c r="K56" s="160"/>
      <c r="L56" s="160"/>
      <c r="M56" s="160">
        <f>'将来負担比率（分子）の構造'!L$52</f>
        <v>32923</v>
      </c>
      <c r="N56" s="160"/>
      <c r="O56" s="160"/>
      <c r="P56" s="160">
        <f>'将来負担比率（分子）の構造'!M$52</f>
        <v>33084</v>
      </c>
    </row>
    <row r="57" spans="1:16" x14ac:dyDescent="0.15">
      <c r="A57" s="160" t="s">
        <v>36</v>
      </c>
      <c r="B57" s="160"/>
      <c r="C57" s="160"/>
      <c r="D57" s="160">
        <f>'将来負担比率（分子）の構造'!I$51</f>
        <v>9512</v>
      </c>
      <c r="E57" s="160"/>
      <c r="F57" s="160"/>
      <c r="G57" s="160">
        <f>'将来負担比率（分子）の構造'!J$51</f>
        <v>9682</v>
      </c>
      <c r="H57" s="160"/>
      <c r="I57" s="160"/>
      <c r="J57" s="160">
        <f>'将来負担比率（分子）の構造'!K$51</f>
        <v>8808</v>
      </c>
      <c r="K57" s="160"/>
      <c r="L57" s="160"/>
      <c r="M57" s="160">
        <f>'将来負担比率（分子）の構造'!L$51</f>
        <v>9826</v>
      </c>
      <c r="N57" s="160"/>
      <c r="O57" s="160"/>
      <c r="P57" s="160">
        <f>'将来負担比率（分子）の構造'!M$51</f>
        <v>9873</v>
      </c>
    </row>
    <row r="58" spans="1:16" x14ac:dyDescent="0.15">
      <c r="A58" s="160" t="s">
        <v>35</v>
      </c>
      <c r="B58" s="160"/>
      <c r="C58" s="160"/>
      <c r="D58" s="160">
        <f>'将来負担比率（分子）の構造'!I$50</f>
        <v>7370</v>
      </c>
      <c r="E58" s="160"/>
      <c r="F58" s="160"/>
      <c r="G58" s="160">
        <f>'将来負担比率（分子）の構造'!J$50</f>
        <v>8137</v>
      </c>
      <c r="H58" s="160"/>
      <c r="I58" s="160"/>
      <c r="J58" s="160">
        <f>'将来負担比率（分子）の構造'!K$50</f>
        <v>8547</v>
      </c>
      <c r="K58" s="160"/>
      <c r="L58" s="160"/>
      <c r="M58" s="160">
        <f>'将来負担比率（分子）の構造'!L$50</f>
        <v>9132</v>
      </c>
      <c r="N58" s="160"/>
      <c r="O58" s="160"/>
      <c r="P58" s="160">
        <f>'将来負担比率（分子）の構造'!M$50</f>
        <v>9681</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f>'将来負担比率（分子）の構造'!I$46</f>
        <v>1183</v>
      </c>
      <c r="C61" s="160"/>
      <c r="D61" s="160"/>
      <c r="E61" s="160">
        <f>'将来負担比率（分子）の構造'!J$46</f>
        <v>1170</v>
      </c>
      <c r="F61" s="160"/>
      <c r="G61" s="160"/>
      <c r="H61" s="160">
        <f>'将来負担比率（分子）の構造'!K$46</f>
        <v>1050</v>
      </c>
      <c r="I61" s="160"/>
      <c r="J61" s="160"/>
      <c r="K61" s="160">
        <f>'将来負担比率（分子）の構造'!L$46</f>
        <v>794</v>
      </c>
      <c r="L61" s="160"/>
      <c r="M61" s="160"/>
      <c r="N61" s="160">
        <f>'将来負担比率（分子）の構造'!M$46</f>
        <v>1124</v>
      </c>
      <c r="O61" s="160"/>
      <c r="P61" s="160"/>
    </row>
    <row r="62" spans="1:16" x14ac:dyDescent="0.15">
      <c r="A62" s="160" t="s">
        <v>29</v>
      </c>
      <c r="B62" s="160">
        <f>'将来負担比率（分子）の構造'!I$45</f>
        <v>4233</v>
      </c>
      <c r="C62" s="160"/>
      <c r="D62" s="160"/>
      <c r="E62" s="160">
        <f>'将来負担比率（分子）の構造'!J$45</f>
        <v>3613</v>
      </c>
      <c r="F62" s="160"/>
      <c r="G62" s="160"/>
      <c r="H62" s="160">
        <f>'将来負担比率（分子）の構造'!K$45</f>
        <v>3517</v>
      </c>
      <c r="I62" s="160"/>
      <c r="J62" s="160"/>
      <c r="K62" s="160">
        <f>'将来負担比率（分子）の構造'!L$45</f>
        <v>3516</v>
      </c>
      <c r="L62" s="160"/>
      <c r="M62" s="160"/>
      <c r="N62" s="160">
        <f>'将来負担比率（分子）の構造'!M$45</f>
        <v>3309</v>
      </c>
      <c r="O62" s="160"/>
      <c r="P62" s="160"/>
    </row>
    <row r="63" spans="1:16" x14ac:dyDescent="0.15">
      <c r="A63" s="160" t="s">
        <v>28</v>
      </c>
      <c r="B63" s="160">
        <f>'将来負担比率（分子）の構造'!I$44</f>
        <v>495</v>
      </c>
      <c r="C63" s="160"/>
      <c r="D63" s="160"/>
      <c r="E63" s="160">
        <f>'将来負担比率（分子）の構造'!J$44</f>
        <v>1236</v>
      </c>
      <c r="F63" s="160"/>
      <c r="G63" s="160"/>
      <c r="H63" s="160">
        <f>'将来負担比率（分子）の構造'!K$44</f>
        <v>1302</v>
      </c>
      <c r="I63" s="160"/>
      <c r="J63" s="160"/>
      <c r="K63" s="160">
        <f>'将来負担比率（分子）の構造'!L$44</f>
        <v>1202</v>
      </c>
      <c r="L63" s="160"/>
      <c r="M63" s="160"/>
      <c r="N63" s="160">
        <f>'将来負担比率（分子）の構造'!M$44</f>
        <v>1087</v>
      </c>
      <c r="O63" s="160"/>
      <c r="P63" s="160"/>
    </row>
    <row r="64" spans="1:16" x14ac:dyDescent="0.15">
      <c r="A64" s="160" t="s">
        <v>27</v>
      </c>
      <c r="B64" s="160">
        <f>'将来負担比率（分子）の構造'!I$43</f>
        <v>14660</v>
      </c>
      <c r="C64" s="160"/>
      <c r="D64" s="160"/>
      <c r="E64" s="160">
        <f>'将来負担比率（分子）の構造'!J$43</f>
        <v>14213</v>
      </c>
      <c r="F64" s="160"/>
      <c r="G64" s="160"/>
      <c r="H64" s="160">
        <f>'将来負担比率（分子）の構造'!K$43</f>
        <v>15038</v>
      </c>
      <c r="I64" s="160"/>
      <c r="J64" s="160"/>
      <c r="K64" s="160">
        <f>'将来負担比率（分子）の構造'!L$43</f>
        <v>20947</v>
      </c>
      <c r="L64" s="160"/>
      <c r="M64" s="160"/>
      <c r="N64" s="160">
        <f>'将来負担比率（分子）の構造'!M$43</f>
        <v>20113</v>
      </c>
      <c r="O64" s="160"/>
      <c r="P64" s="160"/>
    </row>
    <row r="65" spans="1:16" x14ac:dyDescent="0.15">
      <c r="A65" s="160" t="s">
        <v>26</v>
      </c>
      <c r="B65" s="160">
        <f>'将来負担比率（分子）の構造'!I$42</f>
        <v>777</v>
      </c>
      <c r="C65" s="160"/>
      <c r="D65" s="160"/>
      <c r="E65" s="160">
        <f>'将来負担比率（分子）の構造'!J$42</f>
        <v>557</v>
      </c>
      <c r="F65" s="160"/>
      <c r="G65" s="160"/>
      <c r="H65" s="160">
        <f>'将来負担比率（分子）の構造'!K$42</f>
        <v>384</v>
      </c>
      <c r="I65" s="160"/>
      <c r="J65" s="160"/>
      <c r="K65" s="160">
        <f>'将来負担比率（分子）の構造'!L$42</f>
        <v>211</v>
      </c>
      <c r="L65" s="160"/>
      <c r="M65" s="160"/>
      <c r="N65" s="160">
        <f>'将来負担比率（分子）の構造'!M$42</f>
        <v>98</v>
      </c>
      <c r="O65" s="160"/>
      <c r="P65" s="160"/>
    </row>
    <row r="66" spans="1:16" x14ac:dyDescent="0.15">
      <c r="A66" s="160" t="s">
        <v>25</v>
      </c>
      <c r="B66" s="160">
        <f>'将来負担比率（分子）の構造'!I$41</f>
        <v>31405</v>
      </c>
      <c r="C66" s="160"/>
      <c r="D66" s="160"/>
      <c r="E66" s="160">
        <f>'将来負担比率（分子）の構造'!J$41</f>
        <v>32553</v>
      </c>
      <c r="F66" s="160"/>
      <c r="G66" s="160"/>
      <c r="H66" s="160">
        <f>'将来負担比率（分子）の構造'!K$41</f>
        <v>33988</v>
      </c>
      <c r="I66" s="160"/>
      <c r="J66" s="160"/>
      <c r="K66" s="160">
        <f>'将来負担比率（分子）の構造'!L$41</f>
        <v>35328</v>
      </c>
      <c r="L66" s="160"/>
      <c r="M66" s="160"/>
      <c r="N66" s="160">
        <f>'将来負担比率（分子）の構造'!M$41</f>
        <v>36894</v>
      </c>
      <c r="O66" s="160"/>
      <c r="P66" s="160"/>
    </row>
    <row r="67" spans="1:16" x14ac:dyDescent="0.15">
      <c r="A67" s="160" t="s">
        <v>69</v>
      </c>
      <c r="B67" s="160" t="e">
        <f>NA()</f>
        <v>#N/A</v>
      </c>
      <c r="C67" s="160">
        <f>IF(ISNUMBER('将来負担比率（分子）の構造'!I$53), IF('将来負担比率（分子）の構造'!I$53 &lt; 0, 0, '将来負担比率（分子）の構造'!I$53), NA())</f>
        <v>5398</v>
      </c>
      <c r="D67" s="160" t="e">
        <f>NA()</f>
        <v>#N/A</v>
      </c>
      <c r="E67" s="160" t="e">
        <f>NA()</f>
        <v>#N/A</v>
      </c>
      <c r="F67" s="160">
        <f>IF(ISNUMBER('将来負担比率（分子）の構造'!J$53), IF('将来負担比率（分子）の構造'!J$53 &lt; 0, 0, '将来負担比率（分子）の構造'!J$53), NA())</f>
        <v>4121</v>
      </c>
      <c r="G67" s="160" t="e">
        <f>NA()</f>
        <v>#N/A</v>
      </c>
      <c r="H67" s="160" t="e">
        <f>NA()</f>
        <v>#N/A</v>
      </c>
      <c r="I67" s="160">
        <f>IF(ISNUMBER('将来負担比率（分子）の構造'!K$53), IF('将来負担比率（分子）の構造'!K$53 &lt; 0, 0, '将来負担比率（分子）の構造'!K$53), NA())</f>
        <v>6424</v>
      </c>
      <c r="J67" s="160" t="e">
        <f>NA()</f>
        <v>#N/A</v>
      </c>
      <c r="K67" s="160" t="e">
        <f>NA()</f>
        <v>#N/A</v>
      </c>
      <c r="L67" s="160">
        <f>IF(ISNUMBER('将来負担比率（分子）の構造'!L$53), IF('将来負担比率（分子）の構造'!L$53 &lt; 0, 0, '将来負担比率（分子）の構造'!L$53), NA())</f>
        <v>10117</v>
      </c>
      <c r="M67" s="160" t="e">
        <f>NA()</f>
        <v>#N/A</v>
      </c>
      <c r="N67" s="160" t="e">
        <f>NA()</f>
        <v>#N/A</v>
      </c>
      <c r="O67" s="160">
        <f>IF(ISNUMBER('将来負担比率（分子）の構造'!M$53), IF('将来負担比率（分子）の構造'!M$53 &lt; 0, 0, '将来負担比率（分子）の構造'!M$53), NA())</f>
        <v>9985</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3121</v>
      </c>
      <c r="C72" s="164">
        <f>基金残高に係る経年分析!G55</f>
        <v>3065</v>
      </c>
      <c r="D72" s="164">
        <f>基金残高に係る経年分析!H55</f>
        <v>2715</v>
      </c>
    </row>
    <row r="73" spans="1:16" x14ac:dyDescent="0.15">
      <c r="A73" s="163" t="s">
        <v>72</v>
      </c>
      <c r="B73" s="164">
        <f>基金残高に係る経年分析!F56</f>
        <v>709</v>
      </c>
      <c r="C73" s="164">
        <f>基金残高に係る経年分析!G56</f>
        <v>860</v>
      </c>
      <c r="D73" s="164">
        <f>基金残高に係る経年分析!H56</f>
        <v>1060</v>
      </c>
    </row>
    <row r="74" spans="1:16" x14ac:dyDescent="0.15">
      <c r="A74" s="163" t="s">
        <v>73</v>
      </c>
      <c r="B74" s="164">
        <f>基金残高に係る経年分析!F57</f>
        <v>4228</v>
      </c>
      <c r="C74" s="164">
        <f>基金残高に係る経年分析!G57</f>
        <v>4448</v>
      </c>
      <c r="D74" s="164">
        <f>基金残高に係る経年分析!H57</f>
        <v>5089</v>
      </c>
    </row>
  </sheetData>
  <sheetProtection algorithmName="SHA-512" hashValue="b7qpmOc8BzIggS/m8TEX8GHII9ldpXxkX1Rpwsb64A3JAx1F9hvxznofXyDru5rWocaq01omS5gFe2BxP+A36g==" saltValue="U70NJZgF9FhEbBYgZgk5mA=="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3"/>
  <sheetViews>
    <sheetView showGridLines="0" topLeftCell="A9"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206</v>
      </c>
      <c r="DI1" s="636"/>
      <c r="DJ1" s="636"/>
      <c r="DK1" s="636"/>
      <c r="DL1" s="636"/>
      <c r="DM1" s="636"/>
      <c r="DN1" s="637"/>
      <c r="DO1" s="205"/>
      <c r="DP1" s="635" t="s">
        <v>207</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x14ac:dyDescent="0.15">
      <c r="B2" s="206" t="s">
        <v>208</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38" t="s">
        <v>209</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210</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211</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38" t="s">
        <v>1</v>
      </c>
      <c r="C4" s="639"/>
      <c r="D4" s="639"/>
      <c r="E4" s="639"/>
      <c r="F4" s="639"/>
      <c r="G4" s="639"/>
      <c r="H4" s="639"/>
      <c r="I4" s="639"/>
      <c r="J4" s="639"/>
      <c r="K4" s="639"/>
      <c r="L4" s="639"/>
      <c r="M4" s="639"/>
      <c r="N4" s="639"/>
      <c r="O4" s="639"/>
      <c r="P4" s="639"/>
      <c r="Q4" s="640"/>
      <c r="R4" s="638" t="s">
        <v>212</v>
      </c>
      <c r="S4" s="639"/>
      <c r="T4" s="639"/>
      <c r="U4" s="639"/>
      <c r="V4" s="639"/>
      <c r="W4" s="639"/>
      <c r="X4" s="639"/>
      <c r="Y4" s="640"/>
      <c r="Z4" s="638" t="s">
        <v>213</v>
      </c>
      <c r="AA4" s="639"/>
      <c r="AB4" s="639"/>
      <c r="AC4" s="640"/>
      <c r="AD4" s="638" t="s">
        <v>214</v>
      </c>
      <c r="AE4" s="639"/>
      <c r="AF4" s="639"/>
      <c r="AG4" s="639"/>
      <c r="AH4" s="639"/>
      <c r="AI4" s="639"/>
      <c r="AJ4" s="639"/>
      <c r="AK4" s="640"/>
      <c r="AL4" s="638" t="s">
        <v>213</v>
      </c>
      <c r="AM4" s="639"/>
      <c r="AN4" s="639"/>
      <c r="AO4" s="640"/>
      <c r="AP4" s="644" t="s">
        <v>215</v>
      </c>
      <c r="AQ4" s="644"/>
      <c r="AR4" s="644"/>
      <c r="AS4" s="644"/>
      <c r="AT4" s="644"/>
      <c r="AU4" s="644"/>
      <c r="AV4" s="644"/>
      <c r="AW4" s="644"/>
      <c r="AX4" s="644"/>
      <c r="AY4" s="644"/>
      <c r="AZ4" s="644"/>
      <c r="BA4" s="644"/>
      <c r="BB4" s="644"/>
      <c r="BC4" s="644"/>
      <c r="BD4" s="644"/>
      <c r="BE4" s="644"/>
      <c r="BF4" s="644"/>
      <c r="BG4" s="644" t="s">
        <v>216</v>
      </c>
      <c r="BH4" s="644"/>
      <c r="BI4" s="644"/>
      <c r="BJ4" s="644"/>
      <c r="BK4" s="644"/>
      <c r="BL4" s="644"/>
      <c r="BM4" s="644"/>
      <c r="BN4" s="644"/>
      <c r="BO4" s="644" t="s">
        <v>213</v>
      </c>
      <c r="BP4" s="644"/>
      <c r="BQ4" s="644"/>
      <c r="BR4" s="644"/>
      <c r="BS4" s="644" t="s">
        <v>217</v>
      </c>
      <c r="BT4" s="644"/>
      <c r="BU4" s="644"/>
      <c r="BV4" s="644"/>
      <c r="BW4" s="644"/>
      <c r="BX4" s="644"/>
      <c r="BY4" s="644"/>
      <c r="BZ4" s="644"/>
      <c r="CA4" s="644"/>
      <c r="CB4" s="644"/>
      <c r="CD4" s="641" t="s">
        <v>218</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x14ac:dyDescent="0.15">
      <c r="B5" s="645" t="s">
        <v>219</v>
      </c>
      <c r="C5" s="646"/>
      <c r="D5" s="646"/>
      <c r="E5" s="646"/>
      <c r="F5" s="646"/>
      <c r="G5" s="646"/>
      <c r="H5" s="646"/>
      <c r="I5" s="646"/>
      <c r="J5" s="646"/>
      <c r="K5" s="646"/>
      <c r="L5" s="646"/>
      <c r="M5" s="646"/>
      <c r="N5" s="646"/>
      <c r="O5" s="646"/>
      <c r="P5" s="646"/>
      <c r="Q5" s="647"/>
      <c r="R5" s="648">
        <v>11364274</v>
      </c>
      <c r="S5" s="649"/>
      <c r="T5" s="649"/>
      <c r="U5" s="649"/>
      <c r="V5" s="649"/>
      <c r="W5" s="649"/>
      <c r="X5" s="649"/>
      <c r="Y5" s="650"/>
      <c r="Z5" s="651">
        <v>26.1</v>
      </c>
      <c r="AA5" s="651"/>
      <c r="AB5" s="651"/>
      <c r="AC5" s="651"/>
      <c r="AD5" s="652">
        <v>10585439</v>
      </c>
      <c r="AE5" s="652"/>
      <c r="AF5" s="652"/>
      <c r="AG5" s="652"/>
      <c r="AH5" s="652"/>
      <c r="AI5" s="652"/>
      <c r="AJ5" s="652"/>
      <c r="AK5" s="652"/>
      <c r="AL5" s="653">
        <v>56.8</v>
      </c>
      <c r="AM5" s="654"/>
      <c r="AN5" s="654"/>
      <c r="AO5" s="655"/>
      <c r="AP5" s="645" t="s">
        <v>220</v>
      </c>
      <c r="AQ5" s="646"/>
      <c r="AR5" s="646"/>
      <c r="AS5" s="646"/>
      <c r="AT5" s="646"/>
      <c r="AU5" s="646"/>
      <c r="AV5" s="646"/>
      <c r="AW5" s="646"/>
      <c r="AX5" s="646"/>
      <c r="AY5" s="646"/>
      <c r="AZ5" s="646"/>
      <c r="BA5" s="646"/>
      <c r="BB5" s="646"/>
      <c r="BC5" s="646"/>
      <c r="BD5" s="646"/>
      <c r="BE5" s="646"/>
      <c r="BF5" s="647"/>
      <c r="BG5" s="659">
        <v>10580218</v>
      </c>
      <c r="BH5" s="660"/>
      <c r="BI5" s="660"/>
      <c r="BJ5" s="660"/>
      <c r="BK5" s="660"/>
      <c r="BL5" s="660"/>
      <c r="BM5" s="660"/>
      <c r="BN5" s="661"/>
      <c r="BO5" s="662">
        <v>93.1</v>
      </c>
      <c r="BP5" s="662"/>
      <c r="BQ5" s="662"/>
      <c r="BR5" s="662"/>
      <c r="BS5" s="663">
        <v>99378</v>
      </c>
      <c r="BT5" s="663"/>
      <c r="BU5" s="663"/>
      <c r="BV5" s="663"/>
      <c r="BW5" s="663"/>
      <c r="BX5" s="663"/>
      <c r="BY5" s="663"/>
      <c r="BZ5" s="663"/>
      <c r="CA5" s="663"/>
      <c r="CB5" s="667"/>
      <c r="CD5" s="641" t="s">
        <v>215</v>
      </c>
      <c r="CE5" s="642"/>
      <c r="CF5" s="642"/>
      <c r="CG5" s="642"/>
      <c r="CH5" s="642"/>
      <c r="CI5" s="642"/>
      <c r="CJ5" s="642"/>
      <c r="CK5" s="642"/>
      <c r="CL5" s="642"/>
      <c r="CM5" s="642"/>
      <c r="CN5" s="642"/>
      <c r="CO5" s="642"/>
      <c r="CP5" s="642"/>
      <c r="CQ5" s="643"/>
      <c r="CR5" s="641" t="s">
        <v>221</v>
      </c>
      <c r="CS5" s="642"/>
      <c r="CT5" s="642"/>
      <c r="CU5" s="642"/>
      <c r="CV5" s="642"/>
      <c r="CW5" s="642"/>
      <c r="CX5" s="642"/>
      <c r="CY5" s="643"/>
      <c r="CZ5" s="641" t="s">
        <v>213</v>
      </c>
      <c r="DA5" s="642"/>
      <c r="DB5" s="642"/>
      <c r="DC5" s="643"/>
      <c r="DD5" s="641" t="s">
        <v>222</v>
      </c>
      <c r="DE5" s="642"/>
      <c r="DF5" s="642"/>
      <c r="DG5" s="642"/>
      <c r="DH5" s="642"/>
      <c r="DI5" s="642"/>
      <c r="DJ5" s="642"/>
      <c r="DK5" s="642"/>
      <c r="DL5" s="642"/>
      <c r="DM5" s="642"/>
      <c r="DN5" s="642"/>
      <c r="DO5" s="642"/>
      <c r="DP5" s="643"/>
      <c r="DQ5" s="641" t="s">
        <v>223</v>
      </c>
      <c r="DR5" s="642"/>
      <c r="DS5" s="642"/>
      <c r="DT5" s="642"/>
      <c r="DU5" s="642"/>
      <c r="DV5" s="642"/>
      <c r="DW5" s="642"/>
      <c r="DX5" s="642"/>
      <c r="DY5" s="642"/>
      <c r="DZ5" s="642"/>
      <c r="EA5" s="642"/>
      <c r="EB5" s="642"/>
      <c r="EC5" s="643"/>
    </row>
    <row r="6" spans="2:143" ht="11.25" customHeight="1" x14ac:dyDescent="0.15">
      <c r="B6" s="656" t="s">
        <v>224</v>
      </c>
      <c r="C6" s="657"/>
      <c r="D6" s="657"/>
      <c r="E6" s="657"/>
      <c r="F6" s="657"/>
      <c r="G6" s="657"/>
      <c r="H6" s="657"/>
      <c r="I6" s="657"/>
      <c r="J6" s="657"/>
      <c r="K6" s="657"/>
      <c r="L6" s="657"/>
      <c r="M6" s="657"/>
      <c r="N6" s="657"/>
      <c r="O6" s="657"/>
      <c r="P6" s="657"/>
      <c r="Q6" s="658"/>
      <c r="R6" s="659">
        <v>285525</v>
      </c>
      <c r="S6" s="660"/>
      <c r="T6" s="660"/>
      <c r="U6" s="660"/>
      <c r="V6" s="660"/>
      <c r="W6" s="660"/>
      <c r="X6" s="660"/>
      <c r="Y6" s="661"/>
      <c r="Z6" s="662">
        <v>0.7</v>
      </c>
      <c r="AA6" s="662"/>
      <c r="AB6" s="662"/>
      <c r="AC6" s="662"/>
      <c r="AD6" s="663">
        <v>285525</v>
      </c>
      <c r="AE6" s="663"/>
      <c r="AF6" s="663"/>
      <c r="AG6" s="663"/>
      <c r="AH6" s="663"/>
      <c r="AI6" s="663"/>
      <c r="AJ6" s="663"/>
      <c r="AK6" s="663"/>
      <c r="AL6" s="664">
        <v>1.5</v>
      </c>
      <c r="AM6" s="665"/>
      <c r="AN6" s="665"/>
      <c r="AO6" s="666"/>
      <c r="AP6" s="656" t="s">
        <v>225</v>
      </c>
      <c r="AQ6" s="657"/>
      <c r="AR6" s="657"/>
      <c r="AS6" s="657"/>
      <c r="AT6" s="657"/>
      <c r="AU6" s="657"/>
      <c r="AV6" s="657"/>
      <c r="AW6" s="657"/>
      <c r="AX6" s="657"/>
      <c r="AY6" s="657"/>
      <c r="AZ6" s="657"/>
      <c r="BA6" s="657"/>
      <c r="BB6" s="657"/>
      <c r="BC6" s="657"/>
      <c r="BD6" s="657"/>
      <c r="BE6" s="657"/>
      <c r="BF6" s="658"/>
      <c r="BG6" s="659">
        <v>10580218</v>
      </c>
      <c r="BH6" s="660"/>
      <c r="BI6" s="660"/>
      <c r="BJ6" s="660"/>
      <c r="BK6" s="660"/>
      <c r="BL6" s="660"/>
      <c r="BM6" s="660"/>
      <c r="BN6" s="661"/>
      <c r="BO6" s="662">
        <v>93.1</v>
      </c>
      <c r="BP6" s="662"/>
      <c r="BQ6" s="662"/>
      <c r="BR6" s="662"/>
      <c r="BS6" s="663">
        <v>99378</v>
      </c>
      <c r="BT6" s="663"/>
      <c r="BU6" s="663"/>
      <c r="BV6" s="663"/>
      <c r="BW6" s="663"/>
      <c r="BX6" s="663"/>
      <c r="BY6" s="663"/>
      <c r="BZ6" s="663"/>
      <c r="CA6" s="663"/>
      <c r="CB6" s="667"/>
      <c r="CD6" s="670" t="s">
        <v>226</v>
      </c>
      <c r="CE6" s="671"/>
      <c r="CF6" s="671"/>
      <c r="CG6" s="671"/>
      <c r="CH6" s="671"/>
      <c r="CI6" s="671"/>
      <c r="CJ6" s="671"/>
      <c r="CK6" s="671"/>
      <c r="CL6" s="671"/>
      <c r="CM6" s="671"/>
      <c r="CN6" s="671"/>
      <c r="CO6" s="671"/>
      <c r="CP6" s="671"/>
      <c r="CQ6" s="672"/>
      <c r="CR6" s="659">
        <v>298069</v>
      </c>
      <c r="CS6" s="660"/>
      <c r="CT6" s="660"/>
      <c r="CU6" s="660"/>
      <c r="CV6" s="660"/>
      <c r="CW6" s="660"/>
      <c r="CX6" s="660"/>
      <c r="CY6" s="661"/>
      <c r="CZ6" s="653">
        <v>0.7</v>
      </c>
      <c r="DA6" s="654"/>
      <c r="DB6" s="654"/>
      <c r="DC6" s="673"/>
      <c r="DD6" s="668">
        <v>3085</v>
      </c>
      <c r="DE6" s="660"/>
      <c r="DF6" s="660"/>
      <c r="DG6" s="660"/>
      <c r="DH6" s="660"/>
      <c r="DI6" s="660"/>
      <c r="DJ6" s="660"/>
      <c r="DK6" s="660"/>
      <c r="DL6" s="660"/>
      <c r="DM6" s="660"/>
      <c r="DN6" s="660"/>
      <c r="DO6" s="660"/>
      <c r="DP6" s="661"/>
      <c r="DQ6" s="668">
        <v>298045</v>
      </c>
      <c r="DR6" s="660"/>
      <c r="DS6" s="660"/>
      <c r="DT6" s="660"/>
      <c r="DU6" s="660"/>
      <c r="DV6" s="660"/>
      <c r="DW6" s="660"/>
      <c r="DX6" s="660"/>
      <c r="DY6" s="660"/>
      <c r="DZ6" s="660"/>
      <c r="EA6" s="660"/>
      <c r="EB6" s="660"/>
      <c r="EC6" s="669"/>
    </row>
    <row r="7" spans="2:143" ht="11.25" customHeight="1" x14ac:dyDescent="0.15">
      <c r="B7" s="656" t="s">
        <v>227</v>
      </c>
      <c r="C7" s="657"/>
      <c r="D7" s="657"/>
      <c r="E7" s="657"/>
      <c r="F7" s="657"/>
      <c r="G7" s="657"/>
      <c r="H7" s="657"/>
      <c r="I7" s="657"/>
      <c r="J7" s="657"/>
      <c r="K7" s="657"/>
      <c r="L7" s="657"/>
      <c r="M7" s="657"/>
      <c r="N7" s="657"/>
      <c r="O7" s="657"/>
      <c r="P7" s="657"/>
      <c r="Q7" s="658"/>
      <c r="R7" s="659">
        <v>18395</v>
      </c>
      <c r="S7" s="660"/>
      <c r="T7" s="660"/>
      <c r="U7" s="660"/>
      <c r="V7" s="660"/>
      <c r="W7" s="660"/>
      <c r="X7" s="660"/>
      <c r="Y7" s="661"/>
      <c r="Z7" s="662">
        <v>0</v>
      </c>
      <c r="AA7" s="662"/>
      <c r="AB7" s="662"/>
      <c r="AC7" s="662"/>
      <c r="AD7" s="663">
        <v>18395</v>
      </c>
      <c r="AE7" s="663"/>
      <c r="AF7" s="663"/>
      <c r="AG7" s="663"/>
      <c r="AH7" s="663"/>
      <c r="AI7" s="663"/>
      <c r="AJ7" s="663"/>
      <c r="AK7" s="663"/>
      <c r="AL7" s="664">
        <v>0.1</v>
      </c>
      <c r="AM7" s="665"/>
      <c r="AN7" s="665"/>
      <c r="AO7" s="666"/>
      <c r="AP7" s="656" t="s">
        <v>228</v>
      </c>
      <c r="AQ7" s="657"/>
      <c r="AR7" s="657"/>
      <c r="AS7" s="657"/>
      <c r="AT7" s="657"/>
      <c r="AU7" s="657"/>
      <c r="AV7" s="657"/>
      <c r="AW7" s="657"/>
      <c r="AX7" s="657"/>
      <c r="AY7" s="657"/>
      <c r="AZ7" s="657"/>
      <c r="BA7" s="657"/>
      <c r="BB7" s="657"/>
      <c r="BC7" s="657"/>
      <c r="BD7" s="657"/>
      <c r="BE7" s="657"/>
      <c r="BF7" s="658"/>
      <c r="BG7" s="659">
        <v>4813672</v>
      </c>
      <c r="BH7" s="660"/>
      <c r="BI7" s="660"/>
      <c r="BJ7" s="660"/>
      <c r="BK7" s="660"/>
      <c r="BL7" s="660"/>
      <c r="BM7" s="660"/>
      <c r="BN7" s="661"/>
      <c r="BO7" s="662">
        <v>42.4</v>
      </c>
      <c r="BP7" s="662"/>
      <c r="BQ7" s="662"/>
      <c r="BR7" s="662"/>
      <c r="BS7" s="663">
        <v>99378</v>
      </c>
      <c r="BT7" s="663"/>
      <c r="BU7" s="663"/>
      <c r="BV7" s="663"/>
      <c r="BW7" s="663"/>
      <c r="BX7" s="663"/>
      <c r="BY7" s="663"/>
      <c r="BZ7" s="663"/>
      <c r="CA7" s="663"/>
      <c r="CB7" s="667"/>
      <c r="CD7" s="674" t="s">
        <v>229</v>
      </c>
      <c r="CE7" s="675"/>
      <c r="CF7" s="675"/>
      <c r="CG7" s="675"/>
      <c r="CH7" s="675"/>
      <c r="CI7" s="675"/>
      <c r="CJ7" s="675"/>
      <c r="CK7" s="675"/>
      <c r="CL7" s="675"/>
      <c r="CM7" s="675"/>
      <c r="CN7" s="675"/>
      <c r="CO7" s="675"/>
      <c r="CP7" s="675"/>
      <c r="CQ7" s="676"/>
      <c r="CR7" s="659">
        <v>4660065</v>
      </c>
      <c r="CS7" s="660"/>
      <c r="CT7" s="660"/>
      <c r="CU7" s="660"/>
      <c r="CV7" s="660"/>
      <c r="CW7" s="660"/>
      <c r="CX7" s="660"/>
      <c r="CY7" s="661"/>
      <c r="CZ7" s="662">
        <v>11.1</v>
      </c>
      <c r="DA7" s="662"/>
      <c r="DB7" s="662"/>
      <c r="DC7" s="662"/>
      <c r="DD7" s="668">
        <v>66420</v>
      </c>
      <c r="DE7" s="660"/>
      <c r="DF7" s="660"/>
      <c r="DG7" s="660"/>
      <c r="DH7" s="660"/>
      <c r="DI7" s="660"/>
      <c r="DJ7" s="660"/>
      <c r="DK7" s="660"/>
      <c r="DL7" s="660"/>
      <c r="DM7" s="660"/>
      <c r="DN7" s="660"/>
      <c r="DO7" s="660"/>
      <c r="DP7" s="661"/>
      <c r="DQ7" s="668">
        <v>3803701</v>
      </c>
      <c r="DR7" s="660"/>
      <c r="DS7" s="660"/>
      <c r="DT7" s="660"/>
      <c r="DU7" s="660"/>
      <c r="DV7" s="660"/>
      <c r="DW7" s="660"/>
      <c r="DX7" s="660"/>
      <c r="DY7" s="660"/>
      <c r="DZ7" s="660"/>
      <c r="EA7" s="660"/>
      <c r="EB7" s="660"/>
      <c r="EC7" s="669"/>
    </row>
    <row r="8" spans="2:143" ht="11.25" customHeight="1" x14ac:dyDescent="0.15">
      <c r="B8" s="656" t="s">
        <v>230</v>
      </c>
      <c r="C8" s="657"/>
      <c r="D8" s="657"/>
      <c r="E8" s="657"/>
      <c r="F8" s="657"/>
      <c r="G8" s="657"/>
      <c r="H8" s="657"/>
      <c r="I8" s="657"/>
      <c r="J8" s="657"/>
      <c r="K8" s="657"/>
      <c r="L8" s="657"/>
      <c r="M8" s="657"/>
      <c r="N8" s="657"/>
      <c r="O8" s="657"/>
      <c r="P8" s="657"/>
      <c r="Q8" s="658"/>
      <c r="R8" s="659">
        <v>33275</v>
      </c>
      <c r="S8" s="660"/>
      <c r="T8" s="660"/>
      <c r="U8" s="660"/>
      <c r="V8" s="660"/>
      <c r="W8" s="660"/>
      <c r="X8" s="660"/>
      <c r="Y8" s="661"/>
      <c r="Z8" s="662">
        <v>0.1</v>
      </c>
      <c r="AA8" s="662"/>
      <c r="AB8" s="662"/>
      <c r="AC8" s="662"/>
      <c r="AD8" s="663">
        <v>33275</v>
      </c>
      <c r="AE8" s="663"/>
      <c r="AF8" s="663"/>
      <c r="AG8" s="663"/>
      <c r="AH8" s="663"/>
      <c r="AI8" s="663"/>
      <c r="AJ8" s="663"/>
      <c r="AK8" s="663"/>
      <c r="AL8" s="664">
        <v>0.2</v>
      </c>
      <c r="AM8" s="665"/>
      <c r="AN8" s="665"/>
      <c r="AO8" s="666"/>
      <c r="AP8" s="656" t="s">
        <v>231</v>
      </c>
      <c r="AQ8" s="657"/>
      <c r="AR8" s="657"/>
      <c r="AS8" s="657"/>
      <c r="AT8" s="657"/>
      <c r="AU8" s="657"/>
      <c r="AV8" s="657"/>
      <c r="AW8" s="657"/>
      <c r="AX8" s="657"/>
      <c r="AY8" s="657"/>
      <c r="AZ8" s="657"/>
      <c r="BA8" s="657"/>
      <c r="BB8" s="657"/>
      <c r="BC8" s="657"/>
      <c r="BD8" s="657"/>
      <c r="BE8" s="657"/>
      <c r="BF8" s="658"/>
      <c r="BG8" s="659">
        <v>155543</v>
      </c>
      <c r="BH8" s="660"/>
      <c r="BI8" s="660"/>
      <c r="BJ8" s="660"/>
      <c r="BK8" s="660"/>
      <c r="BL8" s="660"/>
      <c r="BM8" s="660"/>
      <c r="BN8" s="661"/>
      <c r="BO8" s="662">
        <v>1.4</v>
      </c>
      <c r="BP8" s="662"/>
      <c r="BQ8" s="662"/>
      <c r="BR8" s="662"/>
      <c r="BS8" s="668" t="s">
        <v>168</v>
      </c>
      <c r="BT8" s="660"/>
      <c r="BU8" s="660"/>
      <c r="BV8" s="660"/>
      <c r="BW8" s="660"/>
      <c r="BX8" s="660"/>
      <c r="BY8" s="660"/>
      <c r="BZ8" s="660"/>
      <c r="CA8" s="660"/>
      <c r="CB8" s="669"/>
      <c r="CD8" s="674" t="s">
        <v>232</v>
      </c>
      <c r="CE8" s="675"/>
      <c r="CF8" s="675"/>
      <c r="CG8" s="675"/>
      <c r="CH8" s="675"/>
      <c r="CI8" s="675"/>
      <c r="CJ8" s="675"/>
      <c r="CK8" s="675"/>
      <c r="CL8" s="675"/>
      <c r="CM8" s="675"/>
      <c r="CN8" s="675"/>
      <c r="CO8" s="675"/>
      <c r="CP8" s="675"/>
      <c r="CQ8" s="676"/>
      <c r="CR8" s="659">
        <v>17142266</v>
      </c>
      <c r="CS8" s="660"/>
      <c r="CT8" s="660"/>
      <c r="CU8" s="660"/>
      <c r="CV8" s="660"/>
      <c r="CW8" s="660"/>
      <c r="CX8" s="660"/>
      <c r="CY8" s="661"/>
      <c r="CZ8" s="662">
        <v>40.9</v>
      </c>
      <c r="DA8" s="662"/>
      <c r="DB8" s="662"/>
      <c r="DC8" s="662"/>
      <c r="DD8" s="668">
        <v>163233</v>
      </c>
      <c r="DE8" s="660"/>
      <c r="DF8" s="660"/>
      <c r="DG8" s="660"/>
      <c r="DH8" s="660"/>
      <c r="DI8" s="660"/>
      <c r="DJ8" s="660"/>
      <c r="DK8" s="660"/>
      <c r="DL8" s="660"/>
      <c r="DM8" s="660"/>
      <c r="DN8" s="660"/>
      <c r="DO8" s="660"/>
      <c r="DP8" s="661"/>
      <c r="DQ8" s="668">
        <v>6764147</v>
      </c>
      <c r="DR8" s="660"/>
      <c r="DS8" s="660"/>
      <c r="DT8" s="660"/>
      <c r="DU8" s="660"/>
      <c r="DV8" s="660"/>
      <c r="DW8" s="660"/>
      <c r="DX8" s="660"/>
      <c r="DY8" s="660"/>
      <c r="DZ8" s="660"/>
      <c r="EA8" s="660"/>
      <c r="EB8" s="660"/>
      <c r="EC8" s="669"/>
    </row>
    <row r="9" spans="2:143" ht="11.25" customHeight="1" x14ac:dyDescent="0.15">
      <c r="B9" s="656" t="s">
        <v>233</v>
      </c>
      <c r="C9" s="657"/>
      <c r="D9" s="657"/>
      <c r="E9" s="657"/>
      <c r="F9" s="657"/>
      <c r="G9" s="657"/>
      <c r="H9" s="657"/>
      <c r="I9" s="657"/>
      <c r="J9" s="657"/>
      <c r="K9" s="657"/>
      <c r="L9" s="657"/>
      <c r="M9" s="657"/>
      <c r="N9" s="657"/>
      <c r="O9" s="657"/>
      <c r="P9" s="657"/>
      <c r="Q9" s="658"/>
      <c r="R9" s="659">
        <v>34280</v>
      </c>
      <c r="S9" s="660"/>
      <c r="T9" s="660"/>
      <c r="U9" s="660"/>
      <c r="V9" s="660"/>
      <c r="W9" s="660"/>
      <c r="X9" s="660"/>
      <c r="Y9" s="661"/>
      <c r="Z9" s="662">
        <v>0.1</v>
      </c>
      <c r="AA9" s="662"/>
      <c r="AB9" s="662"/>
      <c r="AC9" s="662"/>
      <c r="AD9" s="663">
        <v>34280</v>
      </c>
      <c r="AE9" s="663"/>
      <c r="AF9" s="663"/>
      <c r="AG9" s="663"/>
      <c r="AH9" s="663"/>
      <c r="AI9" s="663"/>
      <c r="AJ9" s="663"/>
      <c r="AK9" s="663"/>
      <c r="AL9" s="664">
        <v>0.2</v>
      </c>
      <c r="AM9" s="665"/>
      <c r="AN9" s="665"/>
      <c r="AO9" s="666"/>
      <c r="AP9" s="656" t="s">
        <v>234</v>
      </c>
      <c r="AQ9" s="657"/>
      <c r="AR9" s="657"/>
      <c r="AS9" s="657"/>
      <c r="AT9" s="657"/>
      <c r="AU9" s="657"/>
      <c r="AV9" s="657"/>
      <c r="AW9" s="657"/>
      <c r="AX9" s="657"/>
      <c r="AY9" s="657"/>
      <c r="AZ9" s="657"/>
      <c r="BA9" s="657"/>
      <c r="BB9" s="657"/>
      <c r="BC9" s="657"/>
      <c r="BD9" s="657"/>
      <c r="BE9" s="657"/>
      <c r="BF9" s="658"/>
      <c r="BG9" s="659">
        <v>3931960</v>
      </c>
      <c r="BH9" s="660"/>
      <c r="BI9" s="660"/>
      <c r="BJ9" s="660"/>
      <c r="BK9" s="660"/>
      <c r="BL9" s="660"/>
      <c r="BM9" s="660"/>
      <c r="BN9" s="661"/>
      <c r="BO9" s="662">
        <v>34.6</v>
      </c>
      <c r="BP9" s="662"/>
      <c r="BQ9" s="662"/>
      <c r="BR9" s="662"/>
      <c r="BS9" s="668" t="s">
        <v>235</v>
      </c>
      <c r="BT9" s="660"/>
      <c r="BU9" s="660"/>
      <c r="BV9" s="660"/>
      <c r="BW9" s="660"/>
      <c r="BX9" s="660"/>
      <c r="BY9" s="660"/>
      <c r="BZ9" s="660"/>
      <c r="CA9" s="660"/>
      <c r="CB9" s="669"/>
      <c r="CD9" s="674" t="s">
        <v>236</v>
      </c>
      <c r="CE9" s="675"/>
      <c r="CF9" s="675"/>
      <c r="CG9" s="675"/>
      <c r="CH9" s="675"/>
      <c r="CI9" s="675"/>
      <c r="CJ9" s="675"/>
      <c r="CK9" s="675"/>
      <c r="CL9" s="675"/>
      <c r="CM9" s="675"/>
      <c r="CN9" s="675"/>
      <c r="CO9" s="675"/>
      <c r="CP9" s="675"/>
      <c r="CQ9" s="676"/>
      <c r="CR9" s="659">
        <v>3238539</v>
      </c>
      <c r="CS9" s="660"/>
      <c r="CT9" s="660"/>
      <c r="CU9" s="660"/>
      <c r="CV9" s="660"/>
      <c r="CW9" s="660"/>
      <c r="CX9" s="660"/>
      <c r="CY9" s="661"/>
      <c r="CZ9" s="662">
        <v>7.7</v>
      </c>
      <c r="DA9" s="662"/>
      <c r="DB9" s="662"/>
      <c r="DC9" s="662"/>
      <c r="DD9" s="668">
        <v>50742</v>
      </c>
      <c r="DE9" s="660"/>
      <c r="DF9" s="660"/>
      <c r="DG9" s="660"/>
      <c r="DH9" s="660"/>
      <c r="DI9" s="660"/>
      <c r="DJ9" s="660"/>
      <c r="DK9" s="660"/>
      <c r="DL9" s="660"/>
      <c r="DM9" s="660"/>
      <c r="DN9" s="660"/>
      <c r="DO9" s="660"/>
      <c r="DP9" s="661"/>
      <c r="DQ9" s="668">
        <v>2481195</v>
      </c>
      <c r="DR9" s="660"/>
      <c r="DS9" s="660"/>
      <c r="DT9" s="660"/>
      <c r="DU9" s="660"/>
      <c r="DV9" s="660"/>
      <c r="DW9" s="660"/>
      <c r="DX9" s="660"/>
      <c r="DY9" s="660"/>
      <c r="DZ9" s="660"/>
      <c r="EA9" s="660"/>
      <c r="EB9" s="660"/>
      <c r="EC9" s="669"/>
    </row>
    <row r="10" spans="2:143" ht="11.25" customHeight="1" x14ac:dyDescent="0.15">
      <c r="B10" s="656" t="s">
        <v>237</v>
      </c>
      <c r="C10" s="657"/>
      <c r="D10" s="657"/>
      <c r="E10" s="657"/>
      <c r="F10" s="657"/>
      <c r="G10" s="657"/>
      <c r="H10" s="657"/>
      <c r="I10" s="657"/>
      <c r="J10" s="657"/>
      <c r="K10" s="657"/>
      <c r="L10" s="657"/>
      <c r="M10" s="657"/>
      <c r="N10" s="657"/>
      <c r="O10" s="657"/>
      <c r="P10" s="657"/>
      <c r="Q10" s="658"/>
      <c r="R10" s="659" t="s">
        <v>168</v>
      </c>
      <c r="S10" s="660"/>
      <c r="T10" s="660"/>
      <c r="U10" s="660"/>
      <c r="V10" s="660"/>
      <c r="W10" s="660"/>
      <c r="X10" s="660"/>
      <c r="Y10" s="661"/>
      <c r="Z10" s="662" t="s">
        <v>130</v>
      </c>
      <c r="AA10" s="662"/>
      <c r="AB10" s="662"/>
      <c r="AC10" s="662"/>
      <c r="AD10" s="663" t="s">
        <v>235</v>
      </c>
      <c r="AE10" s="663"/>
      <c r="AF10" s="663"/>
      <c r="AG10" s="663"/>
      <c r="AH10" s="663"/>
      <c r="AI10" s="663"/>
      <c r="AJ10" s="663"/>
      <c r="AK10" s="663"/>
      <c r="AL10" s="664" t="s">
        <v>235</v>
      </c>
      <c r="AM10" s="665"/>
      <c r="AN10" s="665"/>
      <c r="AO10" s="666"/>
      <c r="AP10" s="656" t="s">
        <v>238</v>
      </c>
      <c r="AQ10" s="657"/>
      <c r="AR10" s="657"/>
      <c r="AS10" s="657"/>
      <c r="AT10" s="657"/>
      <c r="AU10" s="657"/>
      <c r="AV10" s="657"/>
      <c r="AW10" s="657"/>
      <c r="AX10" s="657"/>
      <c r="AY10" s="657"/>
      <c r="AZ10" s="657"/>
      <c r="BA10" s="657"/>
      <c r="BB10" s="657"/>
      <c r="BC10" s="657"/>
      <c r="BD10" s="657"/>
      <c r="BE10" s="657"/>
      <c r="BF10" s="658"/>
      <c r="BG10" s="659">
        <v>222617</v>
      </c>
      <c r="BH10" s="660"/>
      <c r="BI10" s="660"/>
      <c r="BJ10" s="660"/>
      <c r="BK10" s="660"/>
      <c r="BL10" s="660"/>
      <c r="BM10" s="660"/>
      <c r="BN10" s="661"/>
      <c r="BO10" s="662">
        <v>2</v>
      </c>
      <c r="BP10" s="662"/>
      <c r="BQ10" s="662"/>
      <c r="BR10" s="662"/>
      <c r="BS10" s="668" t="s">
        <v>130</v>
      </c>
      <c r="BT10" s="660"/>
      <c r="BU10" s="660"/>
      <c r="BV10" s="660"/>
      <c r="BW10" s="660"/>
      <c r="BX10" s="660"/>
      <c r="BY10" s="660"/>
      <c r="BZ10" s="660"/>
      <c r="CA10" s="660"/>
      <c r="CB10" s="669"/>
      <c r="CD10" s="674" t="s">
        <v>239</v>
      </c>
      <c r="CE10" s="675"/>
      <c r="CF10" s="675"/>
      <c r="CG10" s="675"/>
      <c r="CH10" s="675"/>
      <c r="CI10" s="675"/>
      <c r="CJ10" s="675"/>
      <c r="CK10" s="675"/>
      <c r="CL10" s="675"/>
      <c r="CM10" s="675"/>
      <c r="CN10" s="675"/>
      <c r="CO10" s="675"/>
      <c r="CP10" s="675"/>
      <c r="CQ10" s="676"/>
      <c r="CR10" s="659">
        <v>21178</v>
      </c>
      <c r="CS10" s="660"/>
      <c r="CT10" s="660"/>
      <c r="CU10" s="660"/>
      <c r="CV10" s="660"/>
      <c r="CW10" s="660"/>
      <c r="CX10" s="660"/>
      <c r="CY10" s="661"/>
      <c r="CZ10" s="662">
        <v>0.1</v>
      </c>
      <c r="DA10" s="662"/>
      <c r="DB10" s="662"/>
      <c r="DC10" s="662"/>
      <c r="DD10" s="668">
        <v>918</v>
      </c>
      <c r="DE10" s="660"/>
      <c r="DF10" s="660"/>
      <c r="DG10" s="660"/>
      <c r="DH10" s="660"/>
      <c r="DI10" s="660"/>
      <c r="DJ10" s="660"/>
      <c r="DK10" s="660"/>
      <c r="DL10" s="660"/>
      <c r="DM10" s="660"/>
      <c r="DN10" s="660"/>
      <c r="DO10" s="660"/>
      <c r="DP10" s="661"/>
      <c r="DQ10" s="668">
        <v>18654</v>
      </c>
      <c r="DR10" s="660"/>
      <c r="DS10" s="660"/>
      <c r="DT10" s="660"/>
      <c r="DU10" s="660"/>
      <c r="DV10" s="660"/>
      <c r="DW10" s="660"/>
      <c r="DX10" s="660"/>
      <c r="DY10" s="660"/>
      <c r="DZ10" s="660"/>
      <c r="EA10" s="660"/>
      <c r="EB10" s="660"/>
      <c r="EC10" s="669"/>
    </row>
    <row r="11" spans="2:143" ht="11.25" customHeight="1" x14ac:dyDescent="0.15">
      <c r="B11" s="656" t="s">
        <v>240</v>
      </c>
      <c r="C11" s="657"/>
      <c r="D11" s="657"/>
      <c r="E11" s="657"/>
      <c r="F11" s="657"/>
      <c r="G11" s="657"/>
      <c r="H11" s="657"/>
      <c r="I11" s="657"/>
      <c r="J11" s="657"/>
      <c r="K11" s="657"/>
      <c r="L11" s="657"/>
      <c r="M11" s="657"/>
      <c r="N11" s="657"/>
      <c r="O11" s="657"/>
      <c r="P11" s="657"/>
      <c r="Q11" s="658"/>
      <c r="R11" s="659" t="s">
        <v>235</v>
      </c>
      <c r="S11" s="660"/>
      <c r="T11" s="660"/>
      <c r="U11" s="660"/>
      <c r="V11" s="660"/>
      <c r="W11" s="660"/>
      <c r="X11" s="660"/>
      <c r="Y11" s="661"/>
      <c r="Z11" s="662" t="s">
        <v>130</v>
      </c>
      <c r="AA11" s="662"/>
      <c r="AB11" s="662"/>
      <c r="AC11" s="662"/>
      <c r="AD11" s="663" t="s">
        <v>130</v>
      </c>
      <c r="AE11" s="663"/>
      <c r="AF11" s="663"/>
      <c r="AG11" s="663"/>
      <c r="AH11" s="663"/>
      <c r="AI11" s="663"/>
      <c r="AJ11" s="663"/>
      <c r="AK11" s="663"/>
      <c r="AL11" s="664" t="s">
        <v>130</v>
      </c>
      <c r="AM11" s="665"/>
      <c r="AN11" s="665"/>
      <c r="AO11" s="666"/>
      <c r="AP11" s="656" t="s">
        <v>241</v>
      </c>
      <c r="AQ11" s="657"/>
      <c r="AR11" s="657"/>
      <c r="AS11" s="657"/>
      <c r="AT11" s="657"/>
      <c r="AU11" s="657"/>
      <c r="AV11" s="657"/>
      <c r="AW11" s="657"/>
      <c r="AX11" s="657"/>
      <c r="AY11" s="657"/>
      <c r="AZ11" s="657"/>
      <c r="BA11" s="657"/>
      <c r="BB11" s="657"/>
      <c r="BC11" s="657"/>
      <c r="BD11" s="657"/>
      <c r="BE11" s="657"/>
      <c r="BF11" s="658"/>
      <c r="BG11" s="659">
        <v>503552</v>
      </c>
      <c r="BH11" s="660"/>
      <c r="BI11" s="660"/>
      <c r="BJ11" s="660"/>
      <c r="BK11" s="660"/>
      <c r="BL11" s="660"/>
      <c r="BM11" s="660"/>
      <c r="BN11" s="661"/>
      <c r="BO11" s="662">
        <v>4.4000000000000004</v>
      </c>
      <c r="BP11" s="662"/>
      <c r="BQ11" s="662"/>
      <c r="BR11" s="662"/>
      <c r="BS11" s="668">
        <v>99378</v>
      </c>
      <c r="BT11" s="660"/>
      <c r="BU11" s="660"/>
      <c r="BV11" s="660"/>
      <c r="BW11" s="660"/>
      <c r="BX11" s="660"/>
      <c r="BY11" s="660"/>
      <c r="BZ11" s="660"/>
      <c r="CA11" s="660"/>
      <c r="CB11" s="669"/>
      <c r="CD11" s="674" t="s">
        <v>242</v>
      </c>
      <c r="CE11" s="675"/>
      <c r="CF11" s="675"/>
      <c r="CG11" s="675"/>
      <c r="CH11" s="675"/>
      <c r="CI11" s="675"/>
      <c r="CJ11" s="675"/>
      <c r="CK11" s="675"/>
      <c r="CL11" s="675"/>
      <c r="CM11" s="675"/>
      <c r="CN11" s="675"/>
      <c r="CO11" s="675"/>
      <c r="CP11" s="675"/>
      <c r="CQ11" s="676"/>
      <c r="CR11" s="659">
        <v>1318473</v>
      </c>
      <c r="CS11" s="660"/>
      <c r="CT11" s="660"/>
      <c r="CU11" s="660"/>
      <c r="CV11" s="660"/>
      <c r="CW11" s="660"/>
      <c r="CX11" s="660"/>
      <c r="CY11" s="661"/>
      <c r="CZ11" s="662">
        <v>3.1</v>
      </c>
      <c r="DA11" s="662"/>
      <c r="DB11" s="662"/>
      <c r="DC11" s="662"/>
      <c r="DD11" s="668">
        <v>438069</v>
      </c>
      <c r="DE11" s="660"/>
      <c r="DF11" s="660"/>
      <c r="DG11" s="660"/>
      <c r="DH11" s="660"/>
      <c r="DI11" s="660"/>
      <c r="DJ11" s="660"/>
      <c r="DK11" s="660"/>
      <c r="DL11" s="660"/>
      <c r="DM11" s="660"/>
      <c r="DN11" s="660"/>
      <c r="DO11" s="660"/>
      <c r="DP11" s="661"/>
      <c r="DQ11" s="668">
        <v>798506</v>
      </c>
      <c r="DR11" s="660"/>
      <c r="DS11" s="660"/>
      <c r="DT11" s="660"/>
      <c r="DU11" s="660"/>
      <c r="DV11" s="660"/>
      <c r="DW11" s="660"/>
      <c r="DX11" s="660"/>
      <c r="DY11" s="660"/>
      <c r="DZ11" s="660"/>
      <c r="EA11" s="660"/>
      <c r="EB11" s="660"/>
      <c r="EC11" s="669"/>
    </row>
    <row r="12" spans="2:143" ht="11.25" customHeight="1" x14ac:dyDescent="0.15">
      <c r="B12" s="656" t="s">
        <v>243</v>
      </c>
      <c r="C12" s="657"/>
      <c r="D12" s="657"/>
      <c r="E12" s="657"/>
      <c r="F12" s="657"/>
      <c r="G12" s="657"/>
      <c r="H12" s="657"/>
      <c r="I12" s="657"/>
      <c r="J12" s="657"/>
      <c r="K12" s="657"/>
      <c r="L12" s="657"/>
      <c r="M12" s="657"/>
      <c r="N12" s="657"/>
      <c r="O12" s="657"/>
      <c r="P12" s="657"/>
      <c r="Q12" s="658"/>
      <c r="R12" s="659">
        <v>1618767</v>
      </c>
      <c r="S12" s="660"/>
      <c r="T12" s="660"/>
      <c r="U12" s="660"/>
      <c r="V12" s="660"/>
      <c r="W12" s="660"/>
      <c r="X12" s="660"/>
      <c r="Y12" s="661"/>
      <c r="Z12" s="662">
        <v>3.7</v>
      </c>
      <c r="AA12" s="662"/>
      <c r="AB12" s="662"/>
      <c r="AC12" s="662"/>
      <c r="AD12" s="663">
        <v>1618767</v>
      </c>
      <c r="AE12" s="663"/>
      <c r="AF12" s="663"/>
      <c r="AG12" s="663"/>
      <c r="AH12" s="663"/>
      <c r="AI12" s="663"/>
      <c r="AJ12" s="663"/>
      <c r="AK12" s="663"/>
      <c r="AL12" s="664">
        <v>8.6999999999999993</v>
      </c>
      <c r="AM12" s="665"/>
      <c r="AN12" s="665"/>
      <c r="AO12" s="666"/>
      <c r="AP12" s="656" t="s">
        <v>244</v>
      </c>
      <c r="AQ12" s="657"/>
      <c r="AR12" s="657"/>
      <c r="AS12" s="657"/>
      <c r="AT12" s="657"/>
      <c r="AU12" s="657"/>
      <c r="AV12" s="657"/>
      <c r="AW12" s="657"/>
      <c r="AX12" s="657"/>
      <c r="AY12" s="657"/>
      <c r="AZ12" s="657"/>
      <c r="BA12" s="657"/>
      <c r="BB12" s="657"/>
      <c r="BC12" s="657"/>
      <c r="BD12" s="657"/>
      <c r="BE12" s="657"/>
      <c r="BF12" s="658"/>
      <c r="BG12" s="659">
        <v>4860738</v>
      </c>
      <c r="BH12" s="660"/>
      <c r="BI12" s="660"/>
      <c r="BJ12" s="660"/>
      <c r="BK12" s="660"/>
      <c r="BL12" s="660"/>
      <c r="BM12" s="660"/>
      <c r="BN12" s="661"/>
      <c r="BO12" s="662">
        <v>42.8</v>
      </c>
      <c r="BP12" s="662"/>
      <c r="BQ12" s="662"/>
      <c r="BR12" s="662"/>
      <c r="BS12" s="668" t="s">
        <v>130</v>
      </c>
      <c r="BT12" s="660"/>
      <c r="BU12" s="660"/>
      <c r="BV12" s="660"/>
      <c r="BW12" s="660"/>
      <c r="BX12" s="660"/>
      <c r="BY12" s="660"/>
      <c r="BZ12" s="660"/>
      <c r="CA12" s="660"/>
      <c r="CB12" s="669"/>
      <c r="CD12" s="674" t="s">
        <v>245</v>
      </c>
      <c r="CE12" s="675"/>
      <c r="CF12" s="675"/>
      <c r="CG12" s="675"/>
      <c r="CH12" s="675"/>
      <c r="CI12" s="675"/>
      <c r="CJ12" s="675"/>
      <c r="CK12" s="675"/>
      <c r="CL12" s="675"/>
      <c r="CM12" s="675"/>
      <c r="CN12" s="675"/>
      <c r="CO12" s="675"/>
      <c r="CP12" s="675"/>
      <c r="CQ12" s="676"/>
      <c r="CR12" s="659">
        <v>1537524</v>
      </c>
      <c r="CS12" s="660"/>
      <c r="CT12" s="660"/>
      <c r="CU12" s="660"/>
      <c r="CV12" s="660"/>
      <c r="CW12" s="660"/>
      <c r="CX12" s="660"/>
      <c r="CY12" s="661"/>
      <c r="CZ12" s="662">
        <v>3.7</v>
      </c>
      <c r="DA12" s="662"/>
      <c r="DB12" s="662"/>
      <c r="DC12" s="662"/>
      <c r="DD12" s="668">
        <v>313469</v>
      </c>
      <c r="DE12" s="660"/>
      <c r="DF12" s="660"/>
      <c r="DG12" s="660"/>
      <c r="DH12" s="660"/>
      <c r="DI12" s="660"/>
      <c r="DJ12" s="660"/>
      <c r="DK12" s="660"/>
      <c r="DL12" s="660"/>
      <c r="DM12" s="660"/>
      <c r="DN12" s="660"/>
      <c r="DO12" s="660"/>
      <c r="DP12" s="661"/>
      <c r="DQ12" s="668">
        <v>692887</v>
      </c>
      <c r="DR12" s="660"/>
      <c r="DS12" s="660"/>
      <c r="DT12" s="660"/>
      <c r="DU12" s="660"/>
      <c r="DV12" s="660"/>
      <c r="DW12" s="660"/>
      <c r="DX12" s="660"/>
      <c r="DY12" s="660"/>
      <c r="DZ12" s="660"/>
      <c r="EA12" s="660"/>
      <c r="EB12" s="660"/>
      <c r="EC12" s="669"/>
    </row>
    <row r="13" spans="2:143" ht="11.25" customHeight="1" x14ac:dyDescent="0.15">
      <c r="B13" s="656" t="s">
        <v>246</v>
      </c>
      <c r="C13" s="657"/>
      <c r="D13" s="657"/>
      <c r="E13" s="657"/>
      <c r="F13" s="657"/>
      <c r="G13" s="657"/>
      <c r="H13" s="657"/>
      <c r="I13" s="657"/>
      <c r="J13" s="657"/>
      <c r="K13" s="657"/>
      <c r="L13" s="657"/>
      <c r="M13" s="657"/>
      <c r="N13" s="657"/>
      <c r="O13" s="657"/>
      <c r="P13" s="657"/>
      <c r="Q13" s="658"/>
      <c r="R13" s="659">
        <v>19613</v>
      </c>
      <c r="S13" s="660"/>
      <c r="T13" s="660"/>
      <c r="U13" s="660"/>
      <c r="V13" s="660"/>
      <c r="W13" s="660"/>
      <c r="X13" s="660"/>
      <c r="Y13" s="661"/>
      <c r="Z13" s="662">
        <v>0</v>
      </c>
      <c r="AA13" s="662"/>
      <c r="AB13" s="662"/>
      <c r="AC13" s="662"/>
      <c r="AD13" s="663">
        <v>19613</v>
      </c>
      <c r="AE13" s="663"/>
      <c r="AF13" s="663"/>
      <c r="AG13" s="663"/>
      <c r="AH13" s="663"/>
      <c r="AI13" s="663"/>
      <c r="AJ13" s="663"/>
      <c r="AK13" s="663"/>
      <c r="AL13" s="664">
        <v>0.1</v>
      </c>
      <c r="AM13" s="665"/>
      <c r="AN13" s="665"/>
      <c r="AO13" s="666"/>
      <c r="AP13" s="656" t="s">
        <v>247</v>
      </c>
      <c r="AQ13" s="657"/>
      <c r="AR13" s="657"/>
      <c r="AS13" s="657"/>
      <c r="AT13" s="657"/>
      <c r="AU13" s="657"/>
      <c r="AV13" s="657"/>
      <c r="AW13" s="657"/>
      <c r="AX13" s="657"/>
      <c r="AY13" s="657"/>
      <c r="AZ13" s="657"/>
      <c r="BA13" s="657"/>
      <c r="BB13" s="657"/>
      <c r="BC13" s="657"/>
      <c r="BD13" s="657"/>
      <c r="BE13" s="657"/>
      <c r="BF13" s="658"/>
      <c r="BG13" s="659">
        <v>4702056</v>
      </c>
      <c r="BH13" s="660"/>
      <c r="BI13" s="660"/>
      <c r="BJ13" s="660"/>
      <c r="BK13" s="660"/>
      <c r="BL13" s="660"/>
      <c r="BM13" s="660"/>
      <c r="BN13" s="661"/>
      <c r="BO13" s="662">
        <v>41.4</v>
      </c>
      <c r="BP13" s="662"/>
      <c r="BQ13" s="662"/>
      <c r="BR13" s="662"/>
      <c r="BS13" s="668" t="s">
        <v>235</v>
      </c>
      <c r="BT13" s="660"/>
      <c r="BU13" s="660"/>
      <c r="BV13" s="660"/>
      <c r="BW13" s="660"/>
      <c r="BX13" s="660"/>
      <c r="BY13" s="660"/>
      <c r="BZ13" s="660"/>
      <c r="CA13" s="660"/>
      <c r="CB13" s="669"/>
      <c r="CD13" s="674" t="s">
        <v>248</v>
      </c>
      <c r="CE13" s="675"/>
      <c r="CF13" s="675"/>
      <c r="CG13" s="675"/>
      <c r="CH13" s="675"/>
      <c r="CI13" s="675"/>
      <c r="CJ13" s="675"/>
      <c r="CK13" s="675"/>
      <c r="CL13" s="675"/>
      <c r="CM13" s="675"/>
      <c r="CN13" s="675"/>
      <c r="CO13" s="675"/>
      <c r="CP13" s="675"/>
      <c r="CQ13" s="676"/>
      <c r="CR13" s="659">
        <v>6631210</v>
      </c>
      <c r="CS13" s="660"/>
      <c r="CT13" s="660"/>
      <c r="CU13" s="660"/>
      <c r="CV13" s="660"/>
      <c r="CW13" s="660"/>
      <c r="CX13" s="660"/>
      <c r="CY13" s="661"/>
      <c r="CZ13" s="662">
        <v>15.8</v>
      </c>
      <c r="DA13" s="662"/>
      <c r="DB13" s="662"/>
      <c r="DC13" s="662"/>
      <c r="DD13" s="668">
        <v>5205599</v>
      </c>
      <c r="DE13" s="660"/>
      <c r="DF13" s="660"/>
      <c r="DG13" s="660"/>
      <c r="DH13" s="660"/>
      <c r="DI13" s="660"/>
      <c r="DJ13" s="660"/>
      <c r="DK13" s="660"/>
      <c r="DL13" s="660"/>
      <c r="DM13" s="660"/>
      <c r="DN13" s="660"/>
      <c r="DO13" s="660"/>
      <c r="DP13" s="661"/>
      <c r="DQ13" s="668">
        <v>1773100</v>
      </c>
      <c r="DR13" s="660"/>
      <c r="DS13" s="660"/>
      <c r="DT13" s="660"/>
      <c r="DU13" s="660"/>
      <c r="DV13" s="660"/>
      <c r="DW13" s="660"/>
      <c r="DX13" s="660"/>
      <c r="DY13" s="660"/>
      <c r="DZ13" s="660"/>
      <c r="EA13" s="660"/>
      <c r="EB13" s="660"/>
      <c r="EC13" s="669"/>
    </row>
    <row r="14" spans="2:143" ht="11.25" customHeight="1" x14ac:dyDescent="0.15">
      <c r="B14" s="656" t="s">
        <v>249</v>
      </c>
      <c r="C14" s="657"/>
      <c r="D14" s="657"/>
      <c r="E14" s="657"/>
      <c r="F14" s="657"/>
      <c r="G14" s="657"/>
      <c r="H14" s="657"/>
      <c r="I14" s="657"/>
      <c r="J14" s="657"/>
      <c r="K14" s="657"/>
      <c r="L14" s="657"/>
      <c r="M14" s="657"/>
      <c r="N14" s="657"/>
      <c r="O14" s="657"/>
      <c r="P14" s="657"/>
      <c r="Q14" s="658"/>
      <c r="R14" s="659" t="s">
        <v>168</v>
      </c>
      <c r="S14" s="660"/>
      <c r="T14" s="660"/>
      <c r="U14" s="660"/>
      <c r="V14" s="660"/>
      <c r="W14" s="660"/>
      <c r="X14" s="660"/>
      <c r="Y14" s="661"/>
      <c r="Z14" s="662" t="s">
        <v>235</v>
      </c>
      <c r="AA14" s="662"/>
      <c r="AB14" s="662"/>
      <c r="AC14" s="662"/>
      <c r="AD14" s="663" t="s">
        <v>168</v>
      </c>
      <c r="AE14" s="663"/>
      <c r="AF14" s="663"/>
      <c r="AG14" s="663"/>
      <c r="AH14" s="663"/>
      <c r="AI14" s="663"/>
      <c r="AJ14" s="663"/>
      <c r="AK14" s="663"/>
      <c r="AL14" s="664" t="s">
        <v>235</v>
      </c>
      <c r="AM14" s="665"/>
      <c r="AN14" s="665"/>
      <c r="AO14" s="666"/>
      <c r="AP14" s="656" t="s">
        <v>250</v>
      </c>
      <c r="AQ14" s="657"/>
      <c r="AR14" s="657"/>
      <c r="AS14" s="657"/>
      <c r="AT14" s="657"/>
      <c r="AU14" s="657"/>
      <c r="AV14" s="657"/>
      <c r="AW14" s="657"/>
      <c r="AX14" s="657"/>
      <c r="AY14" s="657"/>
      <c r="AZ14" s="657"/>
      <c r="BA14" s="657"/>
      <c r="BB14" s="657"/>
      <c r="BC14" s="657"/>
      <c r="BD14" s="657"/>
      <c r="BE14" s="657"/>
      <c r="BF14" s="658"/>
      <c r="BG14" s="659">
        <v>288166</v>
      </c>
      <c r="BH14" s="660"/>
      <c r="BI14" s="660"/>
      <c r="BJ14" s="660"/>
      <c r="BK14" s="660"/>
      <c r="BL14" s="660"/>
      <c r="BM14" s="660"/>
      <c r="BN14" s="661"/>
      <c r="BO14" s="662">
        <v>2.5</v>
      </c>
      <c r="BP14" s="662"/>
      <c r="BQ14" s="662"/>
      <c r="BR14" s="662"/>
      <c r="BS14" s="668" t="s">
        <v>130</v>
      </c>
      <c r="BT14" s="660"/>
      <c r="BU14" s="660"/>
      <c r="BV14" s="660"/>
      <c r="BW14" s="660"/>
      <c r="BX14" s="660"/>
      <c r="BY14" s="660"/>
      <c r="BZ14" s="660"/>
      <c r="CA14" s="660"/>
      <c r="CB14" s="669"/>
      <c r="CD14" s="674" t="s">
        <v>251</v>
      </c>
      <c r="CE14" s="675"/>
      <c r="CF14" s="675"/>
      <c r="CG14" s="675"/>
      <c r="CH14" s="675"/>
      <c r="CI14" s="675"/>
      <c r="CJ14" s="675"/>
      <c r="CK14" s="675"/>
      <c r="CL14" s="675"/>
      <c r="CM14" s="675"/>
      <c r="CN14" s="675"/>
      <c r="CO14" s="675"/>
      <c r="CP14" s="675"/>
      <c r="CQ14" s="676"/>
      <c r="CR14" s="659">
        <v>1095353</v>
      </c>
      <c r="CS14" s="660"/>
      <c r="CT14" s="660"/>
      <c r="CU14" s="660"/>
      <c r="CV14" s="660"/>
      <c r="CW14" s="660"/>
      <c r="CX14" s="660"/>
      <c r="CY14" s="661"/>
      <c r="CZ14" s="662">
        <v>2.6</v>
      </c>
      <c r="DA14" s="662"/>
      <c r="DB14" s="662"/>
      <c r="DC14" s="662"/>
      <c r="DD14" s="668">
        <v>71264</v>
      </c>
      <c r="DE14" s="660"/>
      <c r="DF14" s="660"/>
      <c r="DG14" s="660"/>
      <c r="DH14" s="660"/>
      <c r="DI14" s="660"/>
      <c r="DJ14" s="660"/>
      <c r="DK14" s="660"/>
      <c r="DL14" s="660"/>
      <c r="DM14" s="660"/>
      <c r="DN14" s="660"/>
      <c r="DO14" s="660"/>
      <c r="DP14" s="661"/>
      <c r="DQ14" s="668">
        <v>1023128</v>
      </c>
      <c r="DR14" s="660"/>
      <c r="DS14" s="660"/>
      <c r="DT14" s="660"/>
      <c r="DU14" s="660"/>
      <c r="DV14" s="660"/>
      <c r="DW14" s="660"/>
      <c r="DX14" s="660"/>
      <c r="DY14" s="660"/>
      <c r="DZ14" s="660"/>
      <c r="EA14" s="660"/>
      <c r="EB14" s="660"/>
      <c r="EC14" s="669"/>
    </row>
    <row r="15" spans="2:143" ht="11.25" customHeight="1" x14ac:dyDescent="0.15">
      <c r="B15" s="656" t="s">
        <v>252</v>
      </c>
      <c r="C15" s="657"/>
      <c r="D15" s="657"/>
      <c r="E15" s="657"/>
      <c r="F15" s="657"/>
      <c r="G15" s="657"/>
      <c r="H15" s="657"/>
      <c r="I15" s="657"/>
      <c r="J15" s="657"/>
      <c r="K15" s="657"/>
      <c r="L15" s="657"/>
      <c r="M15" s="657"/>
      <c r="N15" s="657"/>
      <c r="O15" s="657"/>
      <c r="P15" s="657"/>
      <c r="Q15" s="658"/>
      <c r="R15" s="659">
        <v>44878</v>
      </c>
      <c r="S15" s="660"/>
      <c r="T15" s="660"/>
      <c r="U15" s="660"/>
      <c r="V15" s="660"/>
      <c r="W15" s="660"/>
      <c r="X15" s="660"/>
      <c r="Y15" s="661"/>
      <c r="Z15" s="662">
        <v>0.1</v>
      </c>
      <c r="AA15" s="662"/>
      <c r="AB15" s="662"/>
      <c r="AC15" s="662"/>
      <c r="AD15" s="663">
        <v>44878</v>
      </c>
      <c r="AE15" s="663"/>
      <c r="AF15" s="663"/>
      <c r="AG15" s="663"/>
      <c r="AH15" s="663"/>
      <c r="AI15" s="663"/>
      <c r="AJ15" s="663"/>
      <c r="AK15" s="663"/>
      <c r="AL15" s="664">
        <v>0.2</v>
      </c>
      <c r="AM15" s="665"/>
      <c r="AN15" s="665"/>
      <c r="AO15" s="666"/>
      <c r="AP15" s="656" t="s">
        <v>253</v>
      </c>
      <c r="AQ15" s="657"/>
      <c r="AR15" s="657"/>
      <c r="AS15" s="657"/>
      <c r="AT15" s="657"/>
      <c r="AU15" s="657"/>
      <c r="AV15" s="657"/>
      <c r="AW15" s="657"/>
      <c r="AX15" s="657"/>
      <c r="AY15" s="657"/>
      <c r="AZ15" s="657"/>
      <c r="BA15" s="657"/>
      <c r="BB15" s="657"/>
      <c r="BC15" s="657"/>
      <c r="BD15" s="657"/>
      <c r="BE15" s="657"/>
      <c r="BF15" s="658"/>
      <c r="BG15" s="659">
        <v>617626</v>
      </c>
      <c r="BH15" s="660"/>
      <c r="BI15" s="660"/>
      <c r="BJ15" s="660"/>
      <c r="BK15" s="660"/>
      <c r="BL15" s="660"/>
      <c r="BM15" s="660"/>
      <c r="BN15" s="661"/>
      <c r="BO15" s="662">
        <v>5.4</v>
      </c>
      <c r="BP15" s="662"/>
      <c r="BQ15" s="662"/>
      <c r="BR15" s="662"/>
      <c r="BS15" s="668" t="s">
        <v>130</v>
      </c>
      <c r="BT15" s="660"/>
      <c r="BU15" s="660"/>
      <c r="BV15" s="660"/>
      <c r="BW15" s="660"/>
      <c r="BX15" s="660"/>
      <c r="BY15" s="660"/>
      <c r="BZ15" s="660"/>
      <c r="CA15" s="660"/>
      <c r="CB15" s="669"/>
      <c r="CD15" s="674" t="s">
        <v>254</v>
      </c>
      <c r="CE15" s="675"/>
      <c r="CF15" s="675"/>
      <c r="CG15" s="675"/>
      <c r="CH15" s="675"/>
      <c r="CI15" s="675"/>
      <c r="CJ15" s="675"/>
      <c r="CK15" s="675"/>
      <c r="CL15" s="675"/>
      <c r="CM15" s="675"/>
      <c r="CN15" s="675"/>
      <c r="CO15" s="675"/>
      <c r="CP15" s="675"/>
      <c r="CQ15" s="676"/>
      <c r="CR15" s="659">
        <v>3174411</v>
      </c>
      <c r="CS15" s="660"/>
      <c r="CT15" s="660"/>
      <c r="CU15" s="660"/>
      <c r="CV15" s="660"/>
      <c r="CW15" s="660"/>
      <c r="CX15" s="660"/>
      <c r="CY15" s="661"/>
      <c r="CZ15" s="662">
        <v>7.6</v>
      </c>
      <c r="DA15" s="662"/>
      <c r="DB15" s="662"/>
      <c r="DC15" s="662"/>
      <c r="DD15" s="668">
        <v>1049276</v>
      </c>
      <c r="DE15" s="660"/>
      <c r="DF15" s="660"/>
      <c r="DG15" s="660"/>
      <c r="DH15" s="660"/>
      <c r="DI15" s="660"/>
      <c r="DJ15" s="660"/>
      <c r="DK15" s="660"/>
      <c r="DL15" s="660"/>
      <c r="DM15" s="660"/>
      <c r="DN15" s="660"/>
      <c r="DO15" s="660"/>
      <c r="DP15" s="661"/>
      <c r="DQ15" s="668">
        <v>2060322</v>
      </c>
      <c r="DR15" s="660"/>
      <c r="DS15" s="660"/>
      <c r="DT15" s="660"/>
      <c r="DU15" s="660"/>
      <c r="DV15" s="660"/>
      <c r="DW15" s="660"/>
      <c r="DX15" s="660"/>
      <c r="DY15" s="660"/>
      <c r="DZ15" s="660"/>
      <c r="EA15" s="660"/>
      <c r="EB15" s="660"/>
      <c r="EC15" s="669"/>
    </row>
    <row r="16" spans="2:143" ht="11.25" customHeight="1" x14ac:dyDescent="0.15">
      <c r="B16" s="656" t="s">
        <v>255</v>
      </c>
      <c r="C16" s="657"/>
      <c r="D16" s="657"/>
      <c r="E16" s="657"/>
      <c r="F16" s="657"/>
      <c r="G16" s="657"/>
      <c r="H16" s="657"/>
      <c r="I16" s="657"/>
      <c r="J16" s="657"/>
      <c r="K16" s="657"/>
      <c r="L16" s="657"/>
      <c r="M16" s="657"/>
      <c r="N16" s="657"/>
      <c r="O16" s="657"/>
      <c r="P16" s="657"/>
      <c r="Q16" s="658"/>
      <c r="R16" s="659" t="s">
        <v>235</v>
      </c>
      <c r="S16" s="660"/>
      <c r="T16" s="660"/>
      <c r="U16" s="660"/>
      <c r="V16" s="660"/>
      <c r="W16" s="660"/>
      <c r="X16" s="660"/>
      <c r="Y16" s="661"/>
      <c r="Z16" s="662" t="s">
        <v>235</v>
      </c>
      <c r="AA16" s="662"/>
      <c r="AB16" s="662"/>
      <c r="AC16" s="662"/>
      <c r="AD16" s="663" t="s">
        <v>168</v>
      </c>
      <c r="AE16" s="663"/>
      <c r="AF16" s="663"/>
      <c r="AG16" s="663"/>
      <c r="AH16" s="663"/>
      <c r="AI16" s="663"/>
      <c r="AJ16" s="663"/>
      <c r="AK16" s="663"/>
      <c r="AL16" s="664" t="s">
        <v>235</v>
      </c>
      <c r="AM16" s="665"/>
      <c r="AN16" s="665"/>
      <c r="AO16" s="666"/>
      <c r="AP16" s="656" t="s">
        <v>256</v>
      </c>
      <c r="AQ16" s="657"/>
      <c r="AR16" s="657"/>
      <c r="AS16" s="657"/>
      <c r="AT16" s="657"/>
      <c r="AU16" s="657"/>
      <c r="AV16" s="657"/>
      <c r="AW16" s="657"/>
      <c r="AX16" s="657"/>
      <c r="AY16" s="657"/>
      <c r="AZ16" s="657"/>
      <c r="BA16" s="657"/>
      <c r="BB16" s="657"/>
      <c r="BC16" s="657"/>
      <c r="BD16" s="657"/>
      <c r="BE16" s="657"/>
      <c r="BF16" s="658"/>
      <c r="BG16" s="659">
        <v>16</v>
      </c>
      <c r="BH16" s="660"/>
      <c r="BI16" s="660"/>
      <c r="BJ16" s="660"/>
      <c r="BK16" s="660"/>
      <c r="BL16" s="660"/>
      <c r="BM16" s="660"/>
      <c r="BN16" s="661"/>
      <c r="BO16" s="662">
        <v>0</v>
      </c>
      <c r="BP16" s="662"/>
      <c r="BQ16" s="662"/>
      <c r="BR16" s="662"/>
      <c r="BS16" s="668" t="s">
        <v>235</v>
      </c>
      <c r="BT16" s="660"/>
      <c r="BU16" s="660"/>
      <c r="BV16" s="660"/>
      <c r="BW16" s="660"/>
      <c r="BX16" s="660"/>
      <c r="BY16" s="660"/>
      <c r="BZ16" s="660"/>
      <c r="CA16" s="660"/>
      <c r="CB16" s="669"/>
      <c r="CD16" s="674" t="s">
        <v>257</v>
      </c>
      <c r="CE16" s="675"/>
      <c r="CF16" s="675"/>
      <c r="CG16" s="675"/>
      <c r="CH16" s="675"/>
      <c r="CI16" s="675"/>
      <c r="CJ16" s="675"/>
      <c r="CK16" s="675"/>
      <c r="CL16" s="675"/>
      <c r="CM16" s="675"/>
      <c r="CN16" s="675"/>
      <c r="CO16" s="675"/>
      <c r="CP16" s="675"/>
      <c r="CQ16" s="676"/>
      <c r="CR16" s="659">
        <v>73796</v>
      </c>
      <c r="CS16" s="660"/>
      <c r="CT16" s="660"/>
      <c r="CU16" s="660"/>
      <c r="CV16" s="660"/>
      <c r="CW16" s="660"/>
      <c r="CX16" s="660"/>
      <c r="CY16" s="661"/>
      <c r="CZ16" s="662">
        <v>0.2</v>
      </c>
      <c r="DA16" s="662"/>
      <c r="DB16" s="662"/>
      <c r="DC16" s="662"/>
      <c r="DD16" s="668" t="s">
        <v>235</v>
      </c>
      <c r="DE16" s="660"/>
      <c r="DF16" s="660"/>
      <c r="DG16" s="660"/>
      <c r="DH16" s="660"/>
      <c r="DI16" s="660"/>
      <c r="DJ16" s="660"/>
      <c r="DK16" s="660"/>
      <c r="DL16" s="660"/>
      <c r="DM16" s="660"/>
      <c r="DN16" s="660"/>
      <c r="DO16" s="660"/>
      <c r="DP16" s="661"/>
      <c r="DQ16" s="668">
        <v>25561</v>
      </c>
      <c r="DR16" s="660"/>
      <c r="DS16" s="660"/>
      <c r="DT16" s="660"/>
      <c r="DU16" s="660"/>
      <c r="DV16" s="660"/>
      <c r="DW16" s="660"/>
      <c r="DX16" s="660"/>
      <c r="DY16" s="660"/>
      <c r="DZ16" s="660"/>
      <c r="EA16" s="660"/>
      <c r="EB16" s="660"/>
      <c r="EC16" s="669"/>
    </row>
    <row r="17" spans="2:133" ht="11.25" customHeight="1" x14ac:dyDescent="0.15">
      <c r="B17" s="656" t="s">
        <v>258</v>
      </c>
      <c r="C17" s="657"/>
      <c r="D17" s="657"/>
      <c r="E17" s="657"/>
      <c r="F17" s="657"/>
      <c r="G17" s="657"/>
      <c r="H17" s="657"/>
      <c r="I17" s="657"/>
      <c r="J17" s="657"/>
      <c r="K17" s="657"/>
      <c r="L17" s="657"/>
      <c r="M17" s="657"/>
      <c r="N17" s="657"/>
      <c r="O17" s="657"/>
      <c r="P17" s="657"/>
      <c r="Q17" s="658"/>
      <c r="R17" s="659">
        <v>72228</v>
      </c>
      <c r="S17" s="660"/>
      <c r="T17" s="660"/>
      <c r="U17" s="660"/>
      <c r="V17" s="660"/>
      <c r="W17" s="660"/>
      <c r="X17" s="660"/>
      <c r="Y17" s="661"/>
      <c r="Z17" s="662">
        <v>0.2</v>
      </c>
      <c r="AA17" s="662"/>
      <c r="AB17" s="662"/>
      <c r="AC17" s="662"/>
      <c r="AD17" s="663">
        <v>72228</v>
      </c>
      <c r="AE17" s="663"/>
      <c r="AF17" s="663"/>
      <c r="AG17" s="663"/>
      <c r="AH17" s="663"/>
      <c r="AI17" s="663"/>
      <c r="AJ17" s="663"/>
      <c r="AK17" s="663"/>
      <c r="AL17" s="664">
        <v>0.4</v>
      </c>
      <c r="AM17" s="665"/>
      <c r="AN17" s="665"/>
      <c r="AO17" s="666"/>
      <c r="AP17" s="656" t="s">
        <v>259</v>
      </c>
      <c r="AQ17" s="657"/>
      <c r="AR17" s="657"/>
      <c r="AS17" s="657"/>
      <c r="AT17" s="657"/>
      <c r="AU17" s="657"/>
      <c r="AV17" s="657"/>
      <c r="AW17" s="657"/>
      <c r="AX17" s="657"/>
      <c r="AY17" s="657"/>
      <c r="AZ17" s="657"/>
      <c r="BA17" s="657"/>
      <c r="BB17" s="657"/>
      <c r="BC17" s="657"/>
      <c r="BD17" s="657"/>
      <c r="BE17" s="657"/>
      <c r="BF17" s="658"/>
      <c r="BG17" s="659" t="s">
        <v>168</v>
      </c>
      <c r="BH17" s="660"/>
      <c r="BI17" s="660"/>
      <c r="BJ17" s="660"/>
      <c r="BK17" s="660"/>
      <c r="BL17" s="660"/>
      <c r="BM17" s="660"/>
      <c r="BN17" s="661"/>
      <c r="BO17" s="662" t="s">
        <v>168</v>
      </c>
      <c r="BP17" s="662"/>
      <c r="BQ17" s="662"/>
      <c r="BR17" s="662"/>
      <c r="BS17" s="668" t="s">
        <v>130</v>
      </c>
      <c r="BT17" s="660"/>
      <c r="BU17" s="660"/>
      <c r="BV17" s="660"/>
      <c r="BW17" s="660"/>
      <c r="BX17" s="660"/>
      <c r="BY17" s="660"/>
      <c r="BZ17" s="660"/>
      <c r="CA17" s="660"/>
      <c r="CB17" s="669"/>
      <c r="CD17" s="674" t="s">
        <v>260</v>
      </c>
      <c r="CE17" s="675"/>
      <c r="CF17" s="675"/>
      <c r="CG17" s="675"/>
      <c r="CH17" s="675"/>
      <c r="CI17" s="675"/>
      <c r="CJ17" s="675"/>
      <c r="CK17" s="675"/>
      <c r="CL17" s="675"/>
      <c r="CM17" s="675"/>
      <c r="CN17" s="675"/>
      <c r="CO17" s="675"/>
      <c r="CP17" s="675"/>
      <c r="CQ17" s="676"/>
      <c r="CR17" s="659">
        <v>2762436</v>
      </c>
      <c r="CS17" s="660"/>
      <c r="CT17" s="660"/>
      <c r="CU17" s="660"/>
      <c r="CV17" s="660"/>
      <c r="CW17" s="660"/>
      <c r="CX17" s="660"/>
      <c r="CY17" s="661"/>
      <c r="CZ17" s="662">
        <v>6.6</v>
      </c>
      <c r="DA17" s="662"/>
      <c r="DB17" s="662"/>
      <c r="DC17" s="662"/>
      <c r="DD17" s="668" t="s">
        <v>130</v>
      </c>
      <c r="DE17" s="660"/>
      <c r="DF17" s="660"/>
      <c r="DG17" s="660"/>
      <c r="DH17" s="660"/>
      <c r="DI17" s="660"/>
      <c r="DJ17" s="660"/>
      <c r="DK17" s="660"/>
      <c r="DL17" s="660"/>
      <c r="DM17" s="660"/>
      <c r="DN17" s="660"/>
      <c r="DO17" s="660"/>
      <c r="DP17" s="661"/>
      <c r="DQ17" s="668">
        <v>2591245</v>
      </c>
      <c r="DR17" s="660"/>
      <c r="DS17" s="660"/>
      <c r="DT17" s="660"/>
      <c r="DU17" s="660"/>
      <c r="DV17" s="660"/>
      <c r="DW17" s="660"/>
      <c r="DX17" s="660"/>
      <c r="DY17" s="660"/>
      <c r="DZ17" s="660"/>
      <c r="EA17" s="660"/>
      <c r="EB17" s="660"/>
      <c r="EC17" s="669"/>
    </row>
    <row r="18" spans="2:133" ht="11.25" customHeight="1" x14ac:dyDescent="0.15">
      <c r="B18" s="656" t="s">
        <v>261</v>
      </c>
      <c r="C18" s="657"/>
      <c r="D18" s="657"/>
      <c r="E18" s="657"/>
      <c r="F18" s="657"/>
      <c r="G18" s="657"/>
      <c r="H18" s="657"/>
      <c r="I18" s="657"/>
      <c r="J18" s="657"/>
      <c r="K18" s="657"/>
      <c r="L18" s="657"/>
      <c r="M18" s="657"/>
      <c r="N18" s="657"/>
      <c r="O18" s="657"/>
      <c r="P18" s="657"/>
      <c r="Q18" s="658"/>
      <c r="R18" s="659">
        <v>6280427</v>
      </c>
      <c r="S18" s="660"/>
      <c r="T18" s="660"/>
      <c r="U18" s="660"/>
      <c r="V18" s="660"/>
      <c r="W18" s="660"/>
      <c r="X18" s="660"/>
      <c r="Y18" s="661"/>
      <c r="Z18" s="662">
        <v>14.4</v>
      </c>
      <c r="AA18" s="662"/>
      <c r="AB18" s="662"/>
      <c r="AC18" s="662"/>
      <c r="AD18" s="663">
        <v>5753364</v>
      </c>
      <c r="AE18" s="663"/>
      <c r="AF18" s="663"/>
      <c r="AG18" s="663"/>
      <c r="AH18" s="663"/>
      <c r="AI18" s="663"/>
      <c r="AJ18" s="663"/>
      <c r="AK18" s="663"/>
      <c r="AL18" s="664">
        <v>30.8</v>
      </c>
      <c r="AM18" s="665"/>
      <c r="AN18" s="665"/>
      <c r="AO18" s="666"/>
      <c r="AP18" s="656" t="s">
        <v>262</v>
      </c>
      <c r="AQ18" s="657"/>
      <c r="AR18" s="657"/>
      <c r="AS18" s="657"/>
      <c r="AT18" s="657"/>
      <c r="AU18" s="657"/>
      <c r="AV18" s="657"/>
      <c r="AW18" s="657"/>
      <c r="AX18" s="657"/>
      <c r="AY18" s="657"/>
      <c r="AZ18" s="657"/>
      <c r="BA18" s="657"/>
      <c r="BB18" s="657"/>
      <c r="BC18" s="657"/>
      <c r="BD18" s="657"/>
      <c r="BE18" s="657"/>
      <c r="BF18" s="658"/>
      <c r="BG18" s="659" t="s">
        <v>168</v>
      </c>
      <c r="BH18" s="660"/>
      <c r="BI18" s="660"/>
      <c r="BJ18" s="660"/>
      <c r="BK18" s="660"/>
      <c r="BL18" s="660"/>
      <c r="BM18" s="660"/>
      <c r="BN18" s="661"/>
      <c r="BO18" s="662" t="s">
        <v>130</v>
      </c>
      <c r="BP18" s="662"/>
      <c r="BQ18" s="662"/>
      <c r="BR18" s="662"/>
      <c r="BS18" s="668" t="s">
        <v>130</v>
      </c>
      <c r="BT18" s="660"/>
      <c r="BU18" s="660"/>
      <c r="BV18" s="660"/>
      <c r="BW18" s="660"/>
      <c r="BX18" s="660"/>
      <c r="BY18" s="660"/>
      <c r="BZ18" s="660"/>
      <c r="CA18" s="660"/>
      <c r="CB18" s="669"/>
      <c r="CD18" s="674" t="s">
        <v>263</v>
      </c>
      <c r="CE18" s="675"/>
      <c r="CF18" s="675"/>
      <c r="CG18" s="675"/>
      <c r="CH18" s="675"/>
      <c r="CI18" s="675"/>
      <c r="CJ18" s="675"/>
      <c r="CK18" s="675"/>
      <c r="CL18" s="675"/>
      <c r="CM18" s="675"/>
      <c r="CN18" s="675"/>
      <c r="CO18" s="675"/>
      <c r="CP18" s="675"/>
      <c r="CQ18" s="676"/>
      <c r="CR18" s="659" t="s">
        <v>168</v>
      </c>
      <c r="CS18" s="660"/>
      <c r="CT18" s="660"/>
      <c r="CU18" s="660"/>
      <c r="CV18" s="660"/>
      <c r="CW18" s="660"/>
      <c r="CX18" s="660"/>
      <c r="CY18" s="661"/>
      <c r="CZ18" s="662" t="s">
        <v>168</v>
      </c>
      <c r="DA18" s="662"/>
      <c r="DB18" s="662"/>
      <c r="DC18" s="662"/>
      <c r="DD18" s="668" t="s">
        <v>168</v>
      </c>
      <c r="DE18" s="660"/>
      <c r="DF18" s="660"/>
      <c r="DG18" s="660"/>
      <c r="DH18" s="660"/>
      <c r="DI18" s="660"/>
      <c r="DJ18" s="660"/>
      <c r="DK18" s="660"/>
      <c r="DL18" s="660"/>
      <c r="DM18" s="660"/>
      <c r="DN18" s="660"/>
      <c r="DO18" s="660"/>
      <c r="DP18" s="661"/>
      <c r="DQ18" s="668" t="s">
        <v>168</v>
      </c>
      <c r="DR18" s="660"/>
      <c r="DS18" s="660"/>
      <c r="DT18" s="660"/>
      <c r="DU18" s="660"/>
      <c r="DV18" s="660"/>
      <c r="DW18" s="660"/>
      <c r="DX18" s="660"/>
      <c r="DY18" s="660"/>
      <c r="DZ18" s="660"/>
      <c r="EA18" s="660"/>
      <c r="EB18" s="660"/>
      <c r="EC18" s="669"/>
    </row>
    <row r="19" spans="2:133" ht="11.25" customHeight="1" x14ac:dyDescent="0.15">
      <c r="B19" s="656" t="s">
        <v>264</v>
      </c>
      <c r="C19" s="657"/>
      <c r="D19" s="657"/>
      <c r="E19" s="657"/>
      <c r="F19" s="657"/>
      <c r="G19" s="657"/>
      <c r="H19" s="657"/>
      <c r="I19" s="657"/>
      <c r="J19" s="657"/>
      <c r="K19" s="657"/>
      <c r="L19" s="657"/>
      <c r="M19" s="657"/>
      <c r="N19" s="657"/>
      <c r="O19" s="657"/>
      <c r="P19" s="657"/>
      <c r="Q19" s="658"/>
      <c r="R19" s="659">
        <v>5753364</v>
      </c>
      <c r="S19" s="660"/>
      <c r="T19" s="660"/>
      <c r="U19" s="660"/>
      <c r="V19" s="660"/>
      <c r="W19" s="660"/>
      <c r="X19" s="660"/>
      <c r="Y19" s="661"/>
      <c r="Z19" s="662">
        <v>13.2</v>
      </c>
      <c r="AA19" s="662"/>
      <c r="AB19" s="662"/>
      <c r="AC19" s="662"/>
      <c r="AD19" s="663">
        <v>5753364</v>
      </c>
      <c r="AE19" s="663"/>
      <c r="AF19" s="663"/>
      <c r="AG19" s="663"/>
      <c r="AH19" s="663"/>
      <c r="AI19" s="663"/>
      <c r="AJ19" s="663"/>
      <c r="AK19" s="663"/>
      <c r="AL19" s="664">
        <v>30.8</v>
      </c>
      <c r="AM19" s="665"/>
      <c r="AN19" s="665"/>
      <c r="AO19" s="666"/>
      <c r="AP19" s="656" t="s">
        <v>265</v>
      </c>
      <c r="AQ19" s="657"/>
      <c r="AR19" s="657"/>
      <c r="AS19" s="657"/>
      <c r="AT19" s="657"/>
      <c r="AU19" s="657"/>
      <c r="AV19" s="657"/>
      <c r="AW19" s="657"/>
      <c r="AX19" s="657"/>
      <c r="AY19" s="657"/>
      <c r="AZ19" s="657"/>
      <c r="BA19" s="657"/>
      <c r="BB19" s="657"/>
      <c r="BC19" s="657"/>
      <c r="BD19" s="657"/>
      <c r="BE19" s="657"/>
      <c r="BF19" s="658"/>
      <c r="BG19" s="659">
        <v>784056</v>
      </c>
      <c r="BH19" s="660"/>
      <c r="BI19" s="660"/>
      <c r="BJ19" s="660"/>
      <c r="BK19" s="660"/>
      <c r="BL19" s="660"/>
      <c r="BM19" s="660"/>
      <c r="BN19" s="661"/>
      <c r="BO19" s="662">
        <v>6.9</v>
      </c>
      <c r="BP19" s="662"/>
      <c r="BQ19" s="662"/>
      <c r="BR19" s="662"/>
      <c r="BS19" s="668" t="s">
        <v>235</v>
      </c>
      <c r="BT19" s="660"/>
      <c r="BU19" s="660"/>
      <c r="BV19" s="660"/>
      <c r="BW19" s="660"/>
      <c r="BX19" s="660"/>
      <c r="BY19" s="660"/>
      <c r="BZ19" s="660"/>
      <c r="CA19" s="660"/>
      <c r="CB19" s="669"/>
      <c r="CD19" s="674" t="s">
        <v>266</v>
      </c>
      <c r="CE19" s="675"/>
      <c r="CF19" s="675"/>
      <c r="CG19" s="675"/>
      <c r="CH19" s="675"/>
      <c r="CI19" s="675"/>
      <c r="CJ19" s="675"/>
      <c r="CK19" s="675"/>
      <c r="CL19" s="675"/>
      <c r="CM19" s="675"/>
      <c r="CN19" s="675"/>
      <c r="CO19" s="675"/>
      <c r="CP19" s="675"/>
      <c r="CQ19" s="676"/>
      <c r="CR19" s="659" t="s">
        <v>168</v>
      </c>
      <c r="CS19" s="660"/>
      <c r="CT19" s="660"/>
      <c r="CU19" s="660"/>
      <c r="CV19" s="660"/>
      <c r="CW19" s="660"/>
      <c r="CX19" s="660"/>
      <c r="CY19" s="661"/>
      <c r="CZ19" s="662" t="s">
        <v>235</v>
      </c>
      <c r="DA19" s="662"/>
      <c r="DB19" s="662"/>
      <c r="DC19" s="662"/>
      <c r="DD19" s="668" t="s">
        <v>168</v>
      </c>
      <c r="DE19" s="660"/>
      <c r="DF19" s="660"/>
      <c r="DG19" s="660"/>
      <c r="DH19" s="660"/>
      <c r="DI19" s="660"/>
      <c r="DJ19" s="660"/>
      <c r="DK19" s="660"/>
      <c r="DL19" s="660"/>
      <c r="DM19" s="660"/>
      <c r="DN19" s="660"/>
      <c r="DO19" s="660"/>
      <c r="DP19" s="661"/>
      <c r="DQ19" s="668" t="s">
        <v>168</v>
      </c>
      <c r="DR19" s="660"/>
      <c r="DS19" s="660"/>
      <c r="DT19" s="660"/>
      <c r="DU19" s="660"/>
      <c r="DV19" s="660"/>
      <c r="DW19" s="660"/>
      <c r="DX19" s="660"/>
      <c r="DY19" s="660"/>
      <c r="DZ19" s="660"/>
      <c r="EA19" s="660"/>
      <c r="EB19" s="660"/>
      <c r="EC19" s="669"/>
    </row>
    <row r="20" spans="2:133" ht="11.25" customHeight="1" x14ac:dyDescent="0.15">
      <c r="B20" s="656" t="s">
        <v>267</v>
      </c>
      <c r="C20" s="657"/>
      <c r="D20" s="657"/>
      <c r="E20" s="657"/>
      <c r="F20" s="657"/>
      <c r="G20" s="657"/>
      <c r="H20" s="657"/>
      <c r="I20" s="657"/>
      <c r="J20" s="657"/>
      <c r="K20" s="657"/>
      <c r="L20" s="657"/>
      <c r="M20" s="657"/>
      <c r="N20" s="657"/>
      <c r="O20" s="657"/>
      <c r="P20" s="657"/>
      <c r="Q20" s="658"/>
      <c r="R20" s="659">
        <v>526979</v>
      </c>
      <c r="S20" s="660"/>
      <c r="T20" s="660"/>
      <c r="U20" s="660"/>
      <c r="V20" s="660"/>
      <c r="W20" s="660"/>
      <c r="X20" s="660"/>
      <c r="Y20" s="661"/>
      <c r="Z20" s="662">
        <v>1.2</v>
      </c>
      <c r="AA20" s="662"/>
      <c r="AB20" s="662"/>
      <c r="AC20" s="662"/>
      <c r="AD20" s="663" t="s">
        <v>130</v>
      </c>
      <c r="AE20" s="663"/>
      <c r="AF20" s="663"/>
      <c r="AG20" s="663"/>
      <c r="AH20" s="663"/>
      <c r="AI20" s="663"/>
      <c r="AJ20" s="663"/>
      <c r="AK20" s="663"/>
      <c r="AL20" s="664" t="s">
        <v>168</v>
      </c>
      <c r="AM20" s="665"/>
      <c r="AN20" s="665"/>
      <c r="AO20" s="666"/>
      <c r="AP20" s="656" t="s">
        <v>268</v>
      </c>
      <c r="AQ20" s="657"/>
      <c r="AR20" s="657"/>
      <c r="AS20" s="657"/>
      <c r="AT20" s="657"/>
      <c r="AU20" s="657"/>
      <c r="AV20" s="657"/>
      <c r="AW20" s="657"/>
      <c r="AX20" s="657"/>
      <c r="AY20" s="657"/>
      <c r="AZ20" s="657"/>
      <c r="BA20" s="657"/>
      <c r="BB20" s="657"/>
      <c r="BC20" s="657"/>
      <c r="BD20" s="657"/>
      <c r="BE20" s="657"/>
      <c r="BF20" s="658"/>
      <c r="BG20" s="659">
        <v>784056</v>
      </c>
      <c r="BH20" s="660"/>
      <c r="BI20" s="660"/>
      <c r="BJ20" s="660"/>
      <c r="BK20" s="660"/>
      <c r="BL20" s="660"/>
      <c r="BM20" s="660"/>
      <c r="BN20" s="661"/>
      <c r="BO20" s="662">
        <v>6.9</v>
      </c>
      <c r="BP20" s="662"/>
      <c r="BQ20" s="662"/>
      <c r="BR20" s="662"/>
      <c r="BS20" s="668" t="s">
        <v>168</v>
      </c>
      <c r="BT20" s="660"/>
      <c r="BU20" s="660"/>
      <c r="BV20" s="660"/>
      <c r="BW20" s="660"/>
      <c r="BX20" s="660"/>
      <c r="BY20" s="660"/>
      <c r="BZ20" s="660"/>
      <c r="CA20" s="660"/>
      <c r="CB20" s="669"/>
      <c r="CD20" s="674" t="s">
        <v>269</v>
      </c>
      <c r="CE20" s="675"/>
      <c r="CF20" s="675"/>
      <c r="CG20" s="675"/>
      <c r="CH20" s="675"/>
      <c r="CI20" s="675"/>
      <c r="CJ20" s="675"/>
      <c r="CK20" s="675"/>
      <c r="CL20" s="675"/>
      <c r="CM20" s="675"/>
      <c r="CN20" s="675"/>
      <c r="CO20" s="675"/>
      <c r="CP20" s="675"/>
      <c r="CQ20" s="676"/>
      <c r="CR20" s="659">
        <v>41953320</v>
      </c>
      <c r="CS20" s="660"/>
      <c r="CT20" s="660"/>
      <c r="CU20" s="660"/>
      <c r="CV20" s="660"/>
      <c r="CW20" s="660"/>
      <c r="CX20" s="660"/>
      <c r="CY20" s="661"/>
      <c r="CZ20" s="662">
        <v>100</v>
      </c>
      <c r="DA20" s="662"/>
      <c r="DB20" s="662"/>
      <c r="DC20" s="662"/>
      <c r="DD20" s="668">
        <v>7362075</v>
      </c>
      <c r="DE20" s="660"/>
      <c r="DF20" s="660"/>
      <c r="DG20" s="660"/>
      <c r="DH20" s="660"/>
      <c r="DI20" s="660"/>
      <c r="DJ20" s="660"/>
      <c r="DK20" s="660"/>
      <c r="DL20" s="660"/>
      <c r="DM20" s="660"/>
      <c r="DN20" s="660"/>
      <c r="DO20" s="660"/>
      <c r="DP20" s="661"/>
      <c r="DQ20" s="668">
        <v>22330491</v>
      </c>
      <c r="DR20" s="660"/>
      <c r="DS20" s="660"/>
      <c r="DT20" s="660"/>
      <c r="DU20" s="660"/>
      <c r="DV20" s="660"/>
      <c r="DW20" s="660"/>
      <c r="DX20" s="660"/>
      <c r="DY20" s="660"/>
      <c r="DZ20" s="660"/>
      <c r="EA20" s="660"/>
      <c r="EB20" s="660"/>
      <c r="EC20" s="669"/>
    </row>
    <row r="21" spans="2:133" ht="11.25" customHeight="1" x14ac:dyDescent="0.15">
      <c r="B21" s="656" t="s">
        <v>270</v>
      </c>
      <c r="C21" s="657"/>
      <c r="D21" s="657"/>
      <c r="E21" s="657"/>
      <c r="F21" s="657"/>
      <c r="G21" s="657"/>
      <c r="H21" s="657"/>
      <c r="I21" s="657"/>
      <c r="J21" s="657"/>
      <c r="K21" s="657"/>
      <c r="L21" s="657"/>
      <c r="M21" s="657"/>
      <c r="N21" s="657"/>
      <c r="O21" s="657"/>
      <c r="P21" s="657"/>
      <c r="Q21" s="658"/>
      <c r="R21" s="659">
        <v>84</v>
      </c>
      <c r="S21" s="660"/>
      <c r="T21" s="660"/>
      <c r="U21" s="660"/>
      <c r="V21" s="660"/>
      <c r="W21" s="660"/>
      <c r="X21" s="660"/>
      <c r="Y21" s="661"/>
      <c r="Z21" s="662">
        <v>0</v>
      </c>
      <c r="AA21" s="662"/>
      <c r="AB21" s="662"/>
      <c r="AC21" s="662"/>
      <c r="AD21" s="663" t="s">
        <v>235</v>
      </c>
      <c r="AE21" s="663"/>
      <c r="AF21" s="663"/>
      <c r="AG21" s="663"/>
      <c r="AH21" s="663"/>
      <c r="AI21" s="663"/>
      <c r="AJ21" s="663"/>
      <c r="AK21" s="663"/>
      <c r="AL21" s="664" t="s">
        <v>168</v>
      </c>
      <c r="AM21" s="665"/>
      <c r="AN21" s="665"/>
      <c r="AO21" s="666"/>
      <c r="AP21" s="677" t="s">
        <v>271</v>
      </c>
      <c r="AQ21" s="678"/>
      <c r="AR21" s="678"/>
      <c r="AS21" s="678"/>
      <c r="AT21" s="678"/>
      <c r="AU21" s="678"/>
      <c r="AV21" s="678"/>
      <c r="AW21" s="678"/>
      <c r="AX21" s="678"/>
      <c r="AY21" s="678"/>
      <c r="AZ21" s="678"/>
      <c r="BA21" s="678"/>
      <c r="BB21" s="678"/>
      <c r="BC21" s="678"/>
      <c r="BD21" s="678"/>
      <c r="BE21" s="678"/>
      <c r="BF21" s="679"/>
      <c r="BG21" s="659">
        <v>5221</v>
      </c>
      <c r="BH21" s="660"/>
      <c r="BI21" s="660"/>
      <c r="BJ21" s="660"/>
      <c r="BK21" s="660"/>
      <c r="BL21" s="660"/>
      <c r="BM21" s="660"/>
      <c r="BN21" s="661"/>
      <c r="BO21" s="662">
        <v>0</v>
      </c>
      <c r="BP21" s="662"/>
      <c r="BQ21" s="662"/>
      <c r="BR21" s="662"/>
      <c r="BS21" s="668" t="s">
        <v>168</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x14ac:dyDescent="0.15">
      <c r="B22" s="656" t="s">
        <v>272</v>
      </c>
      <c r="C22" s="657"/>
      <c r="D22" s="657"/>
      <c r="E22" s="657"/>
      <c r="F22" s="657"/>
      <c r="G22" s="657"/>
      <c r="H22" s="657"/>
      <c r="I22" s="657"/>
      <c r="J22" s="657"/>
      <c r="K22" s="657"/>
      <c r="L22" s="657"/>
      <c r="M22" s="657"/>
      <c r="N22" s="657"/>
      <c r="O22" s="657"/>
      <c r="P22" s="657"/>
      <c r="Q22" s="658"/>
      <c r="R22" s="659">
        <v>19771662</v>
      </c>
      <c r="S22" s="660"/>
      <c r="T22" s="660"/>
      <c r="U22" s="660"/>
      <c r="V22" s="660"/>
      <c r="W22" s="660"/>
      <c r="X22" s="660"/>
      <c r="Y22" s="661"/>
      <c r="Z22" s="662">
        <v>45.5</v>
      </c>
      <c r="AA22" s="662"/>
      <c r="AB22" s="662"/>
      <c r="AC22" s="662"/>
      <c r="AD22" s="663">
        <v>18465764</v>
      </c>
      <c r="AE22" s="663"/>
      <c r="AF22" s="663"/>
      <c r="AG22" s="663"/>
      <c r="AH22" s="663"/>
      <c r="AI22" s="663"/>
      <c r="AJ22" s="663"/>
      <c r="AK22" s="663"/>
      <c r="AL22" s="664">
        <v>99</v>
      </c>
      <c r="AM22" s="665"/>
      <c r="AN22" s="665"/>
      <c r="AO22" s="666"/>
      <c r="AP22" s="677" t="s">
        <v>273</v>
      </c>
      <c r="AQ22" s="678"/>
      <c r="AR22" s="678"/>
      <c r="AS22" s="678"/>
      <c r="AT22" s="678"/>
      <c r="AU22" s="678"/>
      <c r="AV22" s="678"/>
      <c r="AW22" s="678"/>
      <c r="AX22" s="678"/>
      <c r="AY22" s="678"/>
      <c r="AZ22" s="678"/>
      <c r="BA22" s="678"/>
      <c r="BB22" s="678"/>
      <c r="BC22" s="678"/>
      <c r="BD22" s="678"/>
      <c r="BE22" s="678"/>
      <c r="BF22" s="679"/>
      <c r="BG22" s="659" t="s">
        <v>235</v>
      </c>
      <c r="BH22" s="660"/>
      <c r="BI22" s="660"/>
      <c r="BJ22" s="660"/>
      <c r="BK22" s="660"/>
      <c r="BL22" s="660"/>
      <c r="BM22" s="660"/>
      <c r="BN22" s="661"/>
      <c r="BO22" s="662" t="s">
        <v>235</v>
      </c>
      <c r="BP22" s="662"/>
      <c r="BQ22" s="662"/>
      <c r="BR22" s="662"/>
      <c r="BS22" s="668" t="s">
        <v>168</v>
      </c>
      <c r="BT22" s="660"/>
      <c r="BU22" s="660"/>
      <c r="BV22" s="660"/>
      <c r="BW22" s="660"/>
      <c r="BX22" s="660"/>
      <c r="BY22" s="660"/>
      <c r="BZ22" s="660"/>
      <c r="CA22" s="660"/>
      <c r="CB22" s="669"/>
      <c r="CD22" s="641" t="s">
        <v>274</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275</v>
      </c>
      <c r="C23" s="657"/>
      <c r="D23" s="657"/>
      <c r="E23" s="657"/>
      <c r="F23" s="657"/>
      <c r="G23" s="657"/>
      <c r="H23" s="657"/>
      <c r="I23" s="657"/>
      <c r="J23" s="657"/>
      <c r="K23" s="657"/>
      <c r="L23" s="657"/>
      <c r="M23" s="657"/>
      <c r="N23" s="657"/>
      <c r="O23" s="657"/>
      <c r="P23" s="657"/>
      <c r="Q23" s="658"/>
      <c r="R23" s="659">
        <v>15220</v>
      </c>
      <c r="S23" s="660"/>
      <c r="T23" s="660"/>
      <c r="U23" s="660"/>
      <c r="V23" s="660"/>
      <c r="W23" s="660"/>
      <c r="X23" s="660"/>
      <c r="Y23" s="661"/>
      <c r="Z23" s="662">
        <v>0</v>
      </c>
      <c r="AA23" s="662"/>
      <c r="AB23" s="662"/>
      <c r="AC23" s="662"/>
      <c r="AD23" s="663">
        <v>15220</v>
      </c>
      <c r="AE23" s="663"/>
      <c r="AF23" s="663"/>
      <c r="AG23" s="663"/>
      <c r="AH23" s="663"/>
      <c r="AI23" s="663"/>
      <c r="AJ23" s="663"/>
      <c r="AK23" s="663"/>
      <c r="AL23" s="664">
        <v>0.1</v>
      </c>
      <c r="AM23" s="665"/>
      <c r="AN23" s="665"/>
      <c r="AO23" s="666"/>
      <c r="AP23" s="677" t="s">
        <v>276</v>
      </c>
      <c r="AQ23" s="678"/>
      <c r="AR23" s="678"/>
      <c r="AS23" s="678"/>
      <c r="AT23" s="678"/>
      <c r="AU23" s="678"/>
      <c r="AV23" s="678"/>
      <c r="AW23" s="678"/>
      <c r="AX23" s="678"/>
      <c r="AY23" s="678"/>
      <c r="AZ23" s="678"/>
      <c r="BA23" s="678"/>
      <c r="BB23" s="678"/>
      <c r="BC23" s="678"/>
      <c r="BD23" s="678"/>
      <c r="BE23" s="678"/>
      <c r="BF23" s="679"/>
      <c r="BG23" s="659">
        <v>778835</v>
      </c>
      <c r="BH23" s="660"/>
      <c r="BI23" s="660"/>
      <c r="BJ23" s="660"/>
      <c r="BK23" s="660"/>
      <c r="BL23" s="660"/>
      <c r="BM23" s="660"/>
      <c r="BN23" s="661"/>
      <c r="BO23" s="662">
        <v>6.9</v>
      </c>
      <c r="BP23" s="662"/>
      <c r="BQ23" s="662"/>
      <c r="BR23" s="662"/>
      <c r="BS23" s="668" t="s">
        <v>235</v>
      </c>
      <c r="BT23" s="660"/>
      <c r="BU23" s="660"/>
      <c r="BV23" s="660"/>
      <c r="BW23" s="660"/>
      <c r="BX23" s="660"/>
      <c r="BY23" s="660"/>
      <c r="BZ23" s="660"/>
      <c r="CA23" s="660"/>
      <c r="CB23" s="669"/>
      <c r="CD23" s="641" t="s">
        <v>215</v>
      </c>
      <c r="CE23" s="642"/>
      <c r="CF23" s="642"/>
      <c r="CG23" s="642"/>
      <c r="CH23" s="642"/>
      <c r="CI23" s="642"/>
      <c r="CJ23" s="642"/>
      <c r="CK23" s="642"/>
      <c r="CL23" s="642"/>
      <c r="CM23" s="642"/>
      <c r="CN23" s="642"/>
      <c r="CO23" s="642"/>
      <c r="CP23" s="642"/>
      <c r="CQ23" s="643"/>
      <c r="CR23" s="641" t="s">
        <v>277</v>
      </c>
      <c r="CS23" s="642"/>
      <c r="CT23" s="642"/>
      <c r="CU23" s="642"/>
      <c r="CV23" s="642"/>
      <c r="CW23" s="642"/>
      <c r="CX23" s="642"/>
      <c r="CY23" s="643"/>
      <c r="CZ23" s="641" t="s">
        <v>278</v>
      </c>
      <c r="DA23" s="642"/>
      <c r="DB23" s="642"/>
      <c r="DC23" s="643"/>
      <c r="DD23" s="641" t="s">
        <v>279</v>
      </c>
      <c r="DE23" s="642"/>
      <c r="DF23" s="642"/>
      <c r="DG23" s="642"/>
      <c r="DH23" s="642"/>
      <c r="DI23" s="642"/>
      <c r="DJ23" s="642"/>
      <c r="DK23" s="643"/>
      <c r="DL23" s="689" t="s">
        <v>280</v>
      </c>
      <c r="DM23" s="690"/>
      <c r="DN23" s="690"/>
      <c r="DO23" s="690"/>
      <c r="DP23" s="690"/>
      <c r="DQ23" s="690"/>
      <c r="DR23" s="690"/>
      <c r="DS23" s="690"/>
      <c r="DT23" s="690"/>
      <c r="DU23" s="690"/>
      <c r="DV23" s="691"/>
      <c r="DW23" s="641" t="s">
        <v>281</v>
      </c>
      <c r="DX23" s="642"/>
      <c r="DY23" s="642"/>
      <c r="DZ23" s="642"/>
      <c r="EA23" s="642"/>
      <c r="EB23" s="642"/>
      <c r="EC23" s="643"/>
    </row>
    <row r="24" spans="2:133" ht="11.25" customHeight="1" x14ac:dyDescent="0.15">
      <c r="B24" s="656" t="s">
        <v>282</v>
      </c>
      <c r="C24" s="657"/>
      <c r="D24" s="657"/>
      <c r="E24" s="657"/>
      <c r="F24" s="657"/>
      <c r="G24" s="657"/>
      <c r="H24" s="657"/>
      <c r="I24" s="657"/>
      <c r="J24" s="657"/>
      <c r="K24" s="657"/>
      <c r="L24" s="657"/>
      <c r="M24" s="657"/>
      <c r="N24" s="657"/>
      <c r="O24" s="657"/>
      <c r="P24" s="657"/>
      <c r="Q24" s="658"/>
      <c r="R24" s="659">
        <v>456647</v>
      </c>
      <c r="S24" s="660"/>
      <c r="T24" s="660"/>
      <c r="U24" s="660"/>
      <c r="V24" s="660"/>
      <c r="W24" s="660"/>
      <c r="X24" s="660"/>
      <c r="Y24" s="661"/>
      <c r="Z24" s="662">
        <v>1.1000000000000001</v>
      </c>
      <c r="AA24" s="662"/>
      <c r="AB24" s="662"/>
      <c r="AC24" s="662"/>
      <c r="AD24" s="663" t="s">
        <v>235</v>
      </c>
      <c r="AE24" s="663"/>
      <c r="AF24" s="663"/>
      <c r="AG24" s="663"/>
      <c r="AH24" s="663"/>
      <c r="AI24" s="663"/>
      <c r="AJ24" s="663"/>
      <c r="AK24" s="663"/>
      <c r="AL24" s="664" t="s">
        <v>168</v>
      </c>
      <c r="AM24" s="665"/>
      <c r="AN24" s="665"/>
      <c r="AO24" s="666"/>
      <c r="AP24" s="677" t="s">
        <v>283</v>
      </c>
      <c r="AQ24" s="678"/>
      <c r="AR24" s="678"/>
      <c r="AS24" s="678"/>
      <c r="AT24" s="678"/>
      <c r="AU24" s="678"/>
      <c r="AV24" s="678"/>
      <c r="AW24" s="678"/>
      <c r="AX24" s="678"/>
      <c r="AY24" s="678"/>
      <c r="AZ24" s="678"/>
      <c r="BA24" s="678"/>
      <c r="BB24" s="678"/>
      <c r="BC24" s="678"/>
      <c r="BD24" s="678"/>
      <c r="BE24" s="678"/>
      <c r="BF24" s="679"/>
      <c r="BG24" s="659" t="s">
        <v>168</v>
      </c>
      <c r="BH24" s="660"/>
      <c r="BI24" s="660"/>
      <c r="BJ24" s="660"/>
      <c r="BK24" s="660"/>
      <c r="BL24" s="660"/>
      <c r="BM24" s="660"/>
      <c r="BN24" s="661"/>
      <c r="BO24" s="662" t="s">
        <v>235</v>
      </c>
      <c r="BP24" s="662"/>
      <c r="BQ24" s="662"/>
      <c r="BR24" s="662"/>
      <c r="BS24" s="668" t="s">
        <v>130</v>
      </c>
      <c r="BT24" s="660"/>
      <c r="BU24" s="660"/>
      <c r="BV24" s="660"/>
      <c r="BW24" s="660"/>
      <c r="BX24" s="660"/>
      <c r="BY24" s="660"/>
      <c r="BZ24" s="660"/>
      <c r="CA24" s="660"/>
      <c r="CB24" s="669"/>
      <c r="CD24" s="670" t="s">
        <v>284</v>
      </c>
      <c r="CE24" s="671"/>
      <c r="CF24" s="671"/>
      <c r="CG24" s="671"/>
      <c r="CH24" s="671"/>
      <c r="CI24" s="671"/>
      <c r="CJ24" s="671"/>
      <c r="CK24" s="671"/>
      <c r="CL24" s="671"/>
      <c r="CM24" s="671"/>
      <c r="CN24" s="671"/>
      <c r="CO24" s="671"/>
      <c r="CP24" s="671"/>
      <c r="CQ24" s="672"/>
      <c r="CR24" s="648">
        <v>20157268</v>
      </c>
      <c r="CS24" s="649"/>
      <c r="CT24" s="649"/>
      <c r="CU24" s="649"/>
      <c r="CV24" s="649"/>
      <c r="CW24" s="649"/>
      <c r="CX24" s="649"/>
      <c r="CY24" s="650"/>
      <c r="CZ24" s="653">
        <v>48</v>
      </c>
      <c r="DA24" s="654"/>
      <c r="DB24" s="654"/>
      <c r="DC24" s="673"/>
      <c r="DD24" s="692">
        <v>10411200</v>
      </c>
      <c r="DE24" s="649"/>
      <c r="DF24" s="649"/>
      <c r="DG24" s="649"/>
      <c r="DH24" s="649"/>
      <c r="DI24" s="649"/>
      <c r="DJ24" s="649"/>
      <c r="DK24" s="650"/>
      <c r="DL24" s="692">
        <v>10326475</v>
      </c>
      <c r="DM24" s="649"/>
      <c r="DN24" s="649"/>
      <c r="DO24" s="649"/>
      <c r="DP24" s="649"/>
      <c r="DQ24" s="649"/>
      <c r="DR24" s="649"/>
      <c r="DS24" s="649"/>
      <c r="DT24" s="649"/>
      <c r="DU24" s="649"/>
      <c r="DV24" s="650"/>
      <c r="DW24" s="653">
        <v>52</v>
      </c>
      <c r="DX24" s="654"/>
      <c r="DY24" s="654"/>
      <c r="DZ24" s="654"/>
      <c r="EA24" s="654"/>
      <c r="EB24" s="654"/>
      <c r="EC24" s="655"/>
    </row>
    <row r="25" spans="2:133" ht="11.25" customHeight="1" x14ac:dyDescent="0.15">
      <c r="B25" s="656" t="s">
        <v>285</v>
      </c>
      <c r="C25" s="657"/>
      <c r="D25" s="657"/>
      <c r="E25" s="657"/>
      <c r="F25" s="657"/>
      <c r="G25" s="657"/>
      <c r="H25" s="657"/>
      <c r="I25" s="657"/>
      <c r="J25" s="657"/>
      <c r="K25" s="657"/>
      <c r="L25" s="657"/>
      <c r="M25" s="657"/>
      <c r="N25" s="657"/>
      <c r="O25" s="657"/>
      <c r="P25" s="657"/>
      <c r="Q25" s="658"/>
      <c r="R25" s="659">
        <v>561596</v>
      </c>
      <c r="S25" s="660"/>
      <c r="T25" s="660"/>
      <c r="U25" s="660"/>
      <c r="V25" s="660"/>
      <c r="W25" s="660"/>
      <c r="X25" s="660"/>
      <c r="Y25" s="661"/>
      <c r="Z25" s="662">
        <v>1.3</v>
      </c>
      <c r="AA25" s="662"/>
      <c r="AB25" s="662"/>
      <c r="AC25" s="662"/>
      <c r="AD25" s="663">
        <v>11756</v>
      </c>
      <c r="AE25" s="663"/>
      <c r="AF25" s="663"/>
      <c r="AG25" s="663"/>
      <c r="AH25" s="663"/>
      <c r="AI25" s="663"/>
      <c r="AJ25" s="663"/>
      <c r="AK25" s="663"/>
      <c r="AL25" s="664">
        <v>0.1</v>
      </c>
      <c r="AM25" s="665"/>
      <c r="AN25" s="665"/>
      <c r="AO25" s="666"/>
      <c r="AP25" s="677" t="s">
        <v>286</v>
      </c>
      <c r="AQ25" s="678"/>
      <c r="AR25" s="678"/>
      <c r="AS25" s="678"/>
      <c r="AT25" s="678"/>
      <c r="AU25" s="678"/>
      <c r="AV25" s="678"/>
      <c r="AW25" s="678"/>
      <c r="AX25" s="678"/>
      <c r="AY25" s="678"/>
      <c r="AZ25" s="678"/>
      <c r="BA25" s="678"/>
      <c r="BB25" s="678"/>
      <c r="BC25" s="678"/>
      <c r="BD25" s="678"/>
      <c r="BE25" s="678"/>
      <c r="BF25" s="679"/>
      <c r="BG25" s="659" t="s">
        <v>235</v>
      </c>
      <c r="BH25" s="660"/>
      <c r="BI25" s="660"/>
      <c r="BJ25" s="660"/>
      <c r="BK25" s="660"/>
      <c r="BL25" s="660"/>
      <c r="BM25" s="660"/>
      <c r="BN25" s="661"/>
      <c r="BO25" s="662" t="s">
        <v>235</v>
      </c>
      <c r="BP25" s="662"/>
      <c r="BQ25" s="662"/>
      <c r="BR25" s="662"/>
      <c r="BS25" s="668" t="s">
        <v>235</v>
      </c>
      <c r="BT25" s="660"/>
      <c r="BU25" s="660"/>
      <c r="BV25" s="660"/>
      <c r="BW25" s="660"/>
      <c r="BX25" s="660"/>
      <c r="BY25" s="660"/>
      <c r="BZ25" s="660"/>
      <c r="CA25" s="660"/>
      <c r="CB25" s="669"/>
      <c r="CD25" s="674" t="s">
        <v>287</v>
      </c>
      <c r="CE25" s="675"/>
      <c r="CF25" s="675"/>
      <c r="CG25" s="675"/>
      <c r="CH25" s="675"/>
      <c r="CI25" s="675"/>
      <c r="CJ25" s="675"/>
      <c r="CK25" s="675"/>
      <c r="CL25" s="675"/>
      <c r="CM25" s="675"/>
      <c r="CN25" s="675"/>
      <c r="CO25" s="675"/>
      <c r="CP25" s="675"/>
      <c r="CQ25" s="676"/>
      <c r="CR25" s="659">
        <v>4780662</v>
      </c>
      <c r="CS25" s="695"/>
      <c r="CT25" s="695"/>
      <c r="CU25" s="695"/>
      <c r="CV25" s="695"/>
      <c r="CW25" s="695"/>
      <c r="CX25" s="695"/>
      <c r="CY25" s="696"/>
      <c r="CZ25" s="664">
        <v>11.4</v>
      </c>
      <c r="DA25" s="693"/>
      <c r="DB25" s="693"/>
      <c r="DC25" s="697"/>
      <c r="DD25" s="668">
        <v>4373044</v>
      </c>
      <c r="DE25" s="695"/>
      <c r="DF25" s="695"/>
      <c r="DG25" s="695"/>
      <c r="DH25" s="695"/>
      <c r="DI25" s="695"/>
      <c r="DJ25" s="695"/>
      <c r="DK25" s="696"/>
      <c r="DL25" s="668">
        <v>4331020</v>
      </c>
      <c r="DM25" s="695"/>
      <c r="DN25" s="695"/>
      <c r="DO25" s="695"/>
      <c r="DP25" s="695"/>
      <c r="DQ25" s="695"/>
      <c r="DR25" s="695"/>
      <c r="DS25" s="695"/>
      <c r="DT25" s="695"/>
      <c r="DU25" s="695"/>
      <c r="DV25" s="696"/>
      <c r="DW25" s="664">
        <v>21.8</v>
      </c>
      <c r="DX25" s="693"/>
      <c r="DY25" s="693"/>
      <c r="DZ25" s="693"/>
      <c r="EA25" s="693"/>
      <c r="EB25" s="693"/>
      <c r="EC25" s="694"/>
    </row>
    <row r="26" spans="2:133" ht="11.25" customHeight="1" x14ac:dyDescent="0.15">
      <c r="B26" s="656" t="s">
        <v>288</v>
      </c>
      <c r="C26" s="657"/>
      <c r="D26" s="657"/>
      <c r="E26" s="657"/>
      <c r="F26" s="657"/>
      <c r="G26" s="657"/>
      <c r="H26" s="657"/>
      <c r="I26" s="657"/>
      <c r="J26" s="657"/>
      <c r="K26" s="657"/>
      <c r="L26" s="657"/>
      <c r="M26" s="657"/>
      <c r="N26" s="657"/>
      <c r="O26" s="657"/>
      <c r="P26" s="657"/>
      <c r="Q26" s="658"/>
      <c r="R26" s="659">
        <v>231197</v>
      </c>
      <c r="S26" s="660"/>
      <c r="T26" s="660"/>
      <c r="U26" s="660"/>
      <c r="V26" s="660"/>
      <c r="W26" s="660"/>
      <c r="X26" s="660"/>
      <c r="Y26" s="661"/>
      <c r="Z26" s="662">
        <v>0.5</v>
      </c>
      <c r="AA26" s="662"/>
      <c r="AB26" s="662"/>
      <c r="AC26" s="662"/>
      <c r="AD26" s="663">
        <v>24</v>
      </c>
      <c r="AE26" s="663"/>
      <c r="AF26" s="663"/>
      <c r="AG26" s="663"/>
      <c r="AH26" s="663"/>
      <c r="AI26" s="663"/>
      <c r="AJ26" s="663"/>
      <c r="AK26" s="663"/>
      <c r="AL26" s="664">
        <v>0</v>
      </c>
      <c r="AM26" s="665"/>
      <c r="AN26" s="665"/>
      <c r="AO26" s="666"/>
      <c r="AP26" s="677" t="s">
        <v>289</v>
      </c>
      <c r="AQ26" s="698"/>
      <c r="AR26" s="698"/>
      <c r="AS26" s="698"/>
      <c r="AT26" s="698"/>
      <c r="AU26" s="698"/>
      <c r="AV26" s="698"/>
      <c r="AW26" s="698"/>
      <c r="AX26" s="698"/>
      <c r="AY26" s="698"/>
      <c r="AZ26" s="698"/>
      <c r="BA26" s="698"/>
      <c r="BB26" s="698"/>
      <c r="BC26" s="698"/>
      <c r="BD26" s="698"/>
      <c r="BE26" s="698"/>
      <c r="BF26" s="679"/>
      <c r="BG26" s="659" t="s">
        <v>168</v>
      </c>
      <c r="BH26" s="660"/>
      <c r="BI26" s="660"/>
      <c r="BJ26" s="660"/>
      <c r="BK26" s="660"/>
      <c r="BL26" s="660"/>
      <c r="BM26" s="660"/>
      <c r="BN26" s="661"/>
      <c r="BO26" s="662" t="s">
        <v>168</v>
      </c>
      <c r="BP26" s="662"/>
      <c r="BQ26" s="662"/>
      <c r="BR26" s="662"/>
      <c r="BS26" s="668" t="s">
        <v>130</v>
      </c>
      <c r="BT26" s="660"/>
      <c r="BU26" s="660"/>
      <c r="BV26" s="660"/>
      <c r="BW26" s="660"/>
      <c r="BX26" s="660"/>
      <c r="BY26" s="660"/>
      <c r="BZ26" s="660"/>
      <c r="CA26" s="660"/>
      <c r="CB26" s="669"/>
      <c r="CD26" s="674" t="s">
        <v>290</v>
      </c>
      <c r="CE26" s="675"/>
      <c r="CF26" s="675"/>
      <c r="CG26" s="675"/>
      <c r="CH26" s="675"/>
      <c r="CI26" s="675"/>
      <c r="CJ26" s="675"/>
      <c r="CK26" s="675"/>
      <c r="CL26" s="675"/>
      <c r="CM26" s="675"/>
      <c r="CN26" s="675"/>
      <c r="CO26" s="675"/>
      <c r="CP26" s="675"/>
      <c r="CQ26" s="676"/>
      <c r="CR26" s="659">
        <v>3072497</v>
      </c>
      <c r="CS26" s="660"/>
      <c r="CT26" s="660"/>
      <c r="CU26" s="660"/>
      <c r="CV26" s="660"/>
      <c r="CW26" s="660"/>
      <c r="CX26" s="660"/>
      <c r="CY26" s="661"/>
      <c r="CZ26" s="664">
        <v>7.3</v>
      </c>
      <c r="DA26" s="693"/>
      <c r="DB26" s="693"/>
      <c r="DC26" s="697"/>
      <c r="DD26" s="668">
        <v>2724716</v>
      </c>
      <c r="DE26" s="660"/>
      <c r="DF26" s="660"/>
      <c r="DG26" s="660"/>
      <c r="DH26" s="660"/>
      <c r="DI26" s="660"/>
      <c r="DJ26" s="660"/>
      <c r="DK26" s="661"/>
      <c r="DL26" s="668" t="s">
        <v>168</v>
      </c>
      <c r="DM26" s="660"/>
      <c r="DN26" s="660"/>
      <c r="DO26" s="660"/>
      <c r="DP26" s="660"/>
      <c r="DQ26" s="660"/>
      <c r="DR26" s="660"/>
      <c r="DS26" s="660"/>
      <c r="DT26" s="660"/>
      <c r="DU26" s="660"/>
      <c r="DV26" s="661"/>
      <c r="DW26" s="664" t="s">
        <v>235</v>
      </c>
      <c r="DX26" s="693"/>
      <c r="DY26" s="693"/>
      <c r="DZ26" s="693"/>
      <c r="EA26" s="693"/>
      <c r="EB26" s="693"/>
      <c r="EC26" s="694"/>
    </row>
    <row r="27" spans="2:133" ht="11.25" customHeight="1" x14ac:dyDescent="0.15">
      <c r="B27" s="656" t="s">
        <v>291</v>
      </c>
      <c r="C27" s="657"/>
      <c r="D27" s="657"/>
      <c r="E27" s="657"/>
      <c r="F27" s="657"/>
      <c r="G27" s="657"/>
      <c r="H27" s="657"/>
      <c r="I27" s="657"/>
      <c r="J27" s="657"/>
      <c r="K27" s="657"/>
      <c r="L27" s="657"/>
      <c r="M27" s="657"/>
      <c r="N27" s="657"/>
      <c r="O27" s="657"/>
      <c r="P27" s="657"/>
      <c r="Q27" s="658"/>
      <c r="R27" s="659">
        <v>9970290</v>
      </c>
      <c r="S27" s="660"/>
      <c r="T27" s="660"/>
      <c r="U27" s="660"/>
      <c r="V27" s="660"/>
      <c r="W27" s="660"/>
      <c r="X27" s="660"/>
      <c r="Y27" s="661"/>
      <c r="Z27" s="662">
        <v>22.9</v>
      </c>
      <c r="AA27" s="662"/>
      <c r="AB27" s="662"/>
      <c r="AC27" s="662"/>
      <c r="AD27" s="663" t="s">
        <v>235</v>
      </c>
      <c r="AE27" s="663"/>
      <c r="AF27" s="663"/>
      <c r="AG27" s="663"/>
      <c r="AH27" s="663"/>
      <c r="AI27" s="663"/>
      <c r="AJ27" s="663"/>
      <c r="AK27" s="663"/>
      <c r="AL27" s="664" t="s">
        <v>168</v>
      </c>
      <c r="AM27" s="665"/>
      <c r="AN27" s="665"/>
      <c r="AO27" s="666"/>
      <c r="AP27" s="656" t="s">
        <v>292</v>
      </c>
      <c r="AQ27" s="657"/>
      <c r="AR27" s="657"/>
      <c r="AS27" s="657"/>
      <c r="AT27" s="657"/>
      <c r="AU27" s="657"/>
      <c r="AV27" s="657"/>
      <c r="AW27" s="657"/>
      <c r="AX27" s="657"/>
      <c r="AY27" s="657"/>
      <c r="AZ27" s="657"/>
      <c r="BA27" s="657"/>
      <c r="BB27" s="657"/>
      <c r="BC27" s="657"/>
      <c r="BD27" s="657"/>
      <c r="BE27" s="657"/>
      <c r="BF27" s="658"/>
      <c r="BG27" s="659">
        <v>11364274</v>
      </c>
      <c r="BH27" s="660"/>
      <c r="BI27" s="660"/>
      <c r="BJ27" s="660"/>
      <c r="BK27" s="660"/>
      <c r="BL27" s="660"/>
      <c r="BM27" s="660"/>
      <c r="BN27" s="661"/>
      <c r="BO27" s="662">
        <v>100</v>
      </c>
      <c r="BP27" s="662"/>
      <c r="BQ27" s="662"/>
      <c r="BR27" s="662"/>
      <c r="BS27" s="668">
        <v>99378</v>
      </c>
      <c r="BT27" s="660"/>
      <c r="BU27" s="660"/>
      <c r="BV27" s="660"/>
      <c r="BW27" s="660"/>
      <c r="BX27" s="660"/>
      <c r="BY27" s="660"/>
      <c r="BZ27" s="660"/>
      <c r="CA27" s="660"/>
      <c r="CB27" s="669"/>
      <c r="CD27" s="674" t="s">
        <v>293</v>
      </c>
      <c r="CE27" s="675"/>
      <c r="CF27" s="675"/>
      <c r="CG27" s="675"/>
      <c r="CH27" s="675"/>
      <c r="CI27" s="675"/>
      <c r="CJ27" s="675"/>
      <c r="CK27" s="675"/>
      <c r="CL27" s="675"/>
      <c r="CM27" s="675"/>
      <c r="CN27" s="675"/>
      <c r="CO27" s="675"/>
      <c r="CP27" s="675"/>
      <c r="CQ27" s="676"/>
      <c r="CR27" s="659">
        <v>12614170</v>
      </c>
      <c r="CS27" s="695"/>
      <c r="CT27" s="695"/>
      <c r="CU27" s="695"/>
      <c r="CV27" s="695"/>
      <c r="CW27" s="695"/>
      <c r="CX27" s="695"/>
      <c r="CY27" s="696"/>
      <c r="CZ27" s="664">
        <v>30.1</v>
      </c>
      <c r="DA27" s="693"/>
      <c r="DB27" s="693"/>
      <c r="DC27" s="697"/>
      <c r="DD27" s="668">
        <v>3446911</v>
      </c>
      <c r="DE27" s="695"/>
      <c r="DF27" s="695"/>
      <c r="DG27" s="695"/>
      <c r="DH27" s="695"/>
      <c r="DI27" s="695"/>
      <c r="DJ27" s="695"/>
      <c r="DK27" s="696"/>
      <c r="DL27" s="668">
        <v>3404210</v>
      </c>
      <c r="DM27" s="695"/>
      <c r="DN27" s="695"/>
      <c r="DO27" s="695"/>
      <c r="DP27" s="695"/>
      <c r="DQ27" s="695"/>
      <c r="DR27" s="695"/>
      <c r="DS27" s="695"/>
      <c r="DT27" s="695"/>
      <c r="DU27" s="695"/>
      <c r="DV27" s="696"/>
      <c r="DW27" s="664">
        <v>17.100000000000001</v>
      </c>
      <c r="DX27" s="693"/>
      <c r="DY27" s="693"/>
      <c r="DZ27" s="693"/>
      <c r="EA27" s="693"/>
      <c r="EB27" s="693"/>
      <c r="EC27" s="694"/>
    </row>
    <row r="28" spans="2:133" ht="11.25" customHeight="1" x14ac:dyDescent="0.15">
      <c r="B28" s="701" t="s">
        <v>294</v>
      </c>
      <c r="C28" s="702"/>
      <c r="D28" s="702"/>
      <c r="E28" s="702"/>
      <c r="F28" s="702"/>
      <c r="G28" s="702"/>
      <c r="H28" s="702"/>
      <c r="I28" s="702"/>
      <c r="J28" s="702"/>
      <c r="K28" s="702"/>
      <c r="L28" s="702"/>
      <c r="M28" s="702"/>
      <c r="N28" s="702"/>
      <c r="O28" s="702"/>
      <c r="P28" s="702"/>
      <c r="Q28" s="703"/>
      <c r="R28" s="659">
        <v>117966</v>
      </c>
      <c r="S28" s="660"/>
      <c r="T28" s="660"/>
      <c r="U28" s="660"/>
      <c r="V28" s="660"/>
      <c r="W28" s="660"/>
      <c r="X28" s="660"/>
      <c r="Y28" s="661"/>
      <c r="Z28" s="662">
        <v>0.3</v>
      </c>
      <c r="AA28" s="662"/>
      <c r="AB28" s="662"/>
      <c r="AC28" s="662"/>
      <c r="AD28" s="663">
        <v>117966</v>
      </c>
      <c r="AE28" s="663"/>
      <c r="AF28" s="663"/>
      <c r="AG28" s="663"/>
      <c r="AH28" s="663"/>
      <c r="AI28" s="663"/>
      <c r="AJ28" s="663"/>
      <c r="AK28" s="663"/>
      <c r="AL28" s="664">
        <v>0.6</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295</v>
      </c>
      <c r="CE28" s="675"/>
      <c r="CF28" s="675"/>
      <c r="CG28" s="675"/>
      <c r="CH28" s="675"/>
      <c r="CI28" s="675"/>
      <c r="CJ28" s="675"/>
      <c r="CK28" s="675"/>
      <c r="CL28" s="675"/>
      <c r="CM28" s="675"/>
      <c r="CN28" s="675"/>
      <c r="CO28" s="675"/>
      <c r="CP28" s="675"/>
      <c r="CQ28" s="676"/>
      <c r="CR28" s="659">
        <v>2762436</v>
      </c>
      <c r="CS28" s="660"/>
      <c r="CT28" s="660"/>
      <c r="CU28" s="660"/>
      <c r="CV28" s="660"/>
      <c r="CW28" s="660"/>
      <c r="CX28" s="660"/>
      <c r="CY28" s="661"/>
      <c r="CZ28" s="664">
        <v>6.6</v>
      </c>
      <c r="DA28" s="693"/>
      <c r="DB28" s="693"/>
      <c r="DC28" s="697"/>
      <c r="DD28" s="668">
        <v>2591245</v>
      </c>
      <c r="DE28" s="660"/>
      <c r="DF28" s="660"/>
      <c r="DG28" s="660"/>
      <c r="DH28" s="660"/>
      <c r="DI28" s="660"/>
      <c r="DJ28" s="660"/>
      <c r="DK28" s="661"/>
      <c r="DL28" s="668">
        <v>2591245</v>
      </c>
      <c r="DM28" s="660"/>
      <c r="DN28" s="660"/>
      <c r="DO28" s="660"/>
      <c r="DP28" s="660"/>
      <c r="DQ28" s="660"/>
      <c r="DR28" s="660"/>
      <c r="DS28" s="660"/>
      <c r="DT28" s="660"/>
      <c r="DU28" s="660"/>
      <c r="DV28" s="661"/>
      <c r="DW28" s="664">
        <v>13</v>
      </c>
      <c r="DX28" s="693"/>
      <c r="DY28" s="693"/>
      <c r="DZ28" s="693"/>
      <c r="EA28" s="693"/>
      <c r="EB28" s="693"/>
      <c r="EC28" s="694"/>
    </row>
    <row r="29" spans="2:133" ht="11.25" customHeight="1" x14ac:dyDescent="0.15">
      <c r="B29" s="656" t="s">
        <v>296</v>
      </c>
      <c r="C29" s="657"/>
      <c r="D29" s="657"/>
      <c r="E29" s="657"/>
      <c r="F29" s="657"/>
      <c r="G29" s="657"/>
      <c r="H29" s="657"/>
      <c r="I29" s="657"/>
      <c r="J29" s="657"/>
      <c r="K29" s="657"/>
      <c r="L29" s="657"/>
      <c r="M29" s="657"/>
      <c r="N29" s="657"/>
      <c r="O29" s="657"/>
      <c r="P29" s="657"/>
      <c r="Q29" s="658"/>
      <c r="R29" s="659">
        <v>3287374</v>
      </c>
      <c r="S29" s="660"/>
      <c r="T29" s="660"/>
      <c r="U29" s="660"/>
      <c r="V29" s="660"/>
      <c r="W29" s="660"/>
      <c r="X29" s="660"/>
      <c r="Y29" s="661"/>
      <c r="Z29" s="662">
        <v>7.6</v>
      </c>
      <c r="AA29" s="662"/>
      <c r="AB29" s="662"/>
      <c r="AC29" s="662"/>
      <c r="AD29" s="663" t="s">
        <v>168</v>
      </c>
      <c r="AE29" s="663"/>
      <c r="AF29" s="663"/>
      <c r="AG29" s="663"/>
      <c r="AH29" s="663"/>
      <c r="AI29" s="663"/>
      <c r="AJ29" s="663"/>
      <c r="AK29" s="663"/>
      <c r="AL29" s="664" t="s">
        <v>168</v>
      </c>
      <c r="AM29" s="665"/>
      <c r="AN29" s="665"/>
      <c r="AO29" s="666"/>
      <c r="AP29" s="638" t="s">
        <v>215</v>
      </c>
      <c r="AQ29" s="639"/>
      <c r="AR29" s="639"/>
      <c r="AS29" s="639"/>
      <c r="AT29" s="639"/>
      <c r="AU29" s="639"/>
      <c r="AV29" s="639"/>
      <c r="AW29" s="639"/>
      <c r="AX29" s="639"/>
      <c r="AY29" s="639"/>
      <c r="AZ29" s="639"/>
      <c r="BA29" s="639"/>
      <c r="BB29" s="639"/>
      <c r="BC29" s="639"/>
      <c r="BD29" s="639"/>
      <c r="BE29" s="639"/>
      <c r="BF29" s="640"/>
      <c r="BG29" s="638" t="s">
        <v>297</v>
      </c>
      <c r="BH29" s="699"/>
      <c r="BI29" s="699"/>
      <c r="BJ29" s="699"/>
      <c r="BK29" s="699"/>
      <c r="BL29" s="699"/>
      <c r="BM29" s="699"/>
      <c r="BN29" s="699"/>
      <c r="BO29" s="699"/>
      <c r="BP29" s="699"/>
      <c r="BQ29" s="700"/>
      <c r="BR29" s="638" t="s">
        <v>298</v>
      </c>
      <c r="BS29" s="699"/>
      <c r="BT29" s="699"/>
      <c r="BU29" s="699"/>
      <c r="BV29" s="699"/>
      <c r="BW29" s="699"/>
      <c r="BX29" s="699"/>
      <c r="BY29" s="699"/>
      <c r="BZ29" s="699"/>
      <c r="CA29" s="699"/>
      <c r="CB29" s="700"/>
      <c r="CD29" s="722" t="s">
        <v>299</v>
      </c>
      <c r="CE29" s="723"/>
      <c r="CF29" s="674" t="s">
        <v>64</v>
      </c>
      <c r="CG29" s="675"/>
      <c r="CH29" s="675"/>
      <c r="CI29" s="675"/>
      <c r="CJ29" s="675"/>
      <c r="CK29" s="675"/>
      <c r="CL29" s="675"/>
      <c r="CM29" s="675"/>
      <c r="CN29" s="675"/>
      <c r="CO29" s="675"/>
      <c r="CP29" s="675"/>
      <c r="CQ29" s="676"/>
      <c r="CR29" s="659">
        <v>2761451</v>
      </c>
      <c r="CS29" s="695"/>
      <c r="CT29" s="695"/>
      <c r="CU29" s="695"/>
      <c r="CV29" s="695"/>
      <c r="CW29" s="695"/>
      <c r="CX29" s="695"/>
      <c r="CY29" s="696"/>
      <c r="CZ29" s="664">
        <v>6.6</v>
      </c>
      <c r="DA29" s="693"/>
      <c r="DB29" s="693"/>
      <c r="DC29" s="697"/>
      <c r="DD29" s="668">
        <v>2590260</v>
      </c>
      <c r="DE29" s="695"/>
      <c r="DF29" s="695"/>
      <c r="DG29" s="695"/>
      <c r="DH29" s="695"/>
      <c r="DI29" s="695"/>
      <c r="DJ29" s="695"/>
      <c r="DK29" s="696"/>
      <c r="DL29" s="668">
        <v>2590260</v>
      </c>
      <c r="DM29" s="695"/>
      <c r="DN29" s="695"/>
      <c r="DO29" s="695"/>
      <c r="DP29" s="695"/>
      <c r="DQ29" s="695"/>
      <c r="DR29" s="695"/>
      <c r="DS29" s="695"/>
      <c r="DT29" s="695"/>
      <c r="DU29" s="695"/>
      <c r="DV29" s="696"/>
      <c r="DW29" s="664">
        <v>13</v>
      </c>
      <c r="DX29" s="693"/>
      <c r="DY29" s="693"/>
      <c r="DZ29" s="693"/>
      <c r="EA29" s="693"/>
      <c r="EB29" s="693"/>
      <c r="EC29" s="694"/>
    </row>
    <row r="30" spans="2:133" ht="11.25" customHeight="1" x14ac:dyDescent="0.15">
      <c r="B30" s="656" t="s">
        <v>300</v>
      </c>
      <c r="C30" s="657"/>
      <c r="D30" s="657"/>
      <c r="E30" s="657"/>
      <c r="F30" s="657"/>
      <c r="G30" s="657"/>
      <c r="H30" s="657"/>
      <c r="I30" s="657"/>
      <c r="J30" s="657"/>
      <c r="K30" s="657"/>
      <c r="L30" s="657"/>
      <c r="M30" s="657"/>
      <c r="N30" s="657"/>
      <c r="O30" s="657"/>
      <c r="P30" s="657"/>
      <c r="Q30" s="658"/>
      <c r="R30" s="659">
        <v>87019</v>
      </c>
      <c r="S30" s="660"/>
      <c r="T30" s="660"/>
      <c r="U30" s="660"/>
      <c r="V30" s="660"/>
      <c r="W30" s="660"/>
      <c r="X30" s="660"/>
      <c r="Y30" s="661"/>
      <c r="Z30" s="662">
        <v>0.2</v>
      </c>
      <c r="AA30" s="662"/>
      <c r="AB30" s="662"/>
      <c r="AC30" s="662"/>
      <c r="AD30" s="663">
        <v>40429</v>
      </c>
      <c r="AE30" s="663"/>
      <c r="AF30" s="663"/>
      <c r="AG30" s="663"/>
      <c r="AH30" s="663"/>
      <c r="AI30" s="663"/>
      <c r="AJ30" s="663"/>
      <c r="AK30" s="663"/>
      <c r="AL30" s="664">
        <v>0.2</v>
      </c>
      <c r="AM30" s="665"/>
      <c r="AN30" s="665"/>
      <c r="AO30" s="666"/>
      <c r="AP30" s="707" t="s">
        <v>301</v>
      </c>
      <c r="AQ30" s="708"/>
      <c r="AR30" s="708"/>
      <c r="AS30" s="708"/>
      <c r="AT30" s="713" t="s">
        <v>302</v>
      </c>
      <c r="AU30" s="210"/>
      <c r="AV30" s="210"/>
      <c r="AW30" s="210"/>
      <c r="AX30" s="645" t="s">
        <v>180</v>
      </c>
      <c r="AY30" s="646"/>
      <c r="AZ30" s="646"/>
      <c r="BA30" s="646"/>
      <c r="BB30" s="646"/>
      <c r="BC30" s="646"/>
      <c r="BD30" s="646"/>
      <c r="BE30" s="646"/>
      <c r="BF30" s="647"/>
      <c r="BG30" s="719">
        <v>99.4</v>
      </c>
      <c r="BH30" s="720"/>
      <c r="BI30" s="720"/>
      <c r="BJ30" s="720"/>
      <c r="BK30" s="720"/>
      <c r="BL30" s="720"/>
      <c r="BM30" s="654">
        <v>97.3</v>
      </c>
      <c r="BN30" s="720"/>
      <c r="BO30" s="720"/>
      <c r="BP30" s="720"/>
      <c r="BQ30" s="721"/>
      <c r="BR30" s="719">
        <v>99.3</v>
      </c>
      <c r="BS30" s="720"/>
      <c r="BT30" s="720"/>
      <c r="BU30" s="720"/>
      <c r="BV30" s="720"/>
      <c r="BW30" s="720"/>
      <c r="BX30" s="654">
        <v>96.9</v>
      </c>
      <c r="BY30" s="720"/>
      <c r="BZ30" s="720"/>
      <c r="CA30" s="720"/>
      <c r="CB30" s="721"/>
      <c r="CD30" s="724"/>
      <c r="CE30" s="725"/>
      <c r="CF30" s="674" t="s">
        <v>303</v>
      </c>
      <c r="CG30" s="675"/>
      <c r="CH30" s="675"/>
      <c r="CI30" s="675"/>
      <c r="CJ30" s="675"/>
      <c r="CK30" s="675"/>
      <c r="CL30" s="675"/>
      <c r="CM30" s="675"/>
      <c r="CN30" s="675"/>
      <c r="CO30" s="675"/>
      <c r="CP30" s="675"/>
      <c r="CQ30" s="676"/>
      <c r="CR30" s="659">
        <v>2450365</v>
      </c>
      <c r="CS30" s="660"/>
      <c r="CT30" s="660"/>
      <c r="CU30" s="660"/>
      <c r="CV30" s="660"/>
      <c r="CW30" s="660"/>
      <c r="CX30" s="660"/>
      <c r="CY30" s="661"/>
      <c r="CZ30" s="664">
        <v>5.8</v>
      </c>
      <c r="DA30" s="693"/>
      <c r="DB30" s="693"/>
      <c r="DC30" s="697"/>
      <c r="DD30" s="668">
        <v>2314252</v>
      </c>
      <c r="DE30" s="660"/>
      <c r="DF30" s="660"/>
      <c r="DG30" s="660"/>
      <c r="DH30" s="660"/>
      <c r="DI30" s="660"/>
      <c r="DJ30" s="660"/>
      <c r="DK30" s="661"/>
      <c r="DL30" s="668">
        <v>2314252</v>
      </c>
      <c r="DM30" s="660"/>
      <c r="DN30" s="660"/>
      <c r="DO30" s="660"/>
      <c r="DP30" s="660"/>
      <c r="DQ30" s="660"/>
      <c r="DR30" s="660"/>
      <c r="DS30" s="660"/>
      <c r="DT30" s="660"/>
      <c r="DU30" s="660"/>
      <c r="DV30" s="661"/>
      <c r="DW30" s="664">
        <v>11.7</v>
      </c>
      <c r="DX30" s="693"/>
      <c r="DY30" s="693"/>
      <c r="DZ30" s="693"/>
      <c r="EA30" s="693"/>
      <c r="EB30" s="693"/>
      <c r="EC30" s="694"/>
    </row>
    <row r="31" spans="2:133" ht="11.25" customHeight="1" x14ac:dyDescent="0.15">
      <c r="B31" s="656" t="s">
        <v>304</v>
      </c>
      <c r="C31" s="657"/>
      <c r="D31" s="657"/>
      <c r="E31" s="657"/>
      <c r="F31" s="657"/>
      <c r="G31" s="657"/>
      <c r="H31" s="657"/>
      <c r="I31" s="657"/>
      <c r="J31" s="657"/>
      <c r="K31" s="657"/>
      <c r="L31" s="657"/>
      <c r="M31" s="657"/>
      <c r="N31" s="657"/>
      <c r="O31" s="657"/>
      <c r="P31" s="657"/>
      <c r="Q31" s="658"/>
      <c r="R31" s="659">
        <v>394190</v>
      </c>
      <c r="S31" s="660"/>
      <c r="T31" s="660"/>
      <c r="U31" s="660"/>
      <c r="V31" s="660"/>
      <c r="W31" s="660"/>
      <c r="X31" s="660"/>
      <c r="Y31" s="661"/>
      <c r="Z31" s="662">
        <v>0.9</v>
      </c>
      <c r="AA31" s="662"/>
      <c r="AB31" s="662"/>
      <c r="AC31" s="662"/>
      <c r="AD31" s="663" t="s">
        <v>168</v>
      </c>
      <c r="AE31" s="663"/>
      <c r="AF31" s="663"/>
      <c r="AG31" s="663"/>
      <c r="AH31" s="663"/>
      <c r="AI31" s="663"/>
      <c r="AJ31" s="663"/>
      <c r="AK31" s="663"/>
      <c r="AL31" s="664" t="s">
        <v>235</v>
      </c>
      <c r="AM31" s="665"/>
      <c r="AN31" s="665"/>
      <c r="AO31" s="666"/>
      <c r="AP31" s="709"/>
      <c r="AQ31" s="710"/>
      <c r="AR31" s="710"/>
      <c r="AS31" s="710"/>
      <c r="AT31" s="714"/>
      <c r="AU31" s="209" t="s">
        <v>305</v>
      </c>
      <c r="AV31" s="209"/>
      <c r="AW31" s="209"/>
      <c r="AX31" s="656" t="s">
        <v>306</v>
      </c>
      <c r="AY31" s="657"/>
      <c r="AZ31" s="657"/>
      <c r="BA31" s="657"/>
      <c r="BB31" s="657"/>
      <c r="BC31" s="657"/>
      <c r="BD31" s="657"/>
      <c r="BE31" s="657"/>
      <c r="BF31" s="658"/>
      <c r="BG31" s="716">
        <v>99.4</v>
      </c>
      <c r="BH31" s="695"/>
      <c r="BI31" s="695"/>
      <c r="BJ31" s="695"/>
      <c r="BK31" s="695"/>
      <c r="BL31" s="695"/>
      <c r="BM31" s="665">
        <v>98</v>
      </c>
      <c r="BN31" s="717"/>
      <c r="BO31" s="717"/>
      <c r="BP31" s="717"/>
      <c r="BQ31" s="718"/>
      <c r="BR31" s="716">
        <v>99.3</v>
      </c>
      <c r="BS31" s="695"/>
      <c r="BT31" s="695"/>
      <c r="BU31" s="695"/>
      <c r="BV31" s="695"/>
      <c r="BW31" s="695"/>
      <c r="BX31" s="665">
        <v>97.6</v>
      </c>
      <c r="BY31" s="717"/>
      <c r="BZ31" s="717"/>
      <c r="CA31" s="717"/>
      <c r="CB31" s="718"/>
      <c r="CD31" s="724"/>
      <c r="CE31" s="725"/>
      <c r="CF31" s="674" t="s">
        <v>307</v>
      </c>
      <c r="CG31" s="675"/>
      <c r="CH31" s="675"/>
      <c r="CI31" s="675"/>
      <c r="CJ31" s="675"/>
      <c r="CK31" s="675"/>
      <c r="CL31" s="675"/>
      <c r="CM31" s="675"/>
      <c r="CN31" s="675"/>
      <c r="CO31" s="675"/>
      <c r="CP31" s="675"/>
      <c r="CQ31" s="676"/>
      <c r="CR31" s="659">
        <v>311086</v>
      </c>
      <c r="CS31" s="695"/>
      <c r="CT31" s="695"/>
      <c r="CU31" s="695"/>
      <c r="CV31" s="695"/>
      <c r="CW31" s="695"/>
      <c r="CX31" s="695"/>
      <c r="CY31" s="696"/>
      <c r="CZ31" s="664">
        <v>0.7</v>
      </c>
      <c r="DA31" s="693"/>
      <c r="DB31" s="693"/>
      <c r="DC31" s="697"/>
      <c r="DD31" s="668">
        <v>276008</v>
      </c>
      <c r="DE31" s="695"/>
      <c r="DF31" s="695"/>
      <c r="DG31" s="695"/>
      <c r="DH31" s="695"/>
      <c r="DI31" s="695"/>
      <c r="DJ31" s="695"/>
      <c r="DK31" s="696"/>
      <c r="DL31" s="668">
        <v>276008</v>
      </c>
      <c r="DM31" s="695"/>
      <c r="DN31" s="695"/>
      <c r="DO31" s="695"/>
      <c r="DP31" s="695"/>
      <c r="DQ31" s="695"/>
      <c r="DR31" s="695"/>
      <c r="DS31" s="695"/>
      <c r="DT31" s="695"/>
      <c r="DU31" s="695"/>
      <c r="DV31" s="696"/>
      <c r="DW31" s="664">
        <v>1.4</v>
      </c>
      <c r="DX31" s="693"/>
      <c r="DY31" s="693"/>
      <c r="DZ31" s="693"/>
      <c r="EA31" s="693"/>
      <c r="EB31" s="693"/>
      <c r="EC31" s="694"/>
    </row>
    <row r="32" spans="2:133" ht="11.25" customHeight="1" x14ac:dyDescent="0.15">
      <c r="B32" s="656" t="s">
        <v>308</v>
      </c>
      <c r="C32" s="657"/>
      <c r="D32" s="657"/>
      <c r="E32" s="657"/>
      <c r="F32" s="657"/>
      <c r="G32" s="657"/>
      <c r="H32" s="657"/>
      <c r="I32" s="657"/>
      <c r="J32" s="657"/>
      <c r="K32" s="657"/>
      <c r="L32" s="657"/>
      <c r="M32" s="657"/>
      <c r="N32" s="657"/>
      <c r="O32" s="657"/>
      <c r="P32" s="657"/>
      <c r="Q32" s="658"/>
      <c r="R32" s="659">
        <v>939707</v>
      </c>
      <c r="S32" s="660"/>
      <c r="T32" s="660"/>
      <c r="U32" s="660"/>
      <c r="V32" s="660"/>
      <c r="W32" s="660"/>
      <c r="X32" s="660"/>
      <c r="Y32" s="661"/>
      <c r="Z32" s="662">
        <v>2.2000000000000002</v>
      </c>
      <c r="AA32" s="662"/>
      <c r="AB32" s="662"/>
      <c r="AC32" s="662"/>
      <c r="AD32" s="663" t="s">
        <v>235</v>
      </c>
      <c r="AE32" s="663"/>
      <c r="AF32" s="663"/>
      <c r="AG32" s="663"/>
      <c r="AH32" s="663"/>
      <c r="AI32" s="663"/>
      <c r="AJ32" s="663"/>
      <c r="AK32" s="663"/>
      <c r="AL32" s="664" t="s">
        <v>168</v>
      </c>
      <c r="AM32" s="665"/>
      <c r="AN32" s="665"/>
      <c r="AO32" s="666"/>
      <c r="AP32" s="711"/>
      <c r="AQ32" s="712"/>
      <c r="AR32" s="712"/>
      <c r="AS32" s="712"/>
      <c r="AT32" s="715"/>
      <c r="AU32" s="211"/>
      <c r="AV32" s="211"/>
      <c r="AW32" s="211"/>
      <c r="AX32" s="704" t="s">
        <v>309</v>
      </c>
      <c r="AY32" s="705"/>
      <c r="AZ32" s="705"/>
      <c r="BA32" s="705"/>
      <c r="BB32" s="705"/>
      <c r="BC32" s="705"/>
      <c r="BD32" s="705"/>
      <c r="BE32" s="705"/>
      <c r="BF32" s="706"/>
      <c r="BG32" s="728">
        <v>99.4</v>
      </c>
      <c r="BH32" s="729"/>
      <c r="BI32" s="729"/>
      <c r="BJ32" s="729"/>
      <c r="BK32" s="729"/>
      <c r="BL32" s="729"/>
      <c r="BM32" s="730">
        <v>96.7</v>
      </c>
      <c r="BN32" s="729"/>
      <c r="BO32" s="729"/>
      <c r="BP32" s="729"/>
      <c r="BQ32" s="731"/>
      <c r="BR32" s="728">
        <v>99.3</v>
      </c>
      <c r="BS32" s="729"/>
      <c r="BT32" s="729"/>
      <c r="BU32" s="729"/>
      <c r="BV32" s="729"/>
      <c r="BW32" s="729"/>
      <c r="BX32" s="730">
        <v>96.2</v>
      </c>
      <c r="BY32" s="729"/>
      <c r="BZ32" s="729"/>
      <c r="CA32" s="729"/>
      <c r="CB32" s="731"/>
      <c r="CD32" s="726"/>
      <c r="CE32" s="727"/>
      <c r="CF32" s="674" t="s">
        <v>310</v>
      </c>
      <c r="CG32" s="675"/>
      <c r="CH32" s="675"/>
      <c r="CI32" s="675"/>
      <c r="CJ32" s="675"/>
      <c r="CK32" s="675"/>
      <c r="CL32" s="675"/>
      <c r="CM32" s="675"/>
      <c r="CN32" s="675"/>
      <c r="CO32" s="675"/>
      <c r="CP32" s="675"/>
      <c r="CQ32" s="676"/>
      <c r="CR32" s="659">
        <v>985</v>
      </c>
      <c r="CS32" s="660"/>
      <c r="CT32" s="660"/>
      <c r="CU32" s="660"/>
      <c r="CV32" s="660"/>
      <c r="CW32" s="660"/>
      <c r="CX32" s="660"/>
      <c r="CY32" s="661"/>
      <c r="CZ32" s="664">
        <v>0</v>
      </c>
      <c r="DA32" s="693"/>
      <c r="DB32" s="693"/>
      <c r="DC32" s="697"/>
      <c r="DD32" s="668">
        <v>985</v>
      </c>
      <c r="DE32" s="660"/>
      <c r="DF32" s="660"/>
      <c r="DG32" s="660"/>
      <c r="DH32" s="660"/>
      <c r="DI32" s="660"/>
      <c r="DJ32" s="660"/>
      <c r="DK32" s="661"/>
      <c r="DL32" s="668">
        <v>985</v>
      </c>
      <c r="DM32" s="660"/>
      <c r="DN32" s="660"/>
      <c r="DO32" s="660"/>
      <c r="DP32" s="660"/>
      <c r="DQ32" s="660"/>
      <c r="DR32" s="660"/>
      <c r="DS32" s="660"/>
      <c r="DT32" s="660"/>
      <c r="DU32" s="660"/>
      <c r="DV32" s="661"/>
      <c r="DW32" s="664">
        <v>0</v>
      </c>
      <c r="DX32" s="693"/>
      <c r="DY32" s="693"/>
      <c r="DZ32" s="693"/>
      <c r="EA32" s="693"/>
      <c r="EB32" s="693"/>
      <c r="EC32" s="694"/>
    </row>
    <row r="33" spans="2:133" ht="11.25" customHeight="1" x14ac:dyDescent="0.15">
      <c r="B33" s="656" t="s">
        <v>311</v>
      </c>
      <c r="C33" s="657"/>
      <c r="D33" s="657"/>
      <c r="E33" s="657"/>
      <c r="F33" s="657"/>
      <c r="G33" s="657"/>
      <c r="H33" s="657"/>
      <c r="I33" s="657"/>
      <c r="J33" s="657"/>
      <c r="K33" s="657"/>
      <c r="L33" s="657"/>
      <c r="M33" s="657"/>
      <c r="N33" s="657"/>
      <c r="O33" s="657"/>
      <c r="P33" s="657"/>
      <c r="Q33" s="658"/>
      <c r="R33" s="659">
        <v>1570798</v>
      </c>
      <c r="S33" s="660"/>
      <c r="T33" s="660"/>
      <c r="U33" s="660"/>
      <c r="V33" s="660"/>
      <c r="W33" s="660"/>
      <c r="X33" s="660"/>
      <c r="Y33" s="661"/>
      <c r="Z33" s="662">
        <v>3.6</v>
      </c>
      <c r="AA33" s="662"/>
      <c r="AB33" s="662"/>
      <c r="AC33" s="662"/>
      <c r="AD33" s="663" t="s">
        <v>235</v>
      </c>
      <c r="AE33" s="663"/>
      <c r="AF33" s="663"/>
      <c r="AG33" s="663"/>
      <c r="AH33" s="663"/>
      <c r="AI33" s="663"/>
      <c r="AJ33" s="663"/>
      <c r="AK33" s="663"/>
      <c r="AL33" s="664" t="s">
        <v>168</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312</v>
      </c>
      <c r="CE33" s="675"/>
      <c r="CF33" s="675"/>
      <c r="CG33" s="675"/>
      <c r="CH33" s="675"/>
      <c r="CI33" s="675"/>
      <c r="CJ33" s="675"/>
      <c r="CK33" s="675"/>
      <c r="CL33" s="675"/>
      <c r="CM33" s="675"/>
      <c r="CN33" s="675"/>
      <c r="CO33" s="675"/>
      <c r="CP33" s="675"/>
      <c r="CQ33" s="676"/>
      <c r="CR33" s="659">
        <v>14360181</v>
      </c>
      <c r="CS33" s="695"/>
      <c r="CT33" s="695"/>
      <c r="CU33" s="695"/>
      <c r="CV33" s="695"/>
      <c r="CW33" s="695"/>
      <c r="CX33" s="695"/>
      <c r="CY33" s="696"/>
      <c r="CZ33" s="664">
        <v>34.200000000000003</v>
      </c>
      <c r="DA33" s="693"/>
      <c r="DB33" s="693"/>
      <c r="DC33" s="697"/>
      <c r="DD33" s="668">
        <v>10804660</v>
      </c>
      <c r="DE33" s="695"/>
      <c r="DF33" s="695"/>
      <c r="DG33" s="695"/>
      <c r="DH33" s="695"/>
      <c r="DI33" s="695"/>
      <c r="DJ33" s="695"/>
      <c r="DK33" s="696"/>
      <c r="DL33" s="668">
        <v>8294996</v>
      </c>
      <c r="DM33" s="695"/>
      <c r="DN33" s="695"/>
      <c r="DO33" s="695"/>
      <c r="DP33" s="695"/>
      <c r="DQ33" s="695"/>
      <c r="DR33" s="695"/>
      <c r="DS33" s="695"/>
      <c r="DT33" s="695"/>
      <c r="DU33" s="695"/>
      <c r="DV33" s="696"/>
      <c r="DW33" s="664">
        <v>41.8</v>
      </c>
      <c r="DX33" s="693"/>
      <c r="DY33" s="693"/>
      <c r="DZ33" s="693"/>
      <c r="EA33" s="693"/>
      <c r="EB33" s="693"/>
      <c r="EC33" s="694"/>
    </row>
    <row r="34" spans="2:133" ht="11.25" customHeight="1" x14ac:dyDescent="0.15">
      <c r="B34" s="656" t="s">
        <v>313</v>
      </c>
      <c r="C34" s="657"/>
      <c r="D34" s="657"/>
      <c r="E34" s="657"/>
      <c r="F34" s="657"/>
      <c r="G34" s="657"/>
      <c r="H34" s="657"/>
      <c r="I34" s="657"/>
      <c r="J34" s="657"/>
      <c r="K34" s="657"/>
      <c r="L34" s="657"/>
      <c r="M34" s="657"/>
      <c r="N34" s="657"/>
      <c r="O34" s="657"/>
      <c r="P34" s="657"/>
      <c r="Q34" s="658"/>
      <c r="R34" s="659">
        <v>2061180</v>
      </c>
      <c r="S34" s="660"/>
      <c r="T34" s="660"/>
      <c r="U34" s="660"/>
      <c r="V34" s="660"/>
      <c r="W34" s="660"/>
      <c r="X34" s="660"/>
      <c r="Y34" s="661"/>
      <c r="Z34" s="662">
        <v>4.7</v>
      </c>
      <c r="AA34" s="662"/>
      <c r="AB34" s="662"/>
      <c r="AC34" s="662"/>
      <c r="AD34" s="663">
        <v>631</v>
      </c>
      <c r="AE34" s="663"/>
      <c r="AF34" s="663"/>
      <c r="AG34" s="663"/>
      <c r="AH34" s="663"/>
      <c r="AI34" s="663"/>
      <c r="AJ34" s="663"/>
      <c r="AK34" s="663"/>
      <c r="AL34" s="664">
        <v>0</v>
      </c>
      <c r="AM34" s="665"/>
      <c r="AN34" s="665"/>
      <c r="AO34" s="666"/>
      <c r="AP34" s="214"/>
      <c r="AQ34" s="638" t="s">
        <v>314</v>
      </c>
      <c r="AR34" s="639"/>
      <c r="AS34" s="639"/>
      <c r="AT34" s="639"/>
      <c r="AU34" s="639"/>
      <c r="AV34" s="639"/>
      <c r="AW34" s="639"/>
      <c r="AX34" s="639"/>
      <c r="AY34" s="639"/>
      <c r="AZ34" s="639"/>
      <c r="BA34" s="639"/>
      <c r="BB34" s="639"/>
      <c r="BC34" s="639"/>
      <c r="BD34" s="639"/>
      <c r="BE34" s="639"/>
      <c r="BF34" s="640"/>
      <c r="BG34" s="638" t="s">
        <v>315</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316</v>
      </c>
      <c r="CE34" s="675"/>
      <c r="CF34" s="675"/>
      <c r="CG34" s="675"/>
      <c r="CH34" s="675"/>
      <c r="CI34" s="675"/>
      <c r="CJ34" s="675"/>
      <c r="CK34" s="675"/>
      <c r="CL34" s="675"/>
      <c r="CM34" s="675"/>
      <c r="CN34" s="675"/>
      <c r="CO34" s="675"/>
      <c r="CP34" s="675"/>
      <c r="CQ34" s="676"/>
      <c r="CR34" s="659">
        <v>4057693</v>
      </c>
      <c r="CS34" s="660"/>
      <c r="CT34" s="660"/>
      <c r="CU34" s="660"/>
      <c r="CV34" s="660"/>
      <c r="CW34" s="660"/>
      <c r="CX34" s="660"/>
      <c r="CY34" s="661"/>
      <c r="CZ34" s="664">
        <v>9.6999999999999993</v>
      </c>
      <c r="DA34" s="693"/>
      <c r="DB34" s="693"/>
      <c r="DC34" s="697"/>
      <c r="DD34" s="668">
        <v>2928363</v>
      </c>
      <c r="DE34" s="660"/>
      <c r="DF34" s="660"/>
      <c r="DG34" s="660"/>
      <c r="DH34" s="660"/>
      <c r="DI34" s="660"/>
      <c r="DJ34" s="660"/>
      <c r="DK34" s="661"/>
      <c r="DL34" s="668">
        <v>2633981</v>
      </c>
      <c r="DM34" s="660"/>
      <c r="DN34" s="660"/>
      <c r="DO34" s="660"/>
      <c r="DP34" s="660"/>
      <c r="DQ34" s="660"/>
      <c r="DR34" s="660"/>
      <c r="DS34" s="660"/>
      <c r="DT34" s="660"/>
      <c r="DU34" s="660"/>
      <c r="DV34" s="661"/>
      <c r="DW34" s="664">
        <v>13.3</v>
      </c>
      <c r="DX34" s="693"/>
      <c r="DY34" s="693"/>
      <c r="DZ34" s="693"/>
      <c r="EA34" s="693"/>
      <c r="EB34" s="693"/>
      <c r="EC34" s="694"/>
    </row>
    <row r="35" spans="2:133" ht="11.25" customHeight="1" x14ac:dyDescent="0.15">
      <c r="B35" s="656" t="s">
        <v>317</v>
      </c>
      <c r="C35" s="657"/>
      <c r="D35" s="657"/>
      <c r="E35" s="657"/>
      <c r="F35" s="657"/>
      <c r="G35" s="657"/>
      <c r="H35" s="657"/>
      <c r="I35" s="657"/>
      <c r="J35" s="657"/>
      <c r="K35" s="657"/>
      <c r="L35" s="657"/>
      <c r="M35" s="657"/>
      <c r="N35" s="657"/>
      <c r="O35" s="657"/>
      <c r="P35" s="657"/>
      <c r="Q35" s="658"/>
      <c r="R35" s="659">
        <v>4015740</v>
      </c>
      <c r="S35" s="660"/>
      <c r="T35" s="660"/>
      <c r="U35" s="660"/>
      <c r="V35" s="660"/>
      <c r="W35" s="660"/>
      <c r="X35" s="660"/>
      <c r="Y35" s="661"/>
      <c r="Z35" s="662">
        <v>9.1999999999999993</v>
      </c>
      <c r="AA35" s="662"/>
      <c r="AB35" s="662"/>
      <c r="AC35" s="662"/>
      <c r="AD35" s="663" t="s">
        <v>235</v>
      </c>
      <c r="AE35" s="663"/>
      <c r="AF35" s="663"/>
      <c r="AG35" s="663"/>
      <c r="AH35" s="663"/>
      <c r="AI35" s="663"/>
      <c r="AJ35" s="663"/>
      <c r="AK35" s="663"/>
      <c r="AL35" s="664" t="s">
        <v>130</v>
      </c>
      <c r="AM35" s="665"/>
      <c r="AN35" s="665"/>
      <c r="AO35" s="666"/>
      <c r="AP35" s="214"/>
      <c r="AQ35" s="732" t="s">
        <v>318</v>
      </c>
      <c r="AR35" s="733"/>
      <c r="AS35" s="733"/>
      <c r="AT35" s="733"/>
      <c r="AU35" s="733"/>
      <c r="AV35" s="733"/>
      <c r="AW35" s="733"/>
      <c r="AX35" s="733"/>
      <c r="AY35" s="734"/>
      <c r="AZ35" s="648">
        <v>4736936</v>
      </c>
      <c r="BA35" s="649"/>
      <c r="BB35" s="649"/>
      <c r="BC35" s="649"/>
      <c r="BD35" s="649"/>
      <c r="BE35" s="649"/>
      <c r="BF35" s="735"/>
      <c r="BG35" s="670" t="s">
        <v>319</v>
      </c>
      <c r="BH35" s="671"/>
      <c r="BI35" s="671"/>
      <c r="BJ35" s="671"/>
      <c r="BK35" s="671"/>
      <c r="BL35" s="671"/>
      <c r="BM35" s="671"/>
      <c r="BN35" s="671"/>
      <c r="BO35" s="671"/>
      <c r="BP35" s="671"/>
      <c r="BQ35" s="671"/>
      <c r="BR35" s="671"/>
      <c r="BS35" s="671"/>
      <c r="BT35" s="671"/>
      <c r="BU35" s="672"/>
      <c r="BV35" s="648">
        <v>328001</v>
      </c>
      <c r="BW35" s="649"/>
      <c r="BX35" s="649"/>
      <c r="BY35" s="649"/>
      <c r="BZ35" s="649"/>
      <c r="CA35" s="649"/>
      <c r="CB35" s="735"/>
      <c r="CD35" s="674" t="s">
        <v>320</v>
      </c>
      <c r="CE35" s="675"/>
      <c r="CF35" s="675"/>
      <c r="CG35" s="675"/>
      <c r="CH35" s="675"/>
      <c r="CI35" s="675"/>
      <c r="CJ35" s="675"/>
      <c r="CK35" s="675"/>
      <c r="CL35" s="675"/>
      <c r="CM35" s="675"/>
      <c r="CN35" s="675"/>
      <c r="CO35" s="675"/>
      <c r="CP35" s="675"/>
      <c r="CQ35" s="676"/>
      <c r="CR35" s="659">
        <v>635169</v>
      </c>
      <c r="CS35" s="695"/>
      <c r="CT35" s="695"/>
      <c r="CU35" s="695"/>
      <c r="CV35" s="695"/>
      <c r="CW35" s="695"/>
      <c r="CX35" s="695"/>
      <c r="CY35" s="696"/>
      <c r="CZ35" s="664">
        <v>1.5</v>
      </c>
      <c r="DA35" s="693"/>
      <c r="DB35" s="693"/>
      <c r="DC35" s="697"/>
      <c r="DD35" s="668">
        <v>537814</v>
      </c>
      <c r="DE35" s="695"/>
      <c r="DF35" s="695"/>
      <c r="DG35" s="695"/>
      <c r="DH35" s="695"/>
      <c r="DI35" s="695"/>
      <c r="DJ35" s="695"/>
      <c r="DK35" s="696"/>
      <c r="DL35" s="668">
        <v>537814</v>
      </c>
      <c r="DM35" s="695"/>
      <c r="DN35" s="695"/>
      <c r="DO35" s="695"/>
      <c r="DP35" s="695"/>
      <c r="DQ35" s="695"/>
      <c r="DR35" s="695"/>
      <c r="DS35" s="695"/>
      <c r="DT35" s="695"/>
      <c r="DU35" s="695"/>
      <c r="DV35" s="696"/>
      <c r="DW35" s="664">
        <v>2.7</v>
      </c>
      <c r="DX35" s="693"/>
      <c r="DY35" s="693"/>
      <c r="DZ35" s="693"/>
      <c r="EA35" s="693"/>
      <c r="EB35" s="693"/>
      <c r="EC35" s="694"/>
    </row>
    <row r="36" spans="2:133" ht="11.25" customHeight="1" x14ac:dyDescent="0.15">
      <c r="B36" s="656" t="s">
        <v>321</v>
      </c>
      <c r="C36" s="657"/>
      <c r="D36" s="657"/>
      <c r="E36" s="657"/>
      <c r="F36" s="657"/>
      <c r="G36" s="657"/>
      <c r="H36" s="657"/>
      <c r="I36" s="657"/>
      <c r="J36" s="657"/>
      <c r="K36" s="657"/>
      <c r="L36" s="657"/>
      <c r="M36" s="657"/>
      <c r="N36" s="657"/>
      <c r="O36" s="657"/>
      <c r="P36" s="657"/>
      <c r="Q36" s="658"/>
      <c r="R36" s="659" t="s">
        <v>168</v>
      </c>
      <c r="S36" s="660"/>
      <c r="T36" s="660"/>
      <c r="U36" s="660"/>
      <c r="V36" s="660"/>
      <c r="W36" s="660"/>
      <c r="X36" s="660"/>
      <c r="Y36" s="661"/>
      <c r="Z36" s="662" t="s">
        <v>130</v>
      </c>
      <c r="AA36" s="662"/>
      <c r="AB36" s="662"/>
      <c r="AC36" s="662"/>
      <c r="AD36" s="663" t="s">
        <v>235</v>
      </c>
      <c r="AE36" s="663"/>
      <c r="AF36" s="663"/>
      <c r="AG36" s="663"/>
      <c r="AH36" s="663"/>
      <c r="AI36" s="663"/>
      <c r="AJ36" s="663"/>
      <c r="AK36" s="663"/>
      <c r="AL36" s="664" t="s">
        <v>130</v>
      </c>
      <c r="AM36" s="665"/>
      <c r="AN36" s="665"/>
      <c r="AO36" s="666"/>
      <c r="AQ36" s="736" t="s">
        <v>322</v>
      </c>
      <c r="AR36" s="737"/>
      <c r="AS36" s="737"/>
      <c r="AT36" s="737"/>
      <c r="AU36" s="737"/>
      <c r="AV36" s="737"/>
      <c r="AW36" s="737"/>
      <c r="AX36" s="737"/>
      <c r="AY36" s="738"/>
      <c r="AZ36" s="659">
        <v>1047494</v>
      </c>
      <c r="BA36" s="660"/>
      <c r="BB36" s="660"/>
      <c r="BC36" s="660"/>
      <c r="BD36" s="695"/>
      <c r="BE36" s="695"/>
      <c r="BF36" s="718"/>
      <c r="BG36" s="674" t="s">
        <v>323</v>
      </c>
      <c r="BH36" s="675"/>
      <c r="BI36" s="675"/>
      <c r="BJ36" s="675"/>
      <c r="BK36" s="675"/>
      <c r="BL36" s="675"/>
      <c r="BM36" s="675"/>
      <c r="BN36" s="675"/>
      <c r="BO36" s="675"/>
      <c r="BP36" s="675"/>
      <c r="BQ36" s="675"/>
      <c r="BR36" s="675"/>
      <c r="BS36" s="675"/>
      <c r="BT36" s="675"/>
      <c r="BU36" s="676"/>
      <c r="BV36" s="659">
        <v>172793</v>
      </c>
      <c r="BW36" s="660"/>
      <c r="BX36" s="660"/>
      <c r="BY36" s="660"/>
      <c r="BZ36" s="660"/>
      <c r="CA36" s="660"/>
      <c r="CB36" s="669"/>
      <c r="CD36" s="674" t="s">
        <v>324</v>
      </c>
      <c r="CE36" s="675"/>
      <c r="CF36" s="675"/>
      <c r="CG36" s="675"/>
      <c r="CH36" s="675"/>
      <c r="CI36" s="675"/>
      <c r="CJ36" s="675"/>
      <c r="CK36" s="675"/>
      <c r="CL36" s="675"/>
      <c r="CM36" s="675"/>
      <c r="CN36" s="675"/>
      <c r="CO36" s="675"/>
      <c r="CP36" s="675"/>
      <c r="CQ36" s="676"/>
      <c r="CR36" s="659">
        <v>4477933</v>
      </c>
      <c r="CS36" s="660"/>
      <c r="CT36" s="660"/>
      <c r="CU36" s="660"/>
      <c r="CV36" s="660"/>
      <c r="CW36" s="660"/>
      <c r="CX36" s="660"/>
      <c r="CY36" s="661"/>
      <c r="CZ36" s="664">
        <v>10.7</v>
      </c>
      <c r="DA36" s="693"/>
      <c r="DB36" s="693"/>
      <c r="DC36" s="697"/>
      <c r="DD36" s="668">
        <v>3788459</v>
      </c>
      <c r="DE36" s="660"/>
      <c r="DF36" s="660"/>
      <c r="DG36" s="660"/>
      <c r="DH36" s="660"/>
      <c r="DI36" s="660"/>
      <c r="DJ36" s="660"/>
      <c r="DK36" s="661"/>
      <c r="DL36" s="668">
        <v>2993120</v>
      </c>
      <c r="DM36" s="660"/>
      <c r="DN36" s="660"/>
      <c r="DO36" s="660"/>
      <c r="DP36" s="660"/>
      <c r="DQ36" s="660"/>
      <c r="DR36" s="660"/>
      <c r="DS36" s="660"/>
      <c r="DT36" s="660"/>
      <c r="DU36" s="660"/>
      <c r="DV36" s="661"/>
      <c r="DW36" s="664">
        <v>15.1</v>
      </c>
      <c r="DX36" s="693"/>
      <c r="DY36" s="693"/>
      <c r="DZ36" s="693"/>
      <c r="EA36" s="693"/>
      <c r="EB36" s="693"/>
      <c r="EC36" s="694"/>
    </row>
    <row r="37" spans="2:133" ht="11.25" customHeight="1" x14ac:dyDescent="0.15">
      <c r="B37" s="656" t="s">
        <v>325</v>
      </c>
      <c r="C37" s="657"/>
      <c r="D37" s="657"/>
      <c r="E37" s="657"/>
      <c r="F37" s="657"/>
      <c r="G37" s="657"/>
      <c r="H37" s="657"/>
      <c r="I37" s="657"/>
      <c r="J37" s="657"/>
      <c r="K37" s="657"/>
      <c r="L37" s="657"/>
      <c r="M37" s="657"/>
      <c r="N37" s="657"/>
      <c r="O37" s="657"/>
      <c r="P37" s="657"/>
      <c r="Q37" s="658"/>
      <c r="R37" s="659">
        <v>1211240</v>
      </c>
      <c r="S37" s="660"/>
      <c r="T37" s="660"/>
      <c r="U37" s="660"/>
      <c r="V37" s="660"/>
      <c r="W37" s="660"/>
      <c r="X37" s="660"/>
      <c r="Y37" s="661"/>
      <c r="Z37" s="662">
        <v>2.8</v>
      </c>
      <c r="AA37" s="662"/>
      <c r="AB37" s="662"/>
      <c r="AC37" s="662"/>
      <c r="AD37" s="663" t="s">
        <v>168</v>
      </c>
      <c r="AE37" s="663"/>
      <c r="AF37" s="663"/>
      <c r="AG37" s="663"/>
      <c r="AH37" s="663"/>
      <c r="AI37" s="663"/>
      <c r="AJ37" s="663"/>
      <c r="AK37" s="663"/>
      <c r="AL37" s="664" t="s">
        <v>235</v>
      </c>
      <c r="AM37" s="665"/>
      <c r="AN37" s="665"/>
      <c r="AO37" s="666"/>
      <c r="AQ37" s="736" t="s">
        <v>326</v>
      </c>
      <c r="AR37" s="737"/>
      <c r="AS37" s="737"/>
      <c r="AT37" s="737"/>
      <c r="AU37" s="737"/>
      <c r="AV37" s="737"/>
      <c r="AW37" s="737"/>
      <c r="AX37" s="737"/>
      <c r="AY37" s="738"/>
      <c r="AZ37" s="659">
        <v>543830</v>
      </c>
      <c r="BA37" s="660"/>
      <c r="BB37" s="660"/>
      <c r="BC37" s="660"/>
      <c r="BD37" s="695"/>
      <c r="BE37" s="695"/>
      <c r="BF37" s="718"/>
      <c r="BG37" s="674" t="s">
        <v>327</v>
      </c>
      <c r="BH37" s="675"/>
      <c r="BI37" s="675"/>
      <c r="BJ37" s="675"/>
      <c r="BK37" s="675"/>
      <c r="BL37" s="675"/>
      <c r="BM37" s="675"/>
      <c r="BN37" s="675"/>
      <c r="BO37" s="675"/>
      <c r="BP37" s="675"/>
      <c r="BQ37" s="675"/>
      <c r="BR37" s="675"/>
      <c r="BS37" s="675"/>
      <c r="BT37" s="675"/>
      <c r="BU37" s="676"/>
      <c r="BV37" s="659">
        <v>11811</v>
      </c>
      <c r="BW37" s="660"/>
      <c r="BX37" s="660"/>
      <c r="BY37" s="660"/>
      <c r="BZ37" s="660"/>
      <c r="CA37" s="660"/>
      <c r="CB37" s="669"/>
      <c r="CD37" s="674" t="s">
        <v>328</v>
      </c>
      <c r="CE37" s="675"/>
      <c r="CF37" s="675"/>
      <c r="CG37" s="675"/>
      <c r="CH37" s="675"/>
      <c r="CI37" s="675"/>
      <c r="CJ37" s="675"/>
      <c r="CK37" s="675"/>
      <c r="CL37" s="675"/>
      <c r="CM37" s="675"/>
      <c r="CN37" s="675"/>
      <c r="CO37" s="675"/>
      <c r="CP37" s="675"/>
      <c r="CQ37" s="676"/>
      <c r="CR37" s="659">
        <v>874176</v>
      </c>
      <c r="CS37" s="695"/>
      <c r="CT37" s="695"/>
      <c r="CU37" s="695"/>
      <c r="CV37" s="695"/>
      <c r="CW37" s="695"/>
      <c r="CX37" s="695"/>
      <c r="CY37" s="696"/>
      <c r="CZ37" s="664">
        <v>2.1</v>
      </c>
      <c r="DA37" s="693"/>
      <c r="DB37" s="693"/>
      <c r="DC37" s="697"/>
      <c r="DD37" s="668">
        <v>870036</v>
      </c>
      <c r="DE37" s="695"/>
      <c r="DF37" s="695"/>
      <c r="DG37" s="695"/>
      <c r="DH37" s="695"/>
      <c r="DI37" s="695"/>
      <c r="DJ37" s="695"/>
      <c r="DK37" s="696"/>
      <c r="DL37" s="668">
        <v>796606</v>
      </c>
      <c r="DM37" s="695"/>
      <c r="DN37" s="695"/>
      <c r="DO37" s="695"/>
      <c r="DP37" s="695"/>
      <c r="DQ37" s="695"/>
      <c r="DR37" s="695"/>
      <c r="DS37" s="695"/>
      <c r="DT37" s="695"/>
      <c r="DU37" s="695"/>
      <c r="DV37" s="696"/>
      <c r="DW37" s="664">
        <v>4</v>
      </c>
      <c r="DX37" s="693"/>
      <c r="DY37" s="693"/>
      <c r="DZ37" s="693"/>
      <c r="EA37" s="693"/>
      <c r="EB37" s="693"/>
      <c r="EC37" s="694"/>
    </row>
    <row r="38" spans="2:133" ht="11.25" customHeight="1" x14ac:dyDescent="0.15">
      <c r="B38" s="704" t="s">
        <v>329</v>
      </c>
      <c r="C38" s="705"/>
      <c r="D38" s="705"/>
      <c r="E38" s="705"/>
      <c r="F38" s="705"/>
      <c r="G38" s="705"/>
      <c r="H38" s="705"/>
      <c r="I38" s="705"/>
      <c r="J38" s="705"/>
      <c r="K38" s="705"/>
      <c r="L38" s="705"/>
      <c r="M38" s="705"/>
      <c r="N38" s="705"/>
      <c r="O38" s="705"/>
      <c r="P38" s="705"/>
      <c r="Q38" s="706"/>
      <c r="R38" s="739">
        <v>43480586</v>
      </c>
      <c r="S38" s="740"/>
      <c r="T38" s="740"/>
      <c r="U38" s="740"/>
      <c r="V38" s="740"/>
      <c r="W38" s="740"/>
      <c r="X38" s="740"/>
      <c r="Y38" s="741"/>
      <c r="Z38" s="742">
        <v>100</v>
      </c>
      <c r="AA38" s="742"/>
      <c r="AB38" s="742"/>
      <c r="AC38" s="742"/>
      <c r="AD38" s="743">
        <v>18651790</v>
      </c>
      <c r="AE38" s="743"/>
      <c r="AF38" s="743"/>
      <c r="AG38" s="743"/>
      <c r="AH38" s="743"/>
      <c r="AI38" s="743"/>
      <c r="AJ38" s="743"/>
      <c r="AK38" s="743"/>
      <c r="AL38" s="744">
        <v>100</v>
      </c>
      <c r="AM38" s="730"/>
      <c r="AN38" s="730"/>
      <c r="AO38" s="745"/>
      <c r="AQ38" s="736" t="s">
        <v>330</v>
      </c>
      <c r="AR38" s="737"/>
      <c r="AS38" s="737"/>
      <c r="AT38" s="737"/>
      <c r="AU38" s="737"/>
      <c r="AV38" s="737"/>
      <c r="AW38" s="737"/>
      <c r="AX38" s="737"/>
      <c r="AY38" s="738"/>
      <c r="AZ38" s="659">
        <v>223683</v>
      </c>
      <c r="BA38" s="660"/>
      <c r="BB38" s="660"/>
      <c r="BC38" s="660"/>
      <c r="BD38" s="695"/>
      <c r="BE38" s="695"/>
      <c r="BF38" s="718"/>
      <c r="BG38" s="674" t="s">
        <v>331</v>
      </c>
      <c r="BH38" s="675"/>
      <c r="BI38" s="675"/>
      <c r="BJ38" s="675"/>
      <c r="BK38" s="675"/>
      <c r="BL38" s="675"/>
      <c r="BM38" s="675"/>
      <c r="BN38" s="675"/>
      <c r="BO38" s="675"/>
      <c r="BP38" s="675"/>
      <c r="BQ38" s="675"/>
      <c r="BR38" s="675"/>
      <c r="BS38" s="675"/>
      <c r="BT38" s="675"/>
      <c r="BU38" s="676"/>
      <c r="BV38" s="659">
        <v>18990</v>
      </c>
      <c r="BW38" s="660"/>
      <c r="BX38" s="660"/>
      <c r="BY38" s="660"/>
      <c r="BZ38" s="660"/>
      <c r="CA38" s="660"/>
      <c r="CB38" s="669"/>
      <c r="CD38" s="674" t="s">
        <v>332</v>
      </c>
      <c r="CE38" s="675"/>
      <c r="CF38" s="675"/>
      <c r="CG38" s="675"/>
      <c r="CH38" s="675"/>
      <c r="CI38" s="675"/>
      <c r="CJ38" s="675"/>
      <c r="CK38" s="675"/>
      <c r="CL38" s="675"/>
      <c r="CM38" s="675"/>
      <c r="CN38" s="675"/>
      <c r="CO38" s="675"/>
      <c r="CP38" s="675"/>
      <c r="CQ38" s="676"/>
      <c r="CR38" s="659">
        <v>2830014</v>
      </c>
      <c r="CS38" s="660"/>
      <c r="CT38" s="660"/>
      <c r="CU38" s="660"/>
      <c r="CV38" s="660"/>
      <c r="CW38" s="660"/>
      <c r="CX38" s="660"/>
      <c r="CY38" s="661"/>
      <c r="CZ38" s="664">
        <v>6.7</v>
      </c>
      <c r="DA38" s="693"/>
      <c r="DB38" s="693"/>
      <c r="DC38" s="697"/>
      <c r="DD38" s="668">
        <v>2282695</v>
      </c>
      <c r="DE38" s="660"/>
      <c r="DF38" s="660"/>
      <c r="DG38" s="660"/>
      <c r="DH38" s="660"/>
      <c r="DI38" s="660"/>
      <c r="DJ38" s="660"/>
      <c r="DK38" s="661"/>
      <c r="DL38" s="668">
        <v>2129125</v>
      </c>
      <c r="DM38" s="660"/>
      <c r="DN38" s="660"/>
      <c r="DO38" s="660"/>
      <c r="DP38" s="660"/>
      <c r="DQ38" s="660"/>
      <c r="DR38" s="660"/>
      <c r="DS38" s="660"/>
      <c r="DT38" s="660"/>
      <c r="DU38" s="660"/>
      <c r="DV38" s="661"/>
      <c r="DW38" s="664">
        <v>10.7</v>
      </c>
      <c r="DX38" s="693"/>
      <c r="DY38" s="693"/>
      <c r="DZ38" s="693"/>
      <c r="EA38" s="693"/>
      <c r="EB38" s="693"/>
      <c r="EC38" s="694"/>
    </row>
    <row r="39" spans="2:133" ht="11.25" customHeight="1" x14ac:dyDescent="0.15">
      <c r="AQ39" s="736" t="s">
        <v>333</v>
      </c>
      <c r="AR39" s="737"/>
      <c r="AS39" s="737"/>
      <c r="AT39" s="737"/>
      <c r="AU39" s="737"/>
      <c r="AV39" s="737"/>
      <c r="AW39" s="737"/>
      <c r="AX39" s="737"/>
      <c r="AY39" s="738"/>
      <c r="AZ39" s="659">
        <v>91915</v>
      </c>
      <c r="BA39" s="660"/>
      <c r="BB39" s="660"/>
      <c r="BC39" s="660"/>
      <c r="BD39" s="695"/>
      <c r="BE39" s="695"/>
      <c r="BF39" s="718"/>
      <c r="BG39" s="750" t="s">
        <v>334</v>
      </c>
      <c r="BH39" s="751"/>
      <c r="BI39" s="751"/>
      <c r="BJ39" s="751"/>
      <c r="BK39" s="751"/>
      <c r="BL39" s="215"/>
      <c r="BM39" s="675" t="s">
        <v>335</v>
      </c>
      <c r="BN39" s="675"/>
      <c r="BO39" s="675"/>
      <c r="BP39" s="675"/>
      <c r="BQ39" s="675"/>
      <c r="BR39" s="675"/>
      <c r="BS39" s="675"/>
      <c r="BT39" s="675"/>
      <c r="BU39" s="676"/>
      <c r="BV39" s="659">
        <v>94</v>
      </c>
      <c r="BW39" s="660"/>
      <c r="BX39" s="660"/>
      <c r="BY39" s="660"/>
      <c r="BZ39" s="660"/>
      <c r="CA39" s="660"/>
      <c r="CB39" s="669"/>
      <c r="CD39" s="674" t="s">
        <v>336</v>
      </c>
      <c r="CE39" s="675"/>
      <c r="CF39" s="675"/>
      <c r="CG39" s="675"/>
      <c r="CH39" s="675"/>
      <c r="CI39" s="675"/>
      <c r="CJ39" s="675"/>
      <c r="CK39" s="675"/>
      <c r="CL39" s="675"/>
      <c r="CM39" s="675"/>
      <c r="CN39" s="675"/>
      <c r="CO39" s="675"/>
      <c r="CP39" s="675"/>
      <c r="CQ39" s="676"/>
      <c r="CR39" s="659">
        <v>1430816</v>
      </c>
      <c r="CS39" s="695"/>
      <c r="CT39" s="695"/>
      <c r="CU39" s="695"/>
      <c r="CV39" s="695"/>
      <c r="CW39" s="695"/>
      <c r="CX39" s="695"/>
      <c r="CY39" s="696"/>
      <c r="CZ39" s="664">
        <v>3.4</v>
      </c>
      <c r="DA39" s="693"/>
      <c r="DB39" s="693"/>
      <c r="DC39" s="697"/>
      <c r="DD39" s="668">
        <v>1263373</v>
      </c>
      <c r="DE39" s="695"/>
      <c r="DF39" s="695"/>
      <c r="DG39" s="695"/>
      <c r="DH39" s="695"/>
      <c r="DI39" s="695"/>
      <c r="DJ39" s="695"/>
      <c r="DK39" s="696"/>
      <c r="DL39" s="668" t="s">
        <v>235</v>
      </c>
      <c r="DM39" s="695"/>
      <c r="DN39" s="695"/>
      <c r="DO39" s="695"/>
      <c r="DP39" s="695"/>
      <c r="DQ39" s="695"/>
      <c r="DR39" s="695"/>
      <c r="DS39" s="695"/>
      <c r="DT39" s="695"/>
      <c r="DU39" s="695"/>
      <c r="DV39" s="696"/>
      <c r="DW39" s="664" t="s">
        <v>168</v>
      </c>
      <c r="DX39" s="693"/>
      <c r="DY39" s="693"/>
      <c r="DZ39" s="693"/>
      <c r="EA39" s="693"/>
      <c r="EB39" s="693"/>
      <c r="EC39" s="694"/>
    </row>
    <row r="40" spans="2:133" ht="11.25" customHeight="1" x14ac:dyDescent="0.15">
      <c r="AQ40" s="736" t="s">
        <v>337</v>
      </c>
      <c r="AR40" s="737"/>
      <c r="AS40" s="737"/>
      <c r="AT40" s="737"/>
      <c r="AU40" s="737"/>
      <c r="AV40" s="737"/>
      <c r="AW40" s="737"/>
      <c r="AX40" s="737"/>
      <c r="AY40" s="738"/>
      <c r="AZ40" s="659">
        <v>763700</v>
      </c>
      <c r="BA40" s="660"/>
      <c r="BB40" s="660"/>
      <c r="BC40" s="660"/>
      <c r="BD40" s="695"/>
      <c r="BE40" s="695"/>
      <c r="BF40" s="718"/>
      <c r="BG40" s="750"/>
      <c r="BH40" s="751"/>
      <c r="BI40" s="751"/>
      <c r="BJ40" s="751"/>
      <c r="BK40" s="751"/>
      <c r="BL40" s="215"/>
      <c r="BM40" s="675" t="s">
        <v>338</v>
      </c>
      <c r="BN40" s="675"/>
      <c r="BO40" s="675"/>
      <c r="BP40" s="675"/>
      <c r="BQ40" s="675"/>
      <c r="BR40" s="675"/>
      <c r="BS40" s="675"/>
      <c r="BT40" s="675"/>
      <c r="BU40" s="676"/>
      <c r="BV40" s="659">
        <v>138</v>
      </c>
      <c r="BW40" s="660"/>
      <c r="BX40" s="660"/>
      <c r="BY40" s="660"/>
      <c r="BZ40" s="660"/>
      <c r="CA40" s="660"/>
      <c r="CB40" s="669"/>
      <c r="CD40" s="674" t="s">
        <v>339</v>
      </c>
      <c r="CE40" s="675"/>
      <c r="CF40" s="675"/>
      <c r="CG40" s="675"/>
      <c r="CH40" s="675"/>
      <c r="CI40" s="675"/>
      <c r="CJ40" s="675"/>
      <c r="CK40" s="675"/>
      <c r="CL40" s="675"/>
      <c r="CM40" s="675"/>
      <c r="CN40" s="675"/>
      <c r="CO40" s="675"/>
      <c r="CP40" s="675"/>
      <c r="CQ40" s="676"/>
      <c r="CR40" s="659">
        <v>928556</v>
      </c>
      <c r="CS40" s="660"/>
      <c r="CT40" s="660"/>
      <c r="CU40" s="660"/>
      <c r="CV40" s="660"/>
      <c r="CW40" s="660"/>
      <c r="CX40" s="660"/>
      <c r="CY40" s="661"/>
      <c r="CZ40" s="664">
        <v>2.2000000000000002</v>
      </c>
      <c r="DA40" s="693"/>
      <c r="DB40" s="693"/>
      <c r="DC40" s="697"/>
      <c r="DD40" s="668">
        <v>3956</v>
      </c>
      <c r="DE40" s="660"/>
      <c r="DF40" s="660"/>
      <c r="DG40" s="660"/>
      <c r="DH40" s="660"/>
      <c r="DI40" s="660"/>
      <c r="DJ40" s="660"/>
      <c r="DK40" s="661"/>
      <c r="DL40" s="668">
        <v>956</v>
      </c>
      <c r="DM40" s="660"/>
      <c r="DN40" s="660"/>
      <c r="DO40" s="660"/>
      <c r="DP40" s="660"/>
      <c r="DQ40" s="660"/>
      <c r="DR40" s="660"/>
      <c r="DS40" s="660"/>
      <c r="DT40" s="660"/>
      <c r="DU40" s="660"/>
      <c r="DV40" s="661"/>
      <c r="DW40" s="664">
        <v>0</v>
      </c>
      <c r="DX40" s="693"/>
      <c r="DY40" s="693"/>
      <c r="DZ40" s="693"/>
      <c r="EA40" s="693"/>
      <c r="EB40" s="693"/>
      <c r="EC40" s="694"/>
    </row>
    <row r="41" spans="2:133" ht="11.25" customHeight="1" x14ac:dyDescent="0.15">
      <c r="AQ41" s="746" t="s">
        <v>340</v>
      </c>
      <c r="AR41" s="747"/>
      <c r="AS41" s="747"/>
      <c r="AT41" s="747"/>
      <c r="AU41" s="747"/>
      <c r="AV41" s="747"/>
      <c r="AW41" s="747"/>
      <c r="AX41" s="747"/>
      <c r="AY41" s="748"/>
      <c r="AZ41" s="739">
        <v>2066314</v>
      </c>
      <c r="BA41" s="740"/>
      <c r="BB41" s="740"/>
      <c r="BC41" s="740"/>
      <c r="BD41" s="729"/>
      <c r="BE41" s="729"/>
      <c r="BF41" s="731"/>
      <c r="BG41" s="752"/>
      <c r="BH41" s="753"/>
      <c r="BI41" s="753"/>
      <c r="BJ41" s="753"/>
      <c r="BK41" s="753"/>
      <c r="BL41" s="216"/>
      <c r="BM41" s="684" t="s">
        <v>341</v>
      </c>
      <c r="BN41" s="684"/>
      <c r="BO41" s="684"/>
      <c r="BP41" s="684"/>
      <c r="BQ41" s="684"/>
      <c r="BR41" s="684"/>
      <c r="BS41" s="684"/>
      <c r="BT41" s="684"/>
      <c r="BU41" s="685"/>
      <c r="BV41" s="739">
        <v>351</v>
      </c>
      <c r="BW41" s="740"/>
      <c r="BX41" s="740"/>
      <c r="BY41" s="740"/>
      <c r="BZ41" s="740"/>
      <c r="CA41" s="740"/>
      <c r="CB41" s="749"/>
      <c r="CD41" s="674" t="s">
        <v>342</v>
      </c>
      <c r="CE41" s="675"/>
      <c r="CF41" s="675"/>
      <c r="CG41" s="675"/>
      <c r="CH41" s="675"/>
      <c r="CI41" s="675"/>
      <c r="CJ41" s="675"/>
      <c r="CK41" s="675"/>
      <c r="CL41" s="675"/>
      <c r="CM41" s="675"/>
      <c r="CN41" s="675"/>
      <c r="CO41" s="675"/>
      <c r="CP41" s="675"/>
      <c r="CQ41" s="676"/>
      <c r="CR41" s="659" t="s">
        <v>235</v>
      </c>
      <c r="CS41" s="695"/>
      <c r="CT41" s="695"/>
      <c r="CU41" s="695"/>
      <c r="CV41" s="695"/>
      <c r="CW41" s="695"/>
      <c r="CX41" s="695"/>
      <c r="CY41" s="696"/>
      <c r="CZ41" s="664" t="s">
        <v>168</v>
      </c>
      <c r="DA41" s="693"/>
      <c r="DB41" s="693"/>
      <c r="DC41" s="697"/>
      <c r="DD41" s="668" t="s">
        <v>235</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x14ac:dyDescent="0.15">
      <c r="B42" s="209" t="s">
        <v>343</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344</v>
      </c>
      <c r="CE42" s="657"/>
      <c r="CF42" s="657"/>
      <c r="CG42" s="657"/>
      <c r="CH42" s="657"/>
      <c r="CI42" s="657"/>
      <c r="CJ42" s="657"/>
      <c r="CK42" s="657"/>
      <c r="CL42" s="657"/>
      <c r="CM42" s="657"/>
      <c r="CN42" s="657"/>
      <c r="CO42" s="657"/>
      <c r="CP42" s="657"/>
      <c r="CQ42" s="658"/>
      <c r="CR42" s="659">
        <v>7435871</v>
      </c>
      <c r="CS42" s="660"/>
      <c r="CT42" s="660"/>
      <c r="CU42" s="660"/>
      <c r="CV42" s="660"/>
      <c r="CW42" s="660"/>
      <c r="CX42" s="660"/>
      <c r="CY42" s="661"/>
      <c r="CZ42" s="664">
        <v>17.7</v>
      </c>
      <c r="DA42" s="665"/>
      <c r="DB42" s="665"/>
      <c r="DC42" s="760"/>
      <c r="DD42" s="668">
        <v>1114631</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x14ac:dyDescent="0.15">
      <c r="B43" s="219" t="s">
        <v>345</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346</v>
      </c>
      <c r="CE43" s="657"/>
      <c r="CF43" s="657"/>
      <c r="CG43" s="657"/>
      <c r="CH43" s="657"/>
      <c r="CI43" s="657"/>
      <c r="CJ43" s="657"/>
      <c r="CK43" s="657"/>
      <c r="CL43" s="657"/>
      <c r="CM43" s="657"/>
      <c r="CN43" s="657"/>
      <c r="CO43" s="657"/>
      <c r="CP43" s="657"/>
      <c r="CQ43" s="658"/>
      <c r="CR43" s="659">
        <v>354089</v>
      </c>
      <c r="CS43" s="695"/>
      <c r="CT43" s="695"/>
      <c r="CU43" s="695"/>
      <c r="CV43" s="695"/>
      <c r="CW43" s="695"/>
      <c r="CX43" s="695"/>
      <c r="CY43" s="696"/>
      <c r="CZ43" s="664">
        <v>0.8</v>
      </c>
      <c r="DA43" s="693"/>
      <c r="DB43" s="693"/>
      <c r="DC43" s="697"/>
      <c r="DD43" s="668">
        <v>347823</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x14ac:dyDescent="0.15">
      <c r="B44" s="220" t="s">
        <v>347</v>
      </c>
      <c r="CD44" s="771" t="s">
        <v>299</v>
      </c>
      <c r="CE44" s="772"/>
      <c r="CF44" s="656" t="s">
        <v>348</v>
      </c>
      <c r="CG44" s="657"/>
      <c r="CH44" s="657"/>
      <c r="CI44" s="657"/>
      <c r="CJ44" s="657"/>
      <c r="CK44" s="657"/>
      <c r="CL44" s="657"/>
      <c r="CM44" s="657"/>
      <c r="CN44" s="657"/>
      <c r="CO44" s="657"/>
      <c r="CP44" s="657"/>
      <c r="CQ44" s="658"/>
      <c r="CR44" s="659">
        <v>7362075</v>
      </c>
      <c r="CS44" s="660"/>
      <c r="CT44" s="660"/>
      <c r="CU44" s="660"/>
      <c r="CV44" s="660"/>
      <c r="CW44" s="660"/>
      <c r="CX44" s="660"/>
      <c r="CY44" s="661"/>
      <c r="CZ44" s="664">
        <v>17.5</v>
      </c>
      <c r="DA44" s="665"/>
      <c r="DB44" s="665"/>
      <c r="DC44" s="760"/>
      <c r="DD44" s="668">
        <v>1089070</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x14ac:dyDescent="0.15">
      <c r="CD45" s="773"/>
      <c r="CE45" s="774"/>
      <c r="CF45" s="656" t="s">
        <v>349</v>
      </c>
      <c r="CG45" s="657"/>
      <c r="CH45" s="657"/>
      <c r="CI45" s="657"/>
      <c r="CJ45" s="657"/>
      <c r="CK45" s="657"/>
      <c r="CL45" s="657"/>
      <c r="CM45" s="657"/>
      <c r="CN45" s="657"/>
      <c r="CO45" s="657"/>
      <c r="CP45" s="657"/>
      <c r="CQ45" s="658"/>
      <c r="CR45" s="659">
        <v>4843908</v>
      </c>
      <c r="CS45" s="695"/>
      <c r="CT45" s="695"/>
      <c r="CU45" s="695"/>
      <c r="CV45" s="695"/>
      <c r="CW45" s="695"/>
      <c r="CX45" s="695"/>
      <c r="CY45" s="696"/>
      <c r="CZ45" s="664">
        <v>11.5</v>
      </c>
      <c r="DA45" s="693"/>
      <c r="DB45" s="693"/>
      <c r="DC45" s="697"/>
      <c r="DD45" s="668">
        <v>148977</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x14ac:dyDescent="0.15">
      <c r="CD46" s="773"/>
      <c r="CE46" s="774"/>
      <c r="CF46" s="656" t="s">
        <v>350</v>
      </c>
      <c r="CG46" s="657"/>
      <c r="CH46" s="657"/>
      <c r="CI46" s="657"/>
      <c r="CJ46" s="657"/>
      <c r="CK46" s="657"/>
      <c r="CL46" s="657"/>
      <c r="CM46" s="657"/>
      <c r="CN46" s="657"/>
      <c r="CO46" s="657"/>
      <c r="CP46" s="657"/>
      <c r="CQ46" s="658"/>
      <c r="CR46" s="659">
        <v>2407657</v>
      </c>
      <c r="CS46" s="660"/>
      <c r="CT46" s="660"/>
      <c r="CU46" s="660"/>
      <c r="CV46" s="660"/>
      <c r="CW46" s="660"/>
      <c r="CX46" s="660"/>
      <c r="CY46" s="661"/>
      <c r="CZ46" s="664">
        <v>5.7</v>
      </c>
      <c r="DA46" s="665"/>
      <c r="DB46" s="665"/>
      <c r="DC46" s="760"/>
      <c r="DD46" s="668">
        <v>928170</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x14ac:dyDescent="0.15">
      <c r="CD47" s="773"/>
      <c r="CE47" s="774"/>
      <c r="CF47" s="656" t="s">
        <v>351</v>
      </c>
      <c r="CG47" s="657"/>
      <c r="CH47" s="657"/>
      <c r="CI47" s="657"/>
      <c r="CJ47" s="657"/>
      <c r="CK47" s="657"/>
      <c r="CL47" s="657"/>
      <c r="CM47" s="657"/>
      <c r="CN47" s="657"/>
      <c r="CO47" s="657"/>
      <c r="CP47" s="657"/>
      <c r="CQ47" s="658"/>
      <c r="CR47" s="659">
        <v>73796</v>
      </c>
      <c r="CS47" s="695"/>
      <c r="CT47" s="695"/>
      <c r="CU47" s="695"/>
      <c r="CV47" s="695"/>
      <c r="CW47" s="695"/>
      <c r="CX47" s="695"/>
      <c r="CY47" s="696"/>
      <c r="CZ47" s="664">
        <v>0.2</v>
      </c>
      <c r="DA47" s="693"/>
      <c r="DB47" s="693"/>
      <c r="DC47" s="697"/>
      <c r="DD47" s="668">
        <v>25561</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x14ac:dyDescent="0.15">
      <c r="CD48" s="775"/>
      <c r="CE48" s="776"/>
      <c r="CF48" s="656" t="s">
        <v>352</v>
      </c>
      <c r="CG48" s="657"/>
      <c r="CH48" s="657"/>
      <c r="CI48" s="657"/>
      <c r="CJ48" s="657"/>
      <c r="CK48" s="657"/>
      <c r="CL48" s="657"/>
      <c r="CM48" s="657"/>
      <c r="CN48" s="657"/>
      <c r="CO48" s="657"/>
      <c r="CP48" s="657"/>
      <c r="CQ48" s="658"/>
      <c r="CR48" s="659" t="s">
        <v>168</v>
      </c>
      <c r="CS48" s="660"/>
      <c r="CT48" s="660"/>
      <c r="CU48" s="660"/>
      <c r="CV48" s="660"/>
      <c r="CW48" s="660"/>
      <c r="CX48" s="660"/>
      <c r="CY48" s="661"/>
      <c r="CZ48" s="664" t="s">
        <v>130</v>
      </c>
      <c r="DA48" s="665"/>
      <c r="DB48" s="665"/>
      <c r="DC48" s="760"/>
      <c r="DD48" s="668" t="s">
        <v>235</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x14ac:dyDescent="0.15">
      <c r="CD49" s="704" t="s">
        <v>353</v>
      </c>
      <c r="CE49" s="705"/>
      <c r="CF49" s="705"/>
      <c r="CG49" s="705"/>
      <c r="CH49" s="705"/>
      <c r="CI49" s="705"/>
      <c r="CJ49" s="705"/>
      <c r="CK49" s="705"/>
      <c r="CL49" s="705"/>
      <c r="CM49" s="705"/>
      <c r="CN49" s="705"/>
      <c r="CO49" s="705"/>
      <c r="CP49" s="705"/>
      <c r="CQ49" s="706"/>
      <c r="CR49" s="739">
        <v>41953320</v>
      </c>
      <c r="CS49" s="729"/>
      <c r="CT49" s="729"/>
      <c r="CU49" s="729"/>
      <c r="CV49" s="729"/>
      <c r="CW49" s="729"/>
      <c r="CX49" s="729"/>
      <c r="CY49" s="761"/>
      <c r="CZ49" s="744">
        <v>100</v>
      </c>
      <c r="DA49" s="762"/>
      <c r="DB49" s="762"/>
      <c r="DC49" s="763"/>
      <c r="DD49" s="764">
        <v>22330491</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x14ac:dyDescent="0.15"/>
    <row r="51" spans="82:133" hidden="1" x14ac:dyDescent="0.15"/>
    <row r="52" spans="82:133" hidden="1" x14ac:dyDescent="0.15"/>
    <row r="53" spans="82:133" hidden="1" x14ac:dyDescent="0.15"/>
  </sheetData>
  <sheetProtection algorithmName="SHA-512" hashValue="1S4XHtMxK36xaUFAHwgPHIS9/Lna2FKIlFLJjFKaXrDIkq8HytAIgi5OvF53cJTLBy1a9Mkg8Vva5RfhVZXGBQ==" saltValue="G3aUGyvkwdW2OcYuHiSrJQ=="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topLeftCell="AV1" zoomScale="70" zoomScaleNormal="25" zoomScaleSheetLayoutView="70" workbookViewId="0">
      <selection activeCell="AF68" sqref="AF68:AJ76"/>
    </sheetView>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354</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355</v>
      </c>
      <c r="DK2" s="807"/>
      <c r="DL2" s="807"/>
      <c r="DM2" s="807"/>
      <c r="DN2" s="807"/>
      <c r="DO2" s="808"/>
      <c r="DP2" s="229"/>
      <c r="DQ2" s="806" t="s">
        <v>356</v>
      </c>
      <c r="DR2" s="807"/>
      <c r="DS2" s="807"/>
      <c r="DT2" s="807"/>
      <c r="DU2" s="807"/>
      <c r="DV2" s="807"/>
      <c r="DW2" s="807"/>
      <c r="DX2" s="807"/>
      <c r="DY2" s="807"/>
      <c r="DZ2" s="808"/>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809" t="s">
        <v>357</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358</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800" t="s">
        <v>359</v>
      </c>
      <c r="B5" s="801"/>
      <c r="C5" s="801"/>
      <c r="D5" s="801"/>
      <c r="E5" s="801"/>
      <c r="F5" s="801"/>
      <c r="G5" s="801"/>
      <c r="H5" s="801"/>
      <c r="I5" s="801"/>
      <c r="J5" s="801"/>
      <c r="K5" s="801"/>
      <c r="L5" s="801"/>
      <c r="M5" s="801"/>
      <c r="N5" s="801"/>
      <c r="O5" s="801"/>
      <c r="P5" s="802"/>
      <c r="Q5" s="777" t="s">
        <v>360</v>
      </c>
      <c r="R5" s="778"/>
      <c r="S5" s="778"/>
      <c r="T5" s="778"/>
      <c r="U5" s="779"/>
      <c r="V5" s="777" t="s">
        <v>361</v>
      </c>
      <c r="W5" s="778"/>
      <c r="X5" s="778"/>
      <c r="Y5" s="778"/>
      <c r="Z5" s="779"/>
      <c r="AA5" s="777" t="s">
        <v>362</v>
      </c>
      <c r="AB5" s="778"/>
      <c r="AC5" s="778"/>
      <c r="AD5" s="778"/>
      <c r="AE5" s="778"/>
      <c r="AF5" s="810" t="s">
        <v>363</v>
      </c>
      <c r="AG5" s="778"/>
      <c r="AH5" s="778"/>
      <c r="AI5" s="778"/>
      <c r="AJ5" s="789"/>
      <c r="AK5" s="778" t="s">
        <v>364</v>
      </c>
      <c r="AL5" s="778"/>
      <c r="AM5" s="778"/>
      <c r="AN5" s="778"/>
      <c r="AO5" s="779"/>
      <c r="AP5" s="777" t="s">
        <v>365</v>
      </c>
      <c r="AQ5" s="778"/>
      <c r="AR5" s="778"/>
      <c r="AS5" s="778"/>
      <c r="AT5" s="779"/>
      <c r="AU5" s="777" t="s">
        <v>366</v>
      </c>
      <c r="AV5" s="778"/>
      <c r="AW5" s="778"/>
      <c r="AX5" s="778"/>
      <c r="AY5" s="789"/>
      <c r="AZ5" s="236"/>
      <c r="BA5" s="236"/>
      <c r="BB5" s="236"/>
      <c r="BC5" s="236"/>
      <c r="BD5" s="236"/>
      <c r="BE5" s="237"/>
      <c r="BF5" s="237"/>
      <c r="BG5" s="237"/>
      <c r="BH5" s="237"/>
      <c r="BI5" s="237"/>
      <c r="BJ5" s="237"/>
      <c r="BK5" s="237"/>
      <c r="BL5" s="237"/>
      <c r="BM5" s="237"/>
      <c r="BN5" s="237"/>
      <c r="BO5" s="237"/>
      <c r="BP5" s="237"/>
      <c r="BQ5" s="800" t="s">
        <v>367</v>
      </c>
      <c r="BR5" s="801"/>
      <c r="BS5" s="801"/>
      <c r="BT5" s="801"/>
      <c r="BU5" s="801"/>
      <c r="BV5" s="801"/>
      <c r="BW5" s="801"/>
      <c r="BX5" s="801"/>
      <c r="BY5" s="801"/>
      <c r="BZ5" s="801"/>
      <c r="CA5" s="801"/>
      <c r="CB5" s="801"/>
      <c r="CC5" s="801"/>
      <c r="CD5" s="801"/>
      <c r="CE5" s="801"/>
      <c r="CF5" s="801"/>
      <c r="CG5" s="802"/>
      <c r="CH5" s="777" t="s">
        <v>368</v>
      </c>
      <c r="CI5" s="778"/>
      <c r="CJ5" s="778"/>
      <c r="CK5" s="778"/>
      <c r="CL5" s="779"/>
      <c r="CM5" s="777" t="s">
        <v>369</v>
      </c>
      <c r="CN5" s="778"/>
      <c r="CO5" s="778"/>
      <c r="CP5" s="778"/>
      <c r="CQ5" s="779"/>
      <c r="CR5" s="777" t="s">
        <v>370</v>
      </c>
      <c r="CS5" s="778"/>
      <c r="CT5" s="778"/>
      <c r="CU5" s="778"/>
      <c r="CV5" s="779"/>
      <c r="CW5" s="777" t="s">
        <v>371</v>
      </c>
      <c r="CX5" s="778"/>
      <c r="CY5" s="778"/>
      <c r="CZ5" s="778"/>
      <c r="DA5" s="779"/>
      <c r="DB5" s="777" t="s">
        <v>372</v>
      </c>
      <c r="DC5" s="778"/>
      <c r="DD5" s="778"/>
      <c r="DE5" s="778"/>
      <c r="DF5" s="779"/>
      <c r="DG5" s="783" t="s">
        <v>373</v>
      </c>
      <c r="DH5" s="784"/>
      <c r="DI5" s="784"/>
      <c r="DJ5" s="784"/>
      <c r="DK5" s="785"/>
      <c r="DL5" s="783" t="s">
        <v>374</v>
      </c>
      <c r="DM5" s="784"/>
      <c r="DN5" s="784"/>
      <c r="DO5" s="784"/>
      <c r="DP5" s="785"/>
      <c r="DQ5" s="777" t="s">
        <v>375</v>
      </c>
      <c r="DR5" s="778"/>
      <c r="DS5" s="778"/>
      <c r="DT5" s="778"/>
      <c r="DU5" s="779"/>
      <c r="DV5" s="777" t="s">
        <v>366</v>
      </c>
      <c r="DW5" s="778"/>
      <c r="DX5" s="778"/>
      <c r="DY5" s="778"/>
      <c r="DZ5" s="789"/>
      <c r="EA5" s="234"/>
    </row>
    <row r="6" spans="1:131" s="235" customFormat="1" ht="26.25" customHeight="1" thickBot="1" x14ac:dyDescent="0.2">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x14ac:dyDescent="0.15">
      <c r="A7" s="238">
        <v>1</v>
      </c>
      <c r="B7" s="791" t="s">
        <v>376</v>
      </c>
      <c r="C7" s="792"/>
      <c r="D7" s="792"/>
      <c r="E7" s="792"/>
      <c r="F7" s="792"/>
      <c r="G7" s="792"/>
      <c r="H7" s="792"/>
      <c r="I7" s="792"/>
      <c r="J7" s="792"/>
      <c r="K7" s="792"/>
      <c r="L7" s="792"/>
      <c r="M7" s="792"/>
      <c r="N7" s="792"/>
      <c r="O7" s="792"/>
      <c r="P7" s="793"/>
      <c r="Q7" s="794">
        <v>43481</v>
      </c>
      <c r="R7" s="795"/>
      <c r="S7" s="795"/>
      <c r="T7" s="795"/>
      <c r="U7" s="795"/>
      <c r="V7" s="795">
        <v>41953</v>
      </c>
      <c r="W7" s="795"/>
      <c r="X7" s="795"/>
      <c r="Y7" s="795"/>
      <c r="Z7" s="795"/>
      <c r="AA7" s="795">
        <v>1527</v>
      </c>
      <c r="AB7" s="795"/>
      <c r="AC7" s="795"/>
      <c r="AD7" s="795"/>
      <c r="AE7" s="796"/>
      <c r="AF7" s="797">
        <v>1209</v>
      </c>
      <c r="AG7" s="798"/>
      <c r="AH7" s="798"/>
      <c r="AI7" s="798"/>
      <c r="AJ7" s="799"/>
      <c r="AK7" s="834">
        <v>940</v>
      </c>
      <c r="AL7" s="835"/>
      <c r="AM7" s="835"/>
      <c r="AN7" s="835"/>
      <c r="AO7" s="835"/>
      <c r="AP7" s="835">
        <v>36894</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t="s">
        <v>576</v>
      </c>
      <c r="BT7" s="839"/>
      <c r="BU7" s="839"/>
      <c r="BV7" s="839"/>
      <c r="BW7" s="839"/>
      <c r="BX7" s="839"/>
      <c r="BY7" s="839"/>
      <c r="BZ7" s="839"/>
      <c r="CA7" s="839"/>
      <c r="CB7" s="839"/>
      <c r="CC7" s="839"/>
      <c r="CD7" s="839"/>
      <c r="CE7" s="839"/>
      <c r="CF7" s="839"/>
      <c r="CG7" s="840"/>
      <c r="CH7" s="831">
        <v>3</v>
      </c>
      <c r="CI7" s="832"/>
      <c r="CJ7" s="832"/>
      <c r="CK7" s="832"/>
      <c r="CL7" s="833"/>
      <c r="CM7" s="831">
        <v>126</v>
      </c>
      <c r="CN7" s="832"/>
      <c r="CO7" s="832"/>
      <c r="CP7" s="832"/>
      <c r="CQ7" s="833"/>
      <c r="CR7" s="831">
        <v>5</v>
      </c>
      <c r="CS7" s="832"/>
      <c r="CT7" s="832"/>
      <c r="CU7" s="832"/>
      <c r="CV7" s="833"/>
      <c r="CW7" s="831">
        <v>0</v>
      </c>
      <c r="CX7" s="832"/>
      <c r="CY7" s="832"/>
      <c r="CZ7" s="832"/>
      <c r="DA7" s="833"/>
      <c r="DB7" s="831">
        <v>0</v>
      </c>
      <c r="DC7" s="832"/>
      <c r="DD7" s="832"/>
      <c r="DE7" s="832"/>
      <c r="DF7" s="833"/>
      <c r="DG7" s="831">
        <v>1393</v>
      </c>
      <c r="DH7" s="832"/>
      <c r="DI7" s="832"/>
      <c r="DJ7" s="832"/>
      <c r="DK7" s="833"/>
      <c r="DL7" s="831">
        <v>0</v>
      </c>
      <c r="DM7" s="832"/>
      <c r="DN7" s="832"/>
      <c r="DO7" s="832"/>
      <c r="DP7" s="833"/>
      <c r="DQ7" s="831">
        <v>1081</v>
      </c>
      <c r="DR7" s="832"/>
      <c r="DS7" s="832"/>
      <c r="DT7" s="832"/>
      <c r="DU7" s="833"/>
      <c r="DV7" s="812"/>
      <c r="DW7" s="813"/>
      <c r="DX7" s="813"/>
      <c r="DY7" s="813"/>
      <c r="DZ7" s="814"/>
      <c r="EA7" s="234"/>
    </row>
    <row r="8" spans="1:131" s="235" customFormat="1" ht="26.25" customHeight="1" x14ac:dyDescent="0.15">
      <c r="A8" s="241">
        <v>2</v>
      </c>
      <c r="B8" s="815"/>
      <c r="C8" s="816"/>
      <c r="D8" s="816"/>
      <c r="E8" s="816"/>
      <c r="F8" s="816"/>
      <c r="G8" s="816"/>
      <c r="H8" s="816"/>
      <c r="I8" s="816"/>
      <c r="J8" s="816"/>
      <c r="K8" s="816"/>
      <c r="L8" s="816"/>
      <c r="M8" s="816"/>
      <c r="N8" s="816"/>
      <c r="O8" s="816"/>
      <c r="P8" s="817"/>
      <c r="Q8" s="818"/>
      <c r="R8" s="819"/>
      <c r="S8" s="819"/>
      <c r="T8" s="819"/>
      <c r="U8" s="819"/>
      <c r="V8" s="819"/>
      <c r="W8" s="819"/>
      <c r="X8" s="819"/>
      <c r="Y8" s="819"/>
      <c r="Z8" s="819"/>
      <c r="AA8" s="819"/>
      <c r="AB8" s="819"/>
      <c r="AC8" s="819"/>
      <c r="AD8" s="819"/>
      <c r="AE8" s="820"/>
      <c r="AF8" s="821"/>
      <c r="AG8" s="822"/>
      <c r="AH8" s="822"/>
      <c r="AI8" s="822"/>
      <c r="AJ8" s="823"/>
      <c r="AK8" s="824"/>
      <c r="AL8" s="825"/>
      <c r="AM8" s="825"/>
      <c r="AN8" s="825"/>
      <c r="AO8" s="825"/>
      <c r="AP8" s="825"/>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t="s">
        <v>577</v>
      </c>
      <c r="BT8" s="829"/>
      <c r="BU8" s="829"/>
      <c r="BV8" s="829"/>
      <c r="BW8" s="829"/>
      <c r="BX8" s="829"/>
      <c r="BY8" s="829"/>
      <c r="BZ8" s="829"/>
      <c r="CA8" s="829"/>
      <c r="CB8" s="829"/>
      <c r="CC8" s="829"/>
      <c r="CD8" s="829"/>
      <c r="CE8" s="829"/>
      <c r="CF8" s="829"/>
      <c r="CG8" s="830"/>
      <c r="CH8" s="841">
        <v>-1</v>
      </c>
      <c r="CI8" s="842"/>
      <c r="CJ8" s="842"/>
      <c r="CK8" s="842"/>
      <c r="CL8" s="843"/>
      <c r="CM8" s="841">
        <v>88</v>
      </c>
      <c r="CN8" s="842"/>
      <c r="CO8" s="842"/>
      <c r="CP8" s="842"/>
      <c r="CQ8" s="843"/>
      <c r="CR8" s="841">
        <v>48</v>
      </c>
      <c r="CS8" s="842"/>
      <c r="CT8" s="842"/>
      <c r="CU8" s="842"/>
      <c r="CV8" s="843"/>
      <c r="CW8" s="841">
        <v>0</v>
      </c>
      <c r="CX8" s="842"/>
      <c r="CY8" s="842"/>
      <c r="CZ8" s="842"/>
      <c r="DA8" s="843"/>
      <c r="DB8" s="841">
        <v>0</v>
      </c>
      <c r="DC8" s="842"/>
      <c r="DD8" s="842"/>
      <c r="DE8" s="842"/>
      <c r="DF8" s="843"/>
      <c r="DG8" s="841">
        <v>0</v>
      </c>
      <c r="DH8" s="842"/>
      <c r="DI8" s="842"/>
      <c r="DJ8" s="842"/>
      <c r="DK8" s="843"/>
      <c r="DL8" s="841">
        <v>147</v>
      </c>
      <c r="DM8" s="842"/>
      <c r="DN8" s="842"/>
      <c r="DO8" s="842"/>
      <c r="DP8" s="843"/>
      <c r="DQ8" s="841">
        <v>43</v>
      </c>
      <c r="DR8" s="842"/>
      <c r="DS8" s="842"/>
      <c r="DT8" s="842"/>
      <c r="DU8" s="843"/>
      <c r="DV8" s="844"/>
      <c r="DW8" s="845"/>
      <c r="DX8" s="845"/>
      <c r="DY8" s="845"/>
      <c r="DZ8" s="846"/>
      <c r="EA8" s="234"/>
    </row>
    <row r="9" spans="1:131" s="235" customFormat="1" ht="26.25" customHeight="1" x14ac:dyDescent="0.15">
      <c r="A9" s="241">
        <v>3</v>
      </c>
      <c r="B9" s="815"/>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c r="AG9" s="822"/>
      <c r="AH9" s="822"/>
      <c r="AI9" s="822"/>
      <c r="AJ9" s="823"/>
      <c r="AK9" s="824"/>
      <c r="AL9" s="825"/>
      <c r="AM9" s="825"/>
      <c r="AN9" s="825"/>
      <c r="AO9" s="825"/>
      <c r="AP9" s="825"/>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t="s">
        <v>578</v>
      </c>
      <c r="BT9" s="829"/>
      <c r="BU9" s="829"/>
      <c r="BV9" s="829"/>
      <c r="BW9" s="829"/>
      <c r="BX9" s="829"/>
      <c r="BY9" s="829"/>
      <c r="BZ9" s="829"/>
      <c r="CA9" s="829"/>
      <c r="CB9" s="829"/>
      <c r="CC9" s="829"/>
      <c r="CD9" s="829"/>
      <c r="CE9" s="829"/>
      <c r="CF9" s="829"/>
      <c r="CG9" s="830"/>
      <c r="CH9" s="841">
        <v>9</v>
      </c>
      <c r="CI9" s="842"/>
      <c r="CJ9" s="842"/>
      <c r="CK9" s="842"/>
      <c r="CL9" s="843"/>
      <c r="CM9" s="841">
        <v>26</v>
      </c>
      <c r="CN9" s="842"/>
      <c r="CO9" s="842"/>
      <c r="CP9" s="842"/>
      <c r="CQ9" s="843"/>
      <c r="CR9" s="841">
        <v>25</v>
      </c>
      <c r="CS9" s="842"/>
      <c r="CT9" s="842"/>
      <c r="CU9" s="842"/>
      <c r="CV9" s="843"/>
      <c r="CW9" s="841">
        <v>2</v>
      </c>
      <c r="CX9" s="842"/>
      <c r="CY9" s="842"/>
      <c r="CZ9" s="842"/>
      <c r="DA9" s="843"/>
      <c r="DB9" s="841">
        <v>0</v>
      </c>
      <c r="DC9" s="842"/>
      <c r="DD9" s="842"/>
      <c r="DE9" s="842"/>
      <c r="DF9" s="843"/>
      <c r="DG9" s="841">
        <v>0</v>
      </c>
      <c r="DH9" s="842"/>
      <c r="DI9" s="842"/>
      <c r="DJ9" s="842"/>
      <c r="DK9" s="843"/>
      <c r="DL9" s="841">
        <v>0</v>
      </c>
      <c r="DM9" s="842"/>
      <c r="DN9" s="842"/>
      <c r="DO9" s="842"/>
      <c r="DP9" s="843"/>
      <c r="DQ9" s="841">
        <v>0</v>
      </c>
      <c r="DR9" s="842"/>
      <c r="DS9" s="842"/>
      <c r="DT9" s="842"/>
      <c r="DU9" s="843"/>
      <c r="DV9" s="844"/>
      <c r="DW9" s="845"/>
      <c r="DX9" s="845"/>
      <c r="DY9" s="845"/>
      <c r="DZ9" s="846"/>
      <c r="EA9" s="234"/>
    </row>
    <row r="10" spans="1:131" s="235" customFormat="1" ht="26.25" customHeight="1" x14ac:dyDescent="0.15">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t="s">
        <v>579</v>
      </c>
      <c r="BT10" s="829"/>
      <c r="BU10" s="829"/>
      <c r="BV10" s="829"/>
      <c r="BW10" s="829"/>
      <c r="BX10" s="829"/>
      <c r="BY10" s="829"/>
      <c r="BZ10" s="829"/>
      <c r="CA10" s="829"/>
      <c r="CB10" s="829"/>
      <c r="CC10" s="829"/>
      <c r="CD10" s="829"/>
      <c r="CE10" s="829"/>
      <c r="CF10" s="829"/>
      <c r="CG10" s="830"/>
      <c r="CH10" s="841">
        <v>0</v>
      </c>
      <c r="CI10" s="842"/>
      <c r="CJ10" s="842"/>
      <c r="CK10" s="842"/>
      <c r="CL10" s="843"/>
      <c r="CM10" s="841">
        <v>10</v>
      </c>
      <c r="CN10" s="842"/>
      <c r="CO10" s="842"/>
      <c r="CP10" s="842"/>
      <c r="CQ10" s="843"/>
      <c r="CR10" s="841">
        <v>2</v>
      </c>
      <c r="CS10" s="842"/>
      <c r="CT10" s="842"/>
      <c r="CU10" s="842"/>
      <c r="CV10" s="843"/>
      <c r="CW10" s="841">
        <v>0</v>
      </c>
      <c r="CX10" s="842"/>
      <c r="CY10" s="842"/>
      <c r="CZ10" s="842"/>
      <c r="DA10" s="843"/>
      <c r="DB10" s="841">
        <v>0</v>
      </c>
      <c r="DC10" s="842"/>
      <c r="DD10" s="842"/>
      <c r="DE10" s="842"/>
      <c r="DF10" s="843"/>
      <c r="DG10" s="841">
        <v>0</v>
      </c>
      <c r="DH10" s="842"/>
      <c r="DI10" s="842"/>
      <c r="DJ10" s="842"/>
      <c r="DK10" s="843"/>
      <c r="DL10" s="841">
        <v>0</v>
      </c>
      <c r="DM10" s="842"/>
      <c r="DN10" s="842"/>
      <c r="DO10" s="842"/>
      <c r="DP10" s="843"/>
      <c r="DQ10" s="841">
        <v>0</v>
      </c>
      <c r="DR10" s="842"/>
      <c r="DS10" s="842"/>
      <c r="DT10" s="842"/>
      <c r="DU10" s="843"/>
      <c r="DV10" s="844"/>
      <c r="DW10" s="845"/>
      <c r="DX10" s="845"/>
      <c r="DY10" s="845"/>
      <c r="DZ10" s="846"/>
      <c r="EA10" s="234"/>
    </row>
    <row r="11" spans="1:131" s="235" customFormat="1" ht="26.25" customHeight="1" x14ac:dyDescent="0.15">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t="s">
        <v>580</v>
      </c>
      <c r="BT11" s="829"/>
      <c r="BU11" s="829"/>
      <c r="BV11" s="829"/>
      <c r="BW11" s="829"/>
      <c r="BX11" s="829"/>
      <c r="BY11" s="829"/>
      <c r="BZ11" s="829"/>
      <c r="CA11" s="829"/>
      <c r="CB11" s="829"/>
      <c r="CC11" s="829"/>
      <c r="CD11" s="829"/>
      <c r="CE11" s="829"/>
      <c r="CF11" s="829"/>
      <c r="CG11" s="830"/>
      <c r="CH11" s="841">
        <v>-7</v>
      </c>
      <c r="CI11" s="842"/>
      <c r="CJ11" s="842"/>
      <c r="CK11" s="842"/>
      <c r="CL11" s="843"/>
      <c r="CM11" s="841">
        <v>1544</v>
      </c>
      <c r="CN11" s="842"/>
      <c r="CO11" s="842"/>
      <c r="CP11" s="842"/>
      <c r="CQ11" s="843"/>
      <c r="CR11" s="841">
        <v>700</v>
      </c>
      <c r="CS11" s="842"/>
      <c r="CT11" s="842"/>
      <c r="CU11" s="842"/>
      <c r="CV11" s="843"/>
      <c r="CW11" s="841">
        <v>0</v>
      </c>
      <c r="CX11" s="842"/>
      <c r="CY11" s="842"/>
      <c r="CZ11" s="842"/>
      <c r="DA11" s="843"/>
      <c r="DB11" s="841">
        <v>0</v>
      </c>
      <c r="DC11" s="842"/>
      <c r="DD11" s="842"/>
      <c r="DE11" s="842"/>
      <c r="DF11" s="843"/>
      <c r="DG11" s="841">
        <v>0</v>
      </c>
      <c r="DH11" s="842"/>
      <c r="DI11" s="842"/>
      <c r="DJ11" s="842"/>
      <c r="DK11" s="843"/>
      <c r="DL11" s="841">
        <v>0</v>
      </c>
      <c r="DM11" s="842"/>
      <c r="DN11" s="842"/>
      <c r="DO11" s="842"/>
      <c r="DP11" s="843"/>
      <c r="DQ11" s="841">
        <v>0</v>
      </c>
      <c r="DR11" s="842"/>
      <c r="DS11" s="842"/>
      <c r="DT11" s="842"/>
      <c r="DU11" s="843"/>
      <c r="DV11" s="844"/>
      <c r="DW11" s="845"/>
      <c r="DX11" s="845"/>
      <c r="DY11" s="845"/>
      <c r="DZ11" s="846"/>
      <c r="EA11" s="234"/>
    </row>
    <row r="12" spans="1:131" s="235" customFormat="1" ht="26.25" customHeight="1" x14ac:dyDescent="0.15">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x14ac:dyDescent="0.15">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x14ac:dyDescent="0.15">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x14ac:dyDescent="0.15">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x14ac:dyDescent="0.15">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x14ac:dyDescent="0.15">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x14ac:dyDescent="0.15">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x14ac:dyDescent="0.15">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x14ac:dyDescent="0.15">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x14ac:dyDescent="0.2">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x14ac:dyDescent="0.15">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377</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x14ac:dyDescent="0.2">
      <c r="A23" s="244" t="s">
        <v>378</v>
      </c>
      <c r="B23" s="850" t="s">
        <v>379</v>
      </c>
      <c r="C23" s="851"/>
      <c r="D23" s="851"/>
      <c r="E23" s="851"/>
      <c r="F23" s="851"/>
      <c r="G23" s="851"/>
      <c r="H23" s="851"/>
      <c r="I23" s="851"/>
      <c r="J23" s="851"/>
      <c r="K23" s="851"/>
      <c r="L23" s="851"/>
      <c r="M23" s="851"/>
      <c r="N23" s="851"/>
      <c r="O23" s="851"/>
      <c r="P23" s="852"/>
      <c r="Q23" s="853">
        <v>43481</v>
      </c>
      <c r="R23" s="854"/>
      <c r="S23" s="854"/>
      <c r="T23" s="854"/>
      <c r="U23" s="854"/>
      <c r="V23" s="854">
        <v>41953</v>
      </c>
      <c r="W23" s="854"/>
      <c r="X23" s="854"/>
      <c r="Y23" s="854"/>
      <c r="Z23" s="854"/>
      <c r="AA23" s="854">
        <v>1527</v>
      </c>
      <c r="AB23" s="854"/>
      <c r="AC23" s="854"/>
      <c r="AD23" s="854"/>
      <c r="AE23" s="855"/>
      <c r="AF23" s="856">
        <v>1209</v>
      </c>
      <c r="AG23" s="854"/>
      <c r="AH23" s="854"/>
      <c r="AI23" s="854"/>
      <c r="AJ23" s="857"/>
      <c r="AK23" s="858"/>
      <c r="AL23" s="859"/>
      <c r="AM23" s="859"/>
      <c r="AN23" s="859"/>
      <c r="AO23" s="859"/>
      <c r="AP23" s="854">
        <v>36894</v>
      </c>
      <c r="AQ23" s="854"/>
      <c r="AR23" s="854"/>
      <c r="AS23" s="854"/>
      <c r="AT23" s="854"/>
      <c r="AU23" s="860"/>
      <c r="AV23" s="860"/>
      <c r="AW23" s="860"/>
      <c r="AX23" s="860"/>
      <c r="AY23" s="861"/>
      <c r="AZ23" s="869" t="s">
        <v>380</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x14ac:dyDescent="0.15">
      <c r="A24" s="868" t="s">
        <v>381</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x14ac:dyDescent="0.2">
      <c r="A25" s="809" t="s">
        <v>382</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x14ac:dyDescent="0.15">
      <c r="A26" s="800" t="s">
        <v>359</v>
      </c>
      <c r="B26" s="801"/>
      <c r="C26" s="801"/>
      <c r="D26" s="801"/>
      <c r="E26" s="801"/>
      <c r="F26" s="801"/>
      <c r="G26" s="801"/>
      <c r="H26" s="801"/>
      <c r="I26" s="801"/>
      <c r="J26" s="801"/>
      <c r="K26" s="801"/>
      <c r="L26" s="801"/>
      <c r="M26" s="801"/>
      <c r="N26" s="801"/>
      <c r="O26" s="801"/>
      <c r="P26" s="802"/>
      <c r="Q26" s="777" t="s">
        <v>383</v>
      </c>
      <c r="R26" s="778"/>
      <c r="S26" s="778"/>
      <c r="T26" s="778"/>
      <c r="U26" s="779"/>
      <c r="V26" s="777" t="s">
        <v>384</v>
      </c>
      <c r="W26" s="778"/>
      <c r="X26" s="778"/>
      <c r="Y26" s="778"/>
      <c r="Z26" s="779"/>
      <c r="AA26" s="777" t="s">
        <v>385</v>
      </c>
      <c r="AB26" s="778"/>
      <c r="AC26" s="778"/>
      <c r="AD26" s="778"/>
      <c r="AE26" s="778"/>
      <c r="AF26" s="872" t="s">
        <v>386</v>
      </c>
      <c r="AG26" s="873"/>
      <c r="AH26" s="873"/>
      <c r="AI26" s="873"/>
      <c r="AJ26" s="874"/>
      <c r="AK26" s="778" t="s">
        <v>387</v>
      </c>
      <c r="AL26" s="778"/>
      <c r="AM26" s="778"/>
      <c r="AN26" s="778"/>
      <c r="AO26" s="779"/>
      <c r="AP26" s="777" t="s">
        <v>388</v>
      </c>
      <c r="AQ26" s="778"/>
      <c r="AR26" s="778"/>
      <c r="AS26" s="778"/>
      <c r="AT26" s="779"/>
      <c r="AU26" s="777" t="s">
        <v>389</v>
      </c>
      <c r="AV26" s="778"/>
      <c r="AW26" s="778"/>
      <c r="AX26" s="778"/>
      <c r="AY26" s="779"/>
      <c r="AZ26" s="777" t="s">
        <v>390</v>
      </c>
      <c r="BA26" s="778"/>
      <c r="BB26" s="778"/>
      <c r="BC26" s="778"/>
      <c r="BD26" s="779"/>
      <c r="BE26" s="777" t="s">
        <v>366</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x14ac:dyDescent="0.2">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x14ac:dyDescent="0.15">
      <c r="A28" s="246">
        <v>1</v>
      </c>
      <c r="B28" s="791" t="s">
        <v>391</v>
      </c>
      <c r="C28" s="792"/>
      <c r="D28" s="792"/>
      <c r="E28" s="792"/>
      <c r="F28" s="792"/>
      <c r="G28" s="792"/>
      <c r="H28" s="792"/>
      <c r="I28" s="792"/>
      <c r="J28" s="792"/>
      <c r="K28" s="792"/>
      <c r="L28" s="792"/>
      <c r="M28" s="792"/>
      <c r="N28" s="792"/>
      <c r="O28" s="792"/>
      <c r="P28" s="793"/>
      <c r="Q28" s="882">
        <v>11017</v>
      </c>
      <c r="R28" s="883"/>
      <c r="S28" s="883"/>
      <c r="T28" s="883"/>
      <c r="U28" s="883"/>
      <c r="V28" s="883">
        <v>10689</v>
      </c>
      <c r="W28" s="883"/>
      <c r="X28" s="883"/>
      <c r="Y28" s="883"/>
      <c r="Z28" s="883"/>
      <c r="AA28" s="883">
        <v>328</v>
      </c>
      <c r="AB28" s="883"/>
      <c r="AC28" s="883"/>
      <c r="AD28" s="883"/>
      <c r="AE28" s="884"/>
      <c r="AF28" s="885">
        <v>328</v>
      </c>
      <c r="AG28" s="883"/>
      <c r="AH28" s="883"/>
      <c r="AI28" s="883"/>
      <c r="AJ28" s="886"/>
      <c r="AK28" s="887">
        <v>764</v>
      </c>
      <c r="AL28" s="878"/>
      <c r="AM28" s="878"/>
      <c r="AN28" s="878"/>
      <c r="AO28" s="878"/>
      <c r="AP28" s="878"/>
      <c r="AQ28" s="878"/>
      <c r="AR28" s="878"/>
      <c r="AS28" s="878"/>
      <c r="AT28" s="878"/>
      <c r="AU28" s="878"/>
      <c r="AV28" s="878"/>
      <c r="AW28" s="878"/>
      <c r="AX28" s="878"/>
      <c r="AY28" s="878"/>
      <c r="AZ28" s="879"/>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x14ac:dyDescent="0.15">
      <c r="A29" s="246">
        <v>2</v>
      </c>
      <c r="B29" s="815" t="s">
        <v>392</v>
      </c>
      <c r="C29" s="816"/>
      <c r="D29" s="816"/>
      <c r="E29" s="816"/>
      <c r="F29" s="816"/>
      <c r="G29" s="816"/>
      <c r="H29" s="816"/>
      <c r="I29" s="816"/>
      <c r="J29" s="816"/>
      <c r="K29" s="816"/>
      <c r="L29" s="816"/>
      <c r="M29" s="816"/>
      <c r="N29" s="816"/>
      <c r="O29" s="816"/>
      <c r="P29" s="817"/>
      <c r="Q29" s="818">
        <v>6709</v>
      </c>
      <c r="R29" s="819"/>
      <c r="S29" s="819"/>
      <c r="T29" s="819"/>
      <c r="U29" s="819"/>
      <c r="V29" s="819">
        <v>6624</v>
      </c>
      <c r="W29" s="819"/>
      <c r="X29" s="819"/>
      <c r="Y29" s="819"/>
      <c r="Z29" s="819"/>
      <c r="AA29" s="819">
        <v>85</v>
      </c>
      <c r="AB29" s="819"/>
      <c r="AC29" s="819"/>
      <c r="AD29" s="819"/>
      <c r="AE29" s="820"/>
      <c r="AF29" s="821">
        <v>85</v>
      </c>
      <c r="AG29" s="822"/>
      <c r="AH29" s="822"/>
      <c r="AI29" s="822"/>
      <c r="AJ29" s="823"/>
      <c r="AK29" s="890">
        <v>990</v>
      </c>
      <c r="AL29" s="891"/>
      <c r="AM29" s="891"/>
      <c r="AN29" s="891"/>
      <c r="AO29" s="891"/>
      <c r="AP29" s="891"/>
      <c r="AQ29" s="891"/>
      <c r="AR29" s="891"/>
      <c r="AS29" s="891"/>
      <c r="AT29" s="891"/>
      <c r="AU29" s="891"/>
      <c r="AV29" s="891"/>
      <c r="AW29" s="891"/>
      <c r="AX29" s="891"/>
      <c r="AY29" s="891"/>
      <c r="AZ29" s="892"/>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x14ac:dyDescent="0.15">
      <c r="A30" s="246">
        <v>3</v>
      </c>
      <c r="B30" s="815" t="s">
        <v>393</v>
      </c>
      <c r="C30" s="816"/>
      <c r="D30" s="816"/>
      <c r="E30" s="816"/>
      <c r="F30" s="816"/>
      <c r="G30" s="816"/>
      <c r="H30" s="816"/>
      <c r="I30" s="816"/>
      <c r="J30" s="816"/>
      <c r="K30" s="816"/>
      <c r="L30" s="816"/>
      <c r="M30" s="816"/>
      <c r="N30" s="816"/>
      <c r="O30" s="816"/>
      <c r="P30" s="817"/>
      <c r="Q30" s="818">
        <v>957</v>
      </c>
      <c r="R30" s="819"/>
      <c r="S30" s="819"/>
      <c r="T30" s="819"/>
      <c r="U30" s="819"/>
      <c r="V30" s="819">
        <v>957</v>
      </c>
      <c r="W30" s="819"/>
      <c r="X30" s="819"/>
      <c r="Y30" s="819"/>
      <c r="Z30" s="819"/>
      <c r="AA30" s="819">
        <v>0</v>
      </c>
      <c r="AB30" s="819"/>
      <c r="AC30" s="819"/>
      <c r="AD30" s="819"/>
      <c r="AE30" s="820"/>
      <c r="AF30" s="821">
        <v>0</v>
      </c>
      <c r="AG30" s="822"/>
      <c r="AH30" s="822"/>
      <c r="AI30" s="822"/>
      <c r="AJ30" s="823"/>
      <c r="AK30" s="890">
        <v>219</v>
      </c>
      <c r="AL30" s="891"/>
      <c r="AM30" s="891"/>
      <c r="AN30" s="891"/>
      <c r="AO30" s="891"/>
      <c r="AP30" s="891"/>
      <c r="AQ30" s="891"/>
      <c r="AR30" s="891"/>
      <c r="AS30" s="891"/>
      <c r="AT30" s="891"/>
      <c r="AU30" s="891"/>
      <c r="AV30" s="891"/>
      <c r="AW30" s="891"/>
      <c r="AX30" s="891"/>
      <c r="AY30" s="891"/>
      <c r="AZ30" s="892"/>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x14ac:dyDescent="0.15">
      <c r="A31" s="246">
        <v>4</v>
      </c>
      <c r="B31" s="815" t="s">
        <v>394</v>
      </c>
      <c r="C31" s="816"/>
      <c r="D31" s="816"/>
      <c r="E31" s="816"/>
      <c r="F31" s="816"/>
      <c r="G31" s="816"/>
      <c r="H31" s="816"/>
      <c r="I31" s="816"/>
      <c r="J31" s="816"/>
      <c r="K31" s="816"/>
      <c r="L31" s="816"/>
      <c r="M31" s="816"/>
      <c r="N31" s="816"/>
      <c r="O31" s="816"/>
      <c r="P31" s="817"/>
      <c r="Q31" s="818">
        <v>65</v>
      </c>
      <c r="R31" s="819"/>
      <c r="S31" s="819"/>
      <c r="T31" s="819"/>
      <c r="U31" s="819"/>
      <c r="V31" s="819">
        <v>65</v>
      </c>
      <c r="W31" s="819"/>
      <c r="X31" s="819"/>
      <c r="Y31" s="819"/>
      <c r="Z31" s="819"/>
      <c r="AA31" s="819">
        <v>0</v>
      </c>
      <c r="AB31" s="819"/>
      <c r="AC31" s="819"/>
      <c r="AD31" s="819"/>
      <c r="AE31" s="820"/>
      <c r="AF31" s="821" t="s">
        <v>168</v>
      </c>
      <c r="AG31" s="822"/>
      <c r="AH31" s="822"/>
      <c r="AI31" s="822"/>
      <c r="AJ31" s="823"/>
      <c r="AK31" s="890">
        <v>16</v>
      </c>
      <c r="AL31" s="891"/>
      <c r="AM31" s="891"/>
      <c r="AN31" s="891"/>
      <c r="AO31" s="891"/>
      <c r="AP31" s="891"/>
      <c r="AQ31" s="891"/>
      <c r="AR31" s="891"/>
      <c r="AS31" s="891"/>
      <c r="AT31" s="891"/>
      <c r="AU31" s="891"/>
      <c r="AV31" s="891"/>
      <c r="AW31" s="891"/>
      <c r="AX31" s="891"/>
      <c r="AY31" s="891"/>
      <c r="AZ31" s="892"/>
      <c r="BA31" s="892"/>
      <c r="BB31" s="892"/>
      <c r="BC31" s="892"/>
      <c r="BD31" s="892"/>
      <c r="BE31" s="888"/>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x14ac:dyDescent="0.15">
      <c r="A32" s="246">
        <v>5</v>
      </c>
      <c r="B32" s="815" t="s">
        <v>395</v>
      </c>
      <c r="C32" s="816"/>
      <c r="D32" s="816"/>
      <c r="E32" s="816"/>
      <c r="F32" s="816"/>
      <c r="G32" s="816"/>
      <c r="H32" s="816"/>
      <c r="I32" s="816"/>
      <c r="J32" s="816"/>
      <c r="K32" s="816"/>
      <c r="L32" s="816"/>
      <c r="M32" s="816"/>
      <c r="N32" s="816"/>
      <c r="O32" s="816"/>
      <c r="P32" s="817"/>
      <c r="Q32" s="818">
        <v>2164</v>
      </c>
      <c r="R32" s="819"/>
      <c r="S32" s="819"/>
      <c r="T32" s="819"/>
      <c r="U32" s="819"/>
      <c r="V32" s="819">
        <v>1815</v>
      </c>
      <c r="W32" s="819"/>
      <c r="X32" s="819"/>
      <c r="Y32" s="819"/>
      <c r="Z32" s="819"/>
      <c r="AA32" s="819">
        <v>349</v>
      </c>
      <c r="AB32" s="819"/>
      <c r="AC32" s="819"/>
      <c r="AD32" s="819"/>
      <c r="AE32" s="820"/>
      <c r="AF32" s="821">
        <v>1172</v>
      </c>
      <c r="AG32" s="822"/>
      <c r="AH32" s="822"/>
      <c r="AI32" s="822"/>
      <c r="AJ32" s="823"/>
      <c r="AK32" s="890">
        <v>224</v>
      </c>
      <c r="AL32" s="891"/>
      <c r="AM32" s="891"/>
      <c r="AN32" s="891"/>
      <c r="AO32" s="891"/>
      <c r="AP32" s="891">
        <v>11456</v>
      </c>
      <c r="AQ32" s="891"/>
      <c r="AR32" s="891"/>
      <c r="AS32" s="891"/>
      <c r="AT32" s="891"/>
      <c r="AU32" s="891">
        <v>2234</v>
      </c>
      <c r="AV32" s="891"/>
      <c r="AW32" s="891"/>
      <c r="AX32" s="891"/>
      <c r="AY32" s="891"/>
      <c r="AZ32" s="892"/>
      <c r="BA32" s="892"/>
      <c r="BB32" s="892"/>
      <c r="BC32" s="892"/>
      <c r="BD32" s="892"/>
      <c r="BE32" s="888" t="s">
        <v>396</v>
      </c>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x14ac:dyDescent="0.15">
      <c r="A33" s="246">
        <v>6</v>
      </c>
      <c r="B33" s="815" t="s">
        <v>397</v>
      </c>
      <c r="C33" s="816"/>
      <c r="D33" s="816"/>
      <c r="E33" s="816"/>
      <c r="F33" s="816"/>
      <c r="G33" s="816"/>
      <c r="H33" s="816"/>
      <c r="I33" s="816"/>
      <c r="J33" s="816"/>
      <c r="K33" s="816"/>
      <c r="L33" s="816"/>
      <c r="M33" s="816"/>
      <c r="N33" s="816"/>
      <c r="O33" s="816"/>
      <c r="P33" s="817"/>
      <c r="Q33" s="818">
        <v>176</v>
      </c>
      <c r="R33" s="819"/>
      <c r="S33" s="819"/>
      <c r="T33" s="819"/>
      <c r="U33" s="819"/>
      <c r="V33" s="819">
        <v>222</v>
      </c>
      <c r="W33" s="819"/>
      <c r="X33" s="819"/>
      <c r="Y33" s="819"/>
      <c r="Z33" s="819"/>
      <c r="AA33" s="819">
        <v>-46</v>
      </c>
      <c r="AB33" s="819"/>
      <c r="AC33" s="819"/>
      <c r="AD33" s="819"/>
      <c r="AE33" s="820"/>
      <c r="AF33" s="821">
        <v>538</v>
      </c>
      <c r="AG33" s="822"/>
      <c r="AH33" s="822"/>
      <c r="AI33" s="822"/>
      <c r="AJ33" s="823"/>
      <c r="AK33" s="890">
        <v>92</v>
      </c>
      <c r="AL33" s="891"/>
      <c r="AM33" s="891"/>
      <c r="AN33" s="891"/>
      <c r="AO33" s="891"/>
      <c r="AP33" s="891">
        <v>1003</v>
      </c>
      <c r="AQ33" s="891"/>
      <c r="AR33" s="891"/>
      <c r="AS33" s="891"/>
      <c r="AT33" s="891"/>
      <c r="AU33" s="891">
        <v>713</v>
      </c>
      <c r="AV33" s="891"/>
      <c r="AW33" s="891"/>
      <c r="AX33" s="891"/>
      <c r="AY33" s="891"/>
      <c r="AZ33" s="892"/>
      <c r="BA33" s="892"/>
      <c r="BB33" s="892"/>
      <c r="BC33" s="892"/>
      <c r="BD33" s="892"/>
      <c r="BE33" s="888" t="s">
        <v>398</v>
      </c>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x14ac:dyDescent="0.15">
      <c r="A34" s="246">
        <v>7</v>
      </c>
      <c r="B34" s="815" t="s">
        <v>399</v>
      </c>
      <c r="C34" s="816"/>
      <c r="D34" s="816"/>
      <c r="E34" s="816"/>
      <c r="F34" s="816"/>
      <c r="G34" s="816"/>
      <c r="H34" s="816"/>
      <c r="I34" s="816"/>
      <c r="J34" s="816"/>
      <c r="K34" s="816"/>
      <c r="L34" s="816"/>
      <c r="M34" s="816"/>
      <c r="N34" s="816"/>
      <c r="O34" s="816"/>
      <c r="P34" s="817"/>
      <c r="Q34" s="818">
        <v>1271</v>
      </c>
      <c r="R34" s="819"/>
      <c r="S34" s="819"/>
      <c r="T34" s="819"/>
      <c r="U34" s="819"/>
      <c r="V34" s="819">
        <v>1493</v>
      </c>
      <c r="W34" s="819"/>
      <c r="X34" s="819"/>
      <c r="Y34" s="819"/>
      <c r="Z34" s="819"/>
      <c r="AA34" s="819">
        <v>222</v>
      </c>
      <c r="AB34" s="819"/>
      <c r="AC34" s="819"/>
      <c r="AD34" s="819"/>
      <c r="AE34" s="820"/>
      <c r="AF34" s="821">
        <v>40</v>
      </c>
      <c r="AG34" s="822"/>
      <c r="AH34" s="822"/>
      <c r="AI34" s="822"/>
      <c r="AJ34" s="823"/>
      <c r="AK34" s="890">
        <v>544</v>
      </c>
      <c r="AL34" s="891"/>
      <c r="AM34" s="891"/>
      <c r="AN34" s="891"/>
      <c r="AO34" s="891"/>
      <c r="AP34" s="891">
        <v>7904</v>
      </c>
      <c r="AQ34" s="891"/>
      <c r="AR34" s="891"/>
      <c r="AS34" s="891"/>
      <c r="AT34" s="891"/>
      <c r="AU34" s="891">
        <v>7588</v>
      </c>
      <c r="AV34" s="891"/>
      <c r="AW34" s="891"/>
      <c r="AX34" s="891"/>
      <c r="AY34" s="891"/>
      <c r="AZ34" s="892"/>
      <c r="BA34" s="892"/>
      <c r="BB34" s="892"/>
      <c r="BC34" s="892"/>
      <c r="BD34" s="892"/>
      <c r="BE34" s="888" t="s">
        <v>396</v>
      </c>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x14ac:dyDescent="0.15">
      <c r="A35" s="246">
        <v>8</v>
      </c>
      <c r="B35" s="815" t="s">
        <v>400</v>
      </c>
      <c r="C35" s="816"/>
      <c r="D35" s="816"/>
      <c r="E35" s="816"/>
      <c r="F35" s="816"/>
      <c r="G35" s="816"/>
      <c r="H35" s="816"/>
      <c r="I35" s="816"/>
      <c r="J35" s="816"/>
      <c r="K35" s="816"/>
      <c r="L35" s="816"/>
      <c r="M35" s="816"/>
      <c r="N35" s="816"/>
      <c r="O35" s="816"/>
      <c r="P35" s="817"/>
      <c r="Q35" s="818">
        <v>3151</v>
      </c>
      <c r="R35" s="819"/>
      <c r="S35" s="819"/>
      <c r="T35" s="819"/>
      <c r="U35" s="819"/>
      <c r="V35" s="819">
        <v>2450</v>
      </c>
      <c r="W35" s="819"/>
      <c r="X35" s="819"/>
      <c r="Y35" s="819"/>
      <c r="Z35" s="819"/>
      <c r="AA35" s="819">
        <v>701</v>
      </c>
      <c r="AB35" s="819"/>
      <c r="AC35" s="819"/>
      <c r="AD35" s="819"/>
      <c r="AE35" s="820"/>
      <c r="AF35" s="821">
        <v>1328</v>
      </c>
      <c r="AG35" s="822"/>
      <c r="AH35" s="822"/>
      <c r="AI35" s="822"/>
      <c r="AJ35" s="823"/>
      <c r="AK35" s="890">
        <v>708</v>
      </c>
      <c r="AL35" s="891"/>
      <c r="AM35" s="891"/>
      <c r="AN35" s="891"/>
      <c r="AO35" s="891"/>
      <c r="AP35" s="891">
        <v>14058</v>
      </c>
      <c r="AQ35" s="891"/>
      <c r="AR35" s="891"/>
      <c r="AS35" s="891"/>
      <c r="AT35" s="891"/>
      <c r="AU35" s="891">
        <v>6157</v>
      </c>
      <c r="AV35" s="891"/>
      <c r="AW35" s="891"/>
      <c r="AX35" s="891"/>
      <c r="AY35" s="891"/>
      <c r="AZ35" s="892"/>
      <c r="BA35" s="892"/>
      <c r="BB35" s="892"/>
      <c r="BC35" s="892"/>
      <c r="BD35" s="892"/>
      <c r="BE35" s="888" t="s">
        <v>396</v>
      </c>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x14ac:dyDescent="0.15">
      <c r="A36" s="246">
        <v>9</v>
      </c>
      <c r="B36" s="815" t="s">
        <v>401</v>
      </c>
      <c r="C36" s="816"/>
      <c r="D36" s="816"/>
      <c r="E36" s="816"/>
      <c r="F36" s="816"/>
      <c r="G36" s="816"/>
      <c r="H36" s="816"/>
      <c r="I36" s="816"/>
      <c r="J36" s="816"/>
      <c r="K36" s="816"/>
      <c r="L36" s="816"/>
      <c r="M36" s="816"/>
      <c r="N36" s="816"/>
      <c r="O36" s="816"/>
      <c r="P36" s="817"/>
      <c r="Q36" s="818">
        <v>434</v>
      </c>
      <c r="R36" s="819"/>
      <c r="S36" s="819"/>
      <c r="T36" s="819"/>
      <c r="U36" s="819"/>
      <c r="V36" s="819">
        <v>372</v>
      </c>
      <c r="W36" s="819"/>
      <c r="X36" s="819"/>
      <c r="Y36" s="819"/>
      <c r="Z36" s="819"/>
      <c r="AA36" s="819">
        <v>62</v>
      </c>
      <c r="AB36" s="819"/>
      <c r="AC36" s="819"/>
      <c r="AD36" s="819"/>
      <c r="AE36" s="820"/>
      <c r="AF36" s="821">
        <v>30</v>
      </c>
      <c r="AG36" s="822"/>
      <c r="AH36" s="822"/>
      <c r="AI36" s="822"/>
      <c r="AJ36" s="823"/>
      <c r="AK36" s="890">
        <v>339</v>
      </c>
      <c r="AL36" s="891"/>
      <c r="AM36" s="891"/>
      <c r="AN36" s="891"/>
      <c r="AO36" s="891"/>
      <c r="AP36" s="891">
        <v>2575</v>
      </c>
      <c r="AQ36" s="891"/>
      <c r="AR36" s="891"/>
      <c r="AS36" s="891"/>
      <c r="AT36" s="891"/>
      <c r="AU36" s="891">
        <v>2287</v>
      </c>
      <c r="AV36" s="891"/>
      <c r="AW36" s="891"/>
      <c r="AX36" s="891"/>
      <c r="AY36" s="891"/>
      <c r="AZ36" s="892"/>
      <c r="BA36" s="892"/>
      <c r="BB36" s="892"/>
      <c r="BC36" s="892"/>
      <c r="BD36" s="892"/>
      <c r="BE36" s="888" t="s">
        <v>396</v>
      </c>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x14ac:dyDescent="0.15">
      <c r="A37" s="246">
        <v>10</v>
      </c>
      <c r="B37" s="815" t="s">
        <v>402</v>
      </c>
      <c r="C37" s="816"/>
      <c r="D37" s="816"/>
      <c r="E37" s="816"/>
      <c r="F37" s="816"/>
      <c r="G37" s="816"/>
      <c r="H37" s="816"/>
      <c r="I37" s="816"/>
      <c r="J37" s="816"/>
      <c r="K37" s="816"/>
      <c r="L37" s="816"/>
      <c r="M37" s="816"/>
      <c r="N37" s="816"/>
      <c r="O37" s="816"/>
      <c r="P37" s="817"/>
      <c r="Q37" s="818">
        <v>82860</v>
      </c>
      <c r="R37" s="819"/>
      <c r="S37" s="819"/>
      <c r="T37" s="819"/>
      <c r="U37" s="819"/>
      <c r="V37" s="819">
        <v>80106</v>
      </c>
      <c r="W37" s="819"/>
      <c r="X37" s="819"/>
      <c r="Y37" s="819"/>
      <c r="Z37" s="819"/>
      <c r="AA37" s="819">
        <v>2754</v>
      </c>
      <c r="AB37" s="819"/>
      <c r="AC37" s="819"/>
      <c r="AD37" s="819"/>
      <c r="AE37" s="820"/>
      <c r="AF37" s="821">
        <v>8089</v>
      </c>
      <c r="AG37" s="822"/>
      <c r="AH37" s="822"/>
      <c r="AI37" s="822"/>
      <c r="AJ37" s="823"/>
      <c r="AK37" s="890">
        <v>0</v>
      </c>
      <c r="AL37" s="891"/>
      <c r="AM37" s="891"/>
      <c r="AN37" s="891"/>
      <c r="AO37" s="891"/>
      <c r="AP37" s="891">
        <v>5421</v>
      </c>
      <c r="AQ37" s="891"/>
      <c r="AR37" s="891"/>
      <c r="AS37" s="891"/>
      <c r="AT37" s="891"/>
      <c r="AU37" s="891">
        <v>0</v>
      </c>
      <c r="AV37" s="891"/>
      <c r="AW37" s="891"/>
      <c r="AX37" s="891"/>
      <c r="AY37" s="891"/>
      <c r="AZ37" s="892"/>
      <c r="BA37" s="892"/>
      <c r="BB37" s="892"/>
      <c r="BC37" s="892"/>
      <c r="BD37" s="892"/>
      <c r="BE37" s="888" t="s">
        <v>396</v>
      </c>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x14ac:dyDescent="0.15">
      <c r="A38" s="246">
        <v>11</v>
      </c>
      <c r="B38" s="815" t="s">
        <v>403</v>
      </c>
      <c r="C38" s="816"/>
      <c r="D38" s="816"/>
      <c r="E38" s="816"/>
      <c r="F38" s="816"/>
      <c r="G38" s="816"/>
      <c r="H38" s="816"/>
      <c r="I38" s="816"/>
      <c r="J38" s="816"/>
      <c r="K38" s="816"/>
      <c r="L38" s="816"/>
      <c r="M38" s="816"/>
      <c r="N38" s="816"/>
      <c r="O38" s="816"/>
      <c r="P38" s="817"/>
      <c r="Q38" s="818">
        <v>105</v>
      </c>
      <c r="R38" s="819"/>
      <c r="S38" s="819"/>
      <c r="T38" s="819"/>
      <c r="U38" s="819"/>
      <c r="V38" s="819">
        <v>105</v>
      </c>
      <c r="W38" s="819"/>
      <c r="X38" s="819"/>
      <c r="Y38" s="819"/>
      <c r="Z38" s="819"/>
      <c r="AA38" s="819">
        <v>0</v>
      </c>
      <c r="AB38" s="819"/>
      <c r="AC38" s="819"/>
      <c r="AD38" s="819"/>
      <c r="AE38" s="820"/>
      <c r="AF38" s="821" t="s">
        <v>404</v>
      </c>
      <c r="AG38" s="822"/>
      <c r="AH38" s="822"/>
      <c r="AI38" s="822"/>
      <c r="AJ38" s="823"/>
      <c r="AK38" s="890">
        <v>38</v>
      </c>
      <c r="AL38" s="891"/>
      <c r="AM38" s="891"/>
      <c r="AN38" s="891"/>
      <c r="AO38" s="891"/>
      <c r="AP38" s="891">
        <v>1134</v>
      </c>
      <c r="AQ38" s="891"/>
      <c r="AR38" s="891"/>
      <c r="AS38" s="891"/>
      <c r="AT38" s="891"/>
      <c r="AU38" s="891">
        <v>1134</v>
      </c>
      <c r="AV38" s="891"/>
      <c r="AW38" s="891"/>
      <c r="AX38" s="891"/>
      <c r="AY38" s="891"/>
      <c r="AZ38" s="892"/>
      <c r="BA38" s="892"/>
      <c r="BB38" s="892"/>
      <c r="BC38" s="892"/>
      <c r="BD38" s="892"/>
      <c r="BE38" s="888" t="s">
        <v>405</v>
      </c>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x14ac:dyDescent="0.15">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x14ac:dyDescent="0.15">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x14ac:dyDescent="0.15">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x14ac:dyDescent="0.15">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x14ac:dyDescent="0.15">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x14ac:dyDescent="0.15">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x14ac:dyDescent="0.15">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x14ac:dyDescent="0.15">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x14ac:dyDescent="0.15">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x14ac:dyDescent="0.15">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x14ac:dyDescent="0.15">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x14ac:dyDescent="0.15">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x14ac:dyDescent="0.15">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x14ac:dyDescent="0.15">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x14ac:dyDescent="0.15">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x14ac:dyDescent="0.15">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x14ac:dyDescent="0.15">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x14ac:dyDescent="0.15">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x14ac:dyDescent="0.15">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x14ac:dyDescent="0.15">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x14ac:dyDescent="0.15">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x14ac:dyDescent="0.15">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x14ac:dyDescent="0.2">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x14ac:dyDescent="0.15">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406</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x14ac:dyDescent="0.2">
      <c r="A63" s="244" t="s">
        <v>378</v>
      </c>
      <c r="B63" s="850" t="s">
        <v>407</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11611</v>
      </c>
      <c r="AG63" s="902"/>
      <c r="AH63" s="902"/>
      <c r="AI63" s="902"/>
      <c r="AJ63" s="903"/>
      <c r="AK63" s="904"/>
      <c r="AL63" s="899"/>
      <c r="AM63" s="899"/>
      <c r="AN63" s="899"/>
      <c r="AO63" s="899"/>
      <c r="AP63" s="902">
        <v>43551</v>
      </c>
      <c r="AQ63" s="902"/>
      <c r="AR63" s="902"/>
      <c r="AS63" s="902"/>
      <c r="AT63" s="902"/>
      <c r="AU63" s="902">
        <v>20113</v>
      </c>
      <c r="AV63" s="902"/>
      <c r="AW63" s="902"/>
      <c r="AX63" s="902"/>
      <c r="AY63" s="902"/>
      <c r="AZ63" s="906"/>
      <c r="BA63" s="906"/>
      <c r="BB63" s="906"/>
      <c r="BC63" s="906"/>
      <c r="BD63" s="906"/>
      <c r="BE63" s="907"/>
      <c r="BF63" s="907"/>
      <c r="BG63" s="907"/>
      <c r="BH63" s="907"/>
      <c r="BI63" s="908"/>
      <c r="BJ63" s="909" t="s">
        <v>168</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x14ac:dyDescent="0.2">
      <c r="A65" s="232" t="s">
        <v>408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x14ac:dyDescent="0.15">
      <c r="A66" s="800" t="s">
        <v>409</v>
      </c>
      <c r="B66" s="801"/>
      <c r="C66" s="801"/>
      <c r="D66" s="801"/>
      <c r="E66" s="801"/>
      <c r="F66" s="801"/>
      <c r="G66" s="801"/>
      <c r="H66" s="801"/>
      <c r="I66" s="801"/>
      <c r="J66" s="801"/>
      <c r="K66" s="801"/>
      <c r="L66" s="801"/>
      <c r="M66" s="801"/>
      <c r="N66" s="801"/>
      <c r="O66" s="801"/>
      <c r="P66" s="802"/>
      <c r="Q66" s="777" t="s">
        <v>410</v>
      </c>
      <c r="R66" s="778"/>
      <c r="S66" s="778"/>
      <c r="T66" s="778"/>
      <c r="U66" s="779"/>
      <c r="V66" s="777" t="s">
        <v>411</v>
      </c>
      <c r="W66" s="778"/>
      <c r="X66" s="778"/>
      <c r="Y66" s="778"/>
      <c r="Z66" s="779"/>
      <c r="AA66" s="777" t="s">
        <v>412</v>
      </c>
      <c r="AB66" s="778"/>
      <c r="AC66" s="778"/>
      <c r="AD66" s="778"/>
      <c r="AE66" s="779"/>
      <c r="AF66" s="912" t="s">
        <v>413</v>
      </c>
      <c r="AG66" s="873"/>
      <c r="AH66" s="873"/>
      <c r="AI66" s="873"/>
      <c r="AJ66" s="913"/>
      <c r="AK66" s="777" t="s">
        <v>414</v>
      </c>
      <c r="AL66" s="801"/>
      <c r="AM66" s="801"/>
      <c r="AN66" s="801"/>
      <c r="AO66" s="802"/>
      <c r="AP66" s="777" t="s">
        <v>415</v>
      </c>
      <c r="AQ66" s="778"/>
      <c r="AR66" s="778"/>
      <c r="AS66" s="778"/>
      <c r="AT66" s="779"/>
      <c r="AU66" s="777" t="s">
        <v>416</v>
      </c>
      <c r="AV66" s="778"/>
      <c r="AW66" s="778"/>
      <c r="AX66" s="778"/>
      <c r="AY66" s="779"/>
      <c r="AZ66" s="777" t="s">
        <v>366</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x14ac:dyDescent="0.2">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x14ac:dyDescent="0.15">
      <c r="A68" s="238">
        <v>1</v>
      </c>
      <c r="B68" s="929" t="s">
        <v>575</v>
      </c>
      <c r="C68" s="930"/>
      <c r="D68" s="930"/>
      <c r="E68" s="930"/>
      <c r="F68" s="930"/>
      <c r="G68" s="930"/>
      <c r="H68" s="930"/>
      <c r="I68" s="930"/>
      <c r="J68" s="930"/>
      <c r="K68" s="930"/>
      <c r="L68" s="930"/>
      <c r="M68" s="930"/>
      <c r="N68" s="930"/>
      <c r="O68" s="930"/>
      <c r="P68" s="931"/>
      <c r="Q68" s="932">
        <v>12693</v>
      </c>
      <c r="R68" s="926"/>
      <c r="S68" s="926"/>
      <c r="T68" s="926"/>
      <c r="U68" s="926"/>
      <c r="V68" s="926">
        <v>10247</v>
      </c>
      <c r="W68" s="926"/>
      <c r="X68" s="926"/>
      <c r="Y68" s="926"/>
      <c r="Z68" s="926"/>
      <c r="AA68" s="926">
        <v>2447</v>
      </c>
      <c r="AB68" s="926"/>
      <c r="AC68" s="926"/>
      <c r="AD68" s="926"/>
      <c r="AE68" s="926"/>
      <c r="AF68" s="926">
        <v>2447</v>
      </c>
      <c r="AG68" s="926"/>
      <c r="AH68" s="926"/>
      <c r="AI68" s="926"/>
      <c r="AJ68" s="926"/>
      <c r="AK68" s="926">
        <v>657</v>
      </c>
      <c r="AL68" s="926"/>
      <c r="AM68" s="926"/>
      <c r="AN68" s="926"/>
      <c r="AO68" s="926"/>
      <c r="AP68" s="926">
        <v>0</v>
      </c>
      <c r="AQ68" s="926"/>
      <c r="AR68" s="926"/>
      <c r="AS68" s="926"/>
      <c r="AT68" s="926"/>
      <c r="AU68" s="926">
        <v>0</v>
      </c>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x14ac:dyDescent="0.15">
      <c r="A69" s="241">
        <v>2</v>
      </c>
      <c r="B69" s="933" t="s">
        <v>581</v>
      </c>
      <c r="C69" s="934"/>
      <c r="D69" s="934"/>
      <c r="E69" s="934"/>
      <c r="F69" s="934"/>
      <c r="G69" s="934"/>
      <c r="H69" s="934"/>
      <c r="I69" s="934"/>
      <c r="J69" s="934"/>
      <c r="K69" s="934"/>
      <c r="L69" s="934"/>
      <c r="M69" s="934"/>
      <c r="N69" s="934"/>
      <c r="O69" s="934"/>
      <c r="P69" s="935"/>
      <c r="Q69" s="936">
        <v>46</v>
      </c>
      <c r="R69" s="891"/>
      <c r="S69" s="891"/>
      <c r="T69" s="891"/>
      <c r="U69" s="891"/>
      <c r="V69" s="891">
        <v>37</v>
      </c>
      <c r="W69" s="891"/>
      <c r="X69" s="891"/>
      <c r="Y69" s="891"/>
      <c r="Z69" s="891"/>
      <c r="AA69" s="891">
        <v>9</v>
      </c>
      <c r="AB69" s="891"/>
      <c r="AC69" s="891"/>
      <c r="AD69" s="891"/>
      <c r="AE69" s="891"/>
      <c r="AF69" s="891">
        <v>9</v>
      </c>
      <c r="AG69" s="891"/>
      <c r="AH69" s="891"/>
      <c r="AI69" s="891"/>
      <c r="AJ69" s="891"/>
      <c r="AK69" s="891">
        <v>0</v>
      </c>
      <c r="AL69" s="891"/>
      <c r="AM69" s="891"/>
      <c r="AN69" s="891"/>
      <c r="AO69" s="891"/>
      <c r="AP69" s="891">
        <v>0</v>
      </c>
      <c r="AQ69" s="891"/>
      <c r="AR69" s="891"/>
      <c r="AS69" s="891"/>
      <c r="AT69" s="891"/>
      <c r="AU69" s="891">
        <v>0</v>
      </c>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x14ac:dyDescent="0.15">
      <c r="A70" s="241">
        <v>3</v>
      </c>
      <c r="B70" s="933" t="s">
        <v>582</v>
      </c>
      <c r="C70" s="934"/>
      <c r="D70" s="934"/>
      <c r="E70" s="934"/>
      <c r="F70" s="934"/>
      <c r="G70" s="934"/>
      <c r="H70" s="934"/>
      <c r="I70" s="934"/>
      <c r="J70" s="934"/>
      <c r="K70" s="934"/>
      <c r="L70" s="934"/>
      <c r="M70" s="934"/>
      <c r="N70" s="934"/>
      <c r="O70" s="934"/>
      <c r="P70" s="935"/>
      <c r="Q70" s="936">
        <v>21</v>
      </c>
      <c r="R70" s="891"/>
      <c r="S70" s="891"/>
      <c r="T70" s="891"/>
      <c r="U70" s="891"/>
      <c r="V70" s="891">
        <v>12</v>
      </c>
      <c r="W70" s="891"/>
      <c r="X70" s="891"/>
      <c r="Y70" s="891"/>
      <c r="Z70" s="891"/>
      <c r="AA70" s="891">
        <v>9</v>
      </c>
      <c r="AB70" s="891"/>
      <c r="AC70" s="891"/>
      <c r="AD70" s="891"/>
      <c r="AE70" s="891"/>
      <c r="AF70" s="891">
        <v>9</v>
      </c>
      <c r="AG70" s="891"/>
      <c r="AH70" s="891"/>
      <c r="AI70" s="891"/>
      <c r="AJ70" s="891"/>
      <c r="AK70" s="891">
        <v>0</v>
      </c>
      <c r="AL70" s="891"/>
      <c r="AM70" s="891"/>
      <c r="AN70" s="891"/>
      <c r="AO70" s="891"/>
      <c r="AP70" s="891">
        <v>0</v>
      </c>
      <c r="AQ70" s="891"/>
      <c r="AR70" s="891"/>
      <c r="AS70" s="891"/>
      <c r="AT70" s="891"/>
      <c r="AU70" s="891">
        <v>0</v>
      </c>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x14ac:dyDescent="0.15">
      <c r="A71" s="241">
        <v>4</v>
      </c>
      <c r="B71" s="933" t="s">
        <v>583</v>
      </c>
      <c r="C71" s="934"/>
      <c r="D71" s="934"/>
      <c r="E71" s="934"/>
      <c r="F71" s="934"/>
      <c r="G71" s="934"/>
      <c r="H71" s="934"/>
      <c r="I71" s="934"/>
      <c r="J71" s="934"/>
      <c r="K71" s="934"/>
      <c r="L71" s="934"/>
      <c r="M71" s="934"/>
      <c r="N71" s="934"/>
      <c r="O71" s="934"/>
      <c r="P71" s="935"/>
      <c r="Q71" s="936">
        <v>2</v>
      </c>
      <c r="R71" s="891"/>
      <c r="S71" s="891"/>
      <c r="T71" s="891"/>
      <c r="U71" s="891"/>
      <c r="V71" s="891">
        <v>1</v>
      </c>
      <c r="W71" s="891"/>
      <c r="X71" s="891"/>
      <c r="Y71" s="891"/>
      <c r="Z71" s="891"/>
      <c r="AA71" s="891">
        <v>1</v>
      </c>
      <c r="AB71" s="891"/>
      <c r="AC71" s="891"/>
      <c r="AD71" s="891"/>
      <c r="AE71" s="891"/>
      <c r="AF71" s="891">
        <v>1</v>
      </c>
      <c r="AG71" s="891"/>
      <c r="AH71" s="891"/>
      <c r="AI71" s="891"/>
      <c r="AJ71" s="891"/>
      <c r="AK71" s="891">
        <v>0</v>
      </c>
      <c r="AL71" s="891"/>
      <c r="AM71" s="891"/>
      <c r="AN71" s="891"/>
      <c r="AO71" s="891"/>
      <c r="AP71" s="891">
        <v>0</v>
      </c>
      <c r="AQ71" s="891"/>
      <c r="AR71" s="891"/>
      <c r="AS71" s="891"/>
      <c r="AT71" s="891"/>
      <c r="AU71" s="891">
        <v>0</v>
      </c>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x14ac:dyDescent="0.15">
      <c r="A72" s="241">
        <v>5</v>
      </c>
      <c r="B72" s="933" t="s">
        <v>584</v>
      </c>
      <c r="C72" s="934"/>
      <c r="D72" s="934"/>
      <c r="E72" s="934"/>
      <c r="F72" s="934"/>
      <c r="G72" s="934"/>
      <c r="H72" s="934"/>
      <c r="I72" s="934"/>
      <c r="J72" s="934"/>
      <c r="K72" s="934"/>
      <c r="L72" s="934"/>
      <c r="M72" s="934"/>
      <c r="N72" s="934"/>
      <c r="O72" s="934"/>
      <c r="P72" s="935"/>
      <c r="Q72" s="936">
        <v>4</v>
      </c>
      <c r="R72" s="891"/>
      <c r="S72" s="891"/>
      <c r="T72" s="891"/>
      <c r="U72" s="891"/>
      <c r="V72" s="891">
        <v>3</v>
      </c>
      <c r="W72" s="891"/>
      <c r="X72" s="891"/>
      <c r="Y72" s="891"/>
      <c r="Z72" s="891"/>
      <c r="AA72" s="891">
        <v>1</v>
      </c>
      <c r="AB72" s="891"/>
      <c r="AC72" s="891"/>
      <c r="AD72" s="891"/>
      <c r="AE72" s="891"/>
      <c r="AF72" s="891">
        <v>1</v>
      </c>
      <c r="AG72" s="891"/>
      <c r="AH72" s="891"/>
      <c r="AI72" s="891"/>
      <c r="AJ72" s="891"/>
      <c r="AK72" s="891">
        <v>0</v>
      </c>
      <c r="AL72" s="891"/>
      <c r="AM72" s="891"/>
      <c r="AN72" s="891"/>
      <c r="AO72" s="891"/>
      <c r="AP72" s="891">
        <v>0</v>
      </c>
      <c r="AQ72" s="891"/>
      <c r="AR72" s="891"/>
      <c r="AS72" s="891"/>
      <c r="AT72" s="891"/>
      <c r="AU72" s="891">
        <v>0</v>
      </c>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x14ac:dyDescent="0.15">
      <c r="A73" s="241">
        <v>6</v>
      </c>
      <c r="B73" s="933" t="s">
        <v>585</v>
      </c>
      <c r="C73" s="934"/>
      <c r="D73" s="934"/>
      <c r="E73" s="934"/>
      <c r="F73" s="934"/>
      <c r="G73" s="934"/>
      <c r="H73" s="934"/>
      <c r="I73" s="934"/>
      <c r="J73" s="934"/>
      <c r="K73" s="934"/>
      <c r="L73" s="934"/>
      <c r="M73" s="934"/>
      <c r="N73" s="934"/>
      <c r="O73" s="934"/>
      <c r="P73" s="935"/>
      <c r="Q73" s="936">
        <v>46</v>
      </c>
      <c r="R73" s="891"/>
      <c r="S73" s="891"/>
      <c r="T73" s="891"/>
      <c r="U73" s="891"/>
      <c r="V73" s="891">
        <v>45</v>
      </c>
      <c r="W73" s="891"/>
      <c r="X73" s="891"/>
      <c r="Y73" s="891"/>
      <c r="Z73" s="891"/>
      <c r="AA73" s="891">
        <v>1</v>
      </c>
      <c r="AB73" s="891"/>
      <c r="AC73" s="891"/>
      <c r="AD73" s="891"/>
      <c r="AE73" s="891"/>
      <c r="AF73" s="891">
        <v>1</v>
      </c>
      <c r="AG73" s="891"/>
      <c r="AH73" s="891"/>
      <c r="AI73" s="891"/>
      <c r="AJ73" s="891"/>
      <c r="AK73" s="891">
        <v>9</v>
      </c>
      <c r="AL73" s="891"/>
      <c r="AM73" s="891"/>
      <c r="AN73" s="891"/>
      <c r="AO73" s="891"/>
      <c r="AP73" s="891">
        <v>0</v>
      </c>
      <c r="AQ73" s="891"/>
      <c r="AR73" s="891"/>
      <c r="AS73" s="891"/>
      <c r="AT73" s="891"/>
      <c r="AU73" s="891">
        <v>0</v>
      </c>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x14ac:dyDescent="0.15">
      <c r="A74" s="241">
        <v>7</v>
      </c>
      <c r="B74" s="933" t="s">
        <v>586</v>
      </c>
      <c r="C74" s="934"/>
      <c r="D74" s="934"/>
      <c r="E74" s="934"/>
      <c r="F74" s="934"/>
      <c r="G74" s="934"/>
      <c r="H74" s="934"/>
      <c r="I74" s="934"/>
      <c r="J74" s="934"/>
      <c r="K74" s="934"/>
      <c r="L74" s="934"/>
      <c r="M74" s="934"/>
      <c r="N74" s="934"/>
      <c r="O74" s="934"/>
      <c r="P74" s="935"/>
      <c r="Q74" s="936">
        <v>250</v>
      </c>
      <c r="R74" s="891"/>
      <c r="S74" s="891"/>
      <c r="T74" s="891"/>
      <c r="U74" s="891"/>
      <c r="V74" s="891">
        <v>239</v>
      </c>
      <c r="W74" s="891"/>
      <c r="X74" s="891"/>
      <c r="Y74" s="891"/>
      <c r="Z74" s="891"/>
      <c r="AA74" s="891">
        <v>11</v>
      </c>
      <c r="AB74" s="891"/>
      <c r="AC74" s="891"/>
      <c r="AD74" s="891"/>
      <c r="AE74" s="891"/>
      <c r="AF74" s="891">
        <v>11</v>
      </c>
      <c r="AG74" s="891"/>
      <c r="AH74" s="891"/>
      <c r="AI74" s="891"/>
      <c r="AJ74" s="891"/>
      <c r="AK74" s="891">
        <v>112</v>
      </c>
      <c r="AL74" s="891"/>
      <c r="AM74" s="891"/>
      <c r="AN74" s="891"/>
      <c r="AO74" s="891"/>
      <c r="AP74" s="891">
        <v>0</v>
      </c>
      <c r="AQ74" s="891"/>
      <c r="AR74" s="891"/>
      <c r="AS74" s="891"/>
      <c r="AT74" s="891"/>
      <c r="AU74" s="891">
        <v>0</v>
      </c>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x14ac:dyDescent="0.15">
      <c r="A75" s="241">
        <v>8</v>
      </c>
      <c r="B75" s="933" t="s">
        <v>587</v>
      </c>
      <c r="C75" s="934"/>
      <c r="D75" s="934"/>
      <c r="E75" s="934"/>
      <c r="F75" s="934"/>
      <c r="G75" s="934"/>
      <c r="H75" s="934"/>
      <c r="I75" s="934"/>
      <c r="J75" s="934"/>
      <c r="K75" s="934"/>
      <c r="L75" s="934"/>
      <c r="M75" s="934"/>
      <c r="N75" s="934"/>
      <c r="O75" s="934"/>
      <c r="P75" s="935"/>
      <c r="Q75" s="939">
        <v>236843</v>
      </c>
      <c r="R75" s="940"/>
      <c r="S75" s="940"/>
      <c r="T75" s="940"/>
      <c r="U75" s="890"/>
      <c r="V75" s="941">
        <v>224060</v>
      </c>
      <c r="W75" s="940"/>
      <c r="X75" s="940"/>
      <c r="Y75" s="940"/>
      <c r="Z75" s="890"/>
      <c r="AA75" s="941">
        <v>12783</v>
      </c>
      <c r="AB75" s="940"/>
      <c r="AC75" s="940"/>
      <c r="AD75" s="940"/>
      <c r="AE75" s="890"/>
      <c r="AF75" s="941">
        <v>12783</v>
      </c>
      <c r="AG75" s="940"/>
      <c r="AH75" s="940"/>
      <c r="AI75" s="940"/>
      <c r="AJ75" s="890"/>
      <c r="AK75" s="941">
        <v>2247</v>
      </c>
      <c r="AL75" s="940"/>
      <c r="AM75" s="940"/>
      <c r="AN75" s="940"/>
      <c r="AO75" s="890"/>
      <c r="AP75" s="941">
        <v>0</v>
      </c>
      <c r="AQ75" s="940"/>
      <c r="AR75" s="940"/>
      <c r="AS75" s="940"/>
      <c r="AT75" s="890"/>
      <c r="AU75" s="941">
        <v>0</v>
      </c>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x14ac:dyDescent="0.15">
      <c r="A76" s="241">
        <v>9</v>
      </c>
      <c r="B76" s="933" t="s">
        <v>588</v>
      </c>
      <c r="C76" s="934"/>
      <c r="D76" s="934"/>
      <c r="E76" s="934"/>
      <c r="F76" s="934"/>
      <c r="G76" s="934"/>
      <c r="H76" s="934"/>
      <c r="I76" s="934"/>
      <c r="J76" s="934"/>
      <c r="K76" s="934"/>
      <c r="L76" s="934"/>
      <c r="M76" s="934"/>
      <c r="N76" s="934"/>
      <c r="O76" s="934"/>
      <c r="P76" s="935"/>
      <c r="Q76" s="939">
        <v>3360</v>
      </c>
      <c r="R76" s="940"/>
      <c r="S76" s="940"/>
      <c r="T76" s="940"/>
      <c r="U76" s="890"/>
      <c r="V76" s="941">
        <v>3251</v>
      </c>
      <c r="W76" s="940"/>
      <c r="X76" s="940"/>
      <c r="Y76" s="940"/>
      <c r="Z76" s="890"/>
      <c r="AA76" s="941">
        <v>108</v>
      </c>
      <c r="AB76" s="940"/>
      <c r="AC76" s="940"/>
      <c r="AD76" s="940"/>
      <c r="AE76" s="890"/>
      <c r="AF76" s="941">
        <v>108</v>
      </c>
      <c r="AG76" s="940"/>
      <c r="AH76" s="940"/>
      <c r="AI76" s="940"/>
      <c r="AJ76" s="890"/>
      <c r="AK76" s="941">
        <v>0</v>
      </c>
      <c r="AL76" s="940"/>
      <c r="AM76" s="940"/>
      <c r="AN76" s="940"/>
      <c r="AO76" s="890"/>
      <c r="AP76" s="941">
        <v>3357</v>
      </c>
      <c r="AQ76" s="940"/>
      <c r="AR76" s="940"/>
      <c r="AS76" s="940"/>
      <c r="AT76" s="890"/>
      <c r="AU76" s="941">
        <v>1087</v>
      </c>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x14ac:dyDescent="0.15">
      <c r="A77" s="241">
        <v>10</v>
      </c>
      <c r="B77" s="933"/>
      <c r="C77" s="934"/>
      <c r="D77" s="934"/>
      <c r="E77" s="934"/>
      <c r="F77" s="934"/>
      <c r="G77" s="934"/>
      <c r="H77" s="934"/>
      <c r="I77" s="934"/>
      <c r="J77" s="934"/>
      <c r="K77" s="934"/>
      <c r="L77" s="934"/>
      <c r="M77" s="934"/>
      <c r="N77" s="934"/>
      <c r="O77" s="934"/>
      <c r="P77" s="935"/>
      <c r="Q77" s="939"/>
      <c r="R77" s="940"/>
      <c r="S77" s="940"/>
      <c r="T77" s="940"/>
      <c r="U77" s="890"/>
      <c r="V77" s="941"/>
      <c r="W77" s="940"/>
      <c r="X77" s="940"/>
      <c r="Y77" s="940"/>
      <c r="Z77" s="890"/>
      <c r="AA77" s="941"/>
      <c r="AB77" s="940"/>
      <c r="AC77" s="940"/>
      <c r="AD77" s="940"/>
      <c r="AE77" s="890"/>
      <c r="AF77" s="941"/>
      <c r="AG77" s="940"/>
      <c r="AH77" s="940"/>
      <c r="AI77" s="940"/>
      <c r="AJ77" s="890"/>
      <c r="AK77" s="941"/>
      <c r="AL77" s="940"/>
      <c r="AM77" s="940"/>
      <c r="AN77" s="940"/>
      <c r="AO77" s="890"/>
      <c r="AP77" s="941"/>
      <c r="AQ77" s="940"/>
      <c r="AR77" s="940"/>
      <c r="AS77" s="940"/>
      <c r="AT77" s="890"/>
      <c r="AU77" s="941"/>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x14ac:dyDescent="0.15">
      <c r="A78" s="241">
        <v>11</v>
      </c>
      <c r="B78" s="933"/>
      <c r="C78" s="934"/>
      <c r="D78" s="934"/>
      <c r="E78" s="934"/>
      <c r="F78" s="934"/>
      <c r="G78" s="934"/>
      <c r="H78" s="934"/>
      <c r="I78" s="934"/>
      <c r="J78" s="934"/>
      <c r="K78" s="934"/>
      <c r="L78" s="934"/>
      <c r="M78" s="934"/>
      <c r="N78" s="934"/>
      <c r="O78" s="934"/>
      <c r="P78" s="935"/>
      <c r="Q78" s="936"/>
      <c r="R78" s="891"/>
      <c r="S78" s="891"/>
      <c r="T78" s="891"/>
      <c r="U78" s="891"/>
      <c r="V78" s="891"/>
      <c r="W78" s="891"/>
      <c r="X78" s="891"/>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x14ac:dyDescent="0.15">
      <c r="A79" s="241">
        <v>12</v>
      </c>
      <c r="B79" s="933"/>
      <c r="C79" s="934"/>
      <c r="D79" s="934"/>
      <c r="E79" s="934"/>
      <c r="F79" s="934"/>
      <c r="G79" s="934"/>
      <c r="H79" s="934"/>
      <c r="I79" s="934"/>
      <c r="J79" s="934"/>
      <c r="K79" s="934"/>
      <c r="L79" s="934"/>
      <c r="M79" s="934"/>
      <c r="N79" s="934"/>
      <c r="O79" s="934"/>
      <c r="P79" s="935"/>
      <c r="Q79" s="936"/>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x14ac:dyDescent="0.15">
      <c r="A80" s="241">
        <v>13</v>
      </c>
      <c r="B80" s="933"/>
      <c r="C80" s="934"/>
      <c r="D80" s="934"/>
      <c r="E80" s="934"/>
      <c r="F80" s="934"/>
      <c r="G80" s="934"/>
      <c r="H80" s="934"/>
      <c r="I80" s="934"/>
      <c r="J80" s="934"/>
      <c r="K80" s="934"/>
      <c r="L80" s="934"/>
      <c r="M80" s="934"/>
      <c r="N80" s="934"/>
      <c r="O80" s="934"/>
      <c r="P80" s="935"/>
      <c r="Q80" s="936"/>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x14ac:dyDescent="0.15">
      <c r="A81" s="241">
        <v>14</v>
      </c>
      <c r="B81" s="933"/>
      <c r="C81" s="934"/>
      <c r="D81" s="934"/>
      <c r="E81" s="934"/>
      <c r="F81" s="934"/>
      <c r="G81" s="934"/>
      <c r="H81" s="934"/>
      <c r="I81" s="934"/>
      <c r="J81" s="934"/>
      <c r="K81" s="934"/>
      <c r="L81" s="934"/>
      <c r="M81" s="934"/>
      <c r="N81" s="934"/>
      <c r="O81" s="934"/>
      <c r="P81" s="935"/>
      <c r="Q81" s="936"/>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x14ac:dyDescent="0.15">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x14ac:dyDescent="0.15">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x14ac:dyDescent="0.15">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x14ac:dyDescent="0.15">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x14ac:dyDescent="0.15">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x14ac:dyDescent="0.15">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x14ac:dyDescent="0.2">
      <c r="A88" s="244" t="s">
        <v>378</v>
      </c>
      <c r="B88" s="850" t="s">
        <v>417</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v>15370</v>
      </c>
      <c r="AG88" s="902"/>
      <c r="AH88" s="902"/>
      <c r="AI88" s="902"/>
      <c r="AJ88" s="902"/>
      <c r="AK88" s="899"/>
      <c r="AL88" s="899"/>
      <c r="AM88" s="899"/>
      <c r="AN88" s="899"/>
      <c r="AO88" s="899"/>
      <c r="AP88" s="902">
        <v>3357</v>
      </c>
      <c r="AQ88" s="902"/>
      <c r="AR88" s="902"/>
      <c r="AS88" s="902"/>
      <c r="AT88" s="902"/>
      <c r="AU88" s="902">
        <v>1087</v>
      </c>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378</v>
      </c>
      <c r="BR102" s="850" t="s">
        <v>418</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v>780</v>
      </c>
      <c r="CS102" s="910"/>
      <c r="CT102" s="910"/>
      <c r="CU102" s="910"/>
      <c r="CV102" s="953"/>
      <c r="CW102" s="952">
        <v>2</v>
      </c>
      <c r="CX102" s="910"/>
      <c r="CY102" s="910"/>
      <c r="CZ102" s="910"/>
      <c r="DA102" s="953"/>
      <c r="DB102" s="952">
        <v>0</v>
      </c>
      <c r="DC102" s="910"/>
      <c r="DD102" s="910"/>
      <c r="DE102" s="910"/>
      <c r="DF102" s="953"/>
      <c r="DG102" s="952">
        <v>1393</v>
      </c>
      <c r="DH102" s="910"/>
      <c r="DI102" s="910"/>
      <c r="DJ102" s="910"/>
      <c r="DK102" s="953"/>
      <c r="DL102" s="952">
        <v>147</v>
      </c>
      <c r="DM102" s="910"/>
      <c r="DN102" s="910"/>
      <c r="DO102" s="910"/>
      <c r="DP102" s="953"/>
      <c r="DQ102" s="952">
        <v>1124</v>
      </c>
      <c r="DR102" s="910"/>
      <c r="DS102" s="910"/>
      <c r="DT102" s="910"/>
      <c r="DU102" s="953"/>
      <c r="DV102" s="976"/>
      <c r="DW102" s="977"/>
      <c r="DX102" s="977"/>
      <c r="DY102" s="977"/>
      <c r="DZ102" s="978"/>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419</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420</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421</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422</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981" t="s">
        <v>423</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424</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x14ac:dyDescent="0.15">
      <c r="A109" s="974" t="s">
        <v>425</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426</v>
      </c>
      <c r="AB109" s="955"/>
      <c r="AC109" s="955"/>
      <c r="AD109" s="955"/>
      <c r="AE109" s="956"/>
      <c r="AF109" s="954" t="s">
        <v>298</v>
      </c>
      <c r="AG109" s="955"/>
      <c r="AH109" s="955"/>
      <c r="AI109" s="955"/>
      <c r="AJ109" s="956"/>
      <c r="AK109" s="954" t="s">
        <v>297</v>
      </c>
      <c r="AL109" s="955"/>
      <c r="AM109" s="955"/>
      <c r="AN109" s="955"/>
      <c r="AO109" s="956"/>
      <c r="AP109" s="954" t="s">
        <v>427</v>
      </c>
      <c r="AQ109" s="955"/>
      <c r="AR109" s="955"/>
      <c r="AS109" s="955"/>
      <c r="AT109" s="957"/>
      <c r="AU109" s="974" t="s">
        <v>425</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426</v>
      </c>
      <c r="BR109" s="955"/>
      <c r="BS109" s="955"/>
      <c r="BT109" s="955"/>
      <c r="BU109" s="956"/>
      <c r="BV109" s="954" t="s">
        <v>298</v>
      </c>
      <c r="BW109" s="955"/>
      <c r="BX109" s="955"/>
      <c r="BY109" s="955"/>
      <c r="BZ109" s="956"/>
      <c r="CA109" s="954" t="s">
        <v>297</v>
      </c>
      <c r="CB109" s="955"/>
      <c r="CC109" s="955"/>
      <c r="CD109" s="955"/>
      <c r="CE109" s="956"/>
      <c r="CF109" s="975" t="s">
        <v>427</v>
      </c>
      <c r="CG109" s="975"/>
      <c r="CH109" s="975"/>
      <c r="CI109" s="975"/>
      <c r="CJ109" s="975"/>
      <c r="CK109" s="954" t="s">
        <v>428</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426</v>
      </c>
      <c r="DH109" s="955"/>
      <c r="DI109" s="955"/>
      <c r="DJ109" s="955"/>
      <c r="DK109" s="956"/>
      <c r="DL109" s="954" t="s">
        <v>298</v>
      </c>
      <c r="DM109" s="955"/>
      <c r="DN109" s="955"/>
      <c r="DO109" s="955"/>
      <c r="DP109" s="956"/>
      <c r="DQ109" s="954" t="s">
        <v>297</v>
      </c>
      <c r="DR109" s="955"/>
      <c r="DS109" s="955"/>
      <c r="DT109" s="955"/>
      <c r="DU109" s="956"/>
      <c r="DV109" s="954" t="s">
        <v>427</v>
      </c>
      <c r="DW109" s="955"/>
      <c r="DX109" s="955"/>
      <c r="DY109" s="955"/>
      <c r="DZ109" s="957"/>
    </row>
    <row r="110" spans="1:131" s="226" customFormat="1" ht="26.25" customHeight="1" x14ac:dyDescent="0.15">
      <c r="A110" s="958" t="s">
        <v>429</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2719935</v>
      </c>
      <c r="AB110" s="962"/>
      <c r="AC110" s="962"/>
      <c r="AD110" s="962"/>
      <c r="AE110" s="963"/>
      <c r="AF110" s="964">
        <v>2724809</v>
      </c>
      <c r="AG110" s="962"/>
      <c r="AH110" s="962"/>
      <c r="AI110" s="962"/>
      <c r="AJ110" s="963"/>
      <c r="AK110" s="964">
        <v>2761451</v>
      </c>
      <c r="AL110" s="962"/>
      <c r="AM110" s="962"/>
      <c r="AN110" s="962"/>
      <c r="AO110" s="963"/>
      <c r="AP110" s="965">
        <v>16.5</v>
      </c>
      <c r="AQ110" s="966"/>
      <c r="AR110" s="966"/>
      <c r="AS110" s="966"/>
      <c r="AT110" s="967"/>
      <c r="AU110" s="968" t="s">
        <v>67</v>
      </c>
      <c r="AV110" s="969"/>
      <c r="AW110" s="969"/>
      <c r="AX110" s="969"/>
      <c r="AY110" s="969"/>
      <c r="AZ110" s="1010" t="s">
        <v>430</v>
      </c>
      <c r="BA110" s="959"/>
      <c r="BB110" s="959"/>
      <c r="BC110" s="959"/>
      <c r="BD110" s="959"/>
      <c r="BE110" s="959"/>
      <c r="BF110" s="959"/>
      <c r="BG110" s="959"/>
      <c r="BH110" s="959"/>
      <c r="BI110" s="959"/>
      <c r="BJ110" s="959"/>
      <c r="BK110" s="959"/>
      <c r="BL110" s="959"/>
      <c r="BM110" s="959"/>
      <c r="BN110" s="959"/>
      <c r="BO110" s="959"/>
      <c r="BP110" s="960"/>
      <c r="BQ110" s="996">
        <v>33988028</v>
      </c>
      <c r="BR110" s="997"/>
      <c r="BS110" s="997"/>
      <c r="BT110" s="997"/>
      <c r="BU110" s="997"/>
      <c r="BV110" s="997">
        <v>35328244</v>
      </c>
      <c r="BW110" s="997"/>
      <c r="BX110" s="997"/>
      <c r="BY110" s="997"/>
      <c r="BZ110" s="997"/>
      <c r="CA110" s="997">
        <v>36893619</v>
      </c>
      <c r="CB110" s="997"/>
      <c r="CC110" s="997"/>
      <c r="CD110" s="997"/>
      <c r="CE110" s="997"/>
      <c r="CF110" s="1011">
        <v>221</v>
      </c>
      <c r="CG110" s="1012"/>
      <c r="CH110" s="1012"/>
      <c r="CI110" s="1012"/>
      <c r="CJ110" s="1012"/>
      <c r="CK110" s="1013" t="s">
        <v>431</v>
      </c>
      <c r="CL110" s="1014"/>
      <c r="CM110" s="993" t="s">
        <v>432</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433</v>
      </c>
      <c r="DH110" s="997"/>
      <c r="DI110" s="997"/>
      <c r="DJ110" s="997"/>
      <c r="DK110" s="997"/>
      <c r="DL110" s="997" t="s">
        <v>434</v>
      </c>
      <c r="DM110" s="997"/>
      <c r="DN110" s="997"/>
      <c r="DO110" s="997"/>
      <c r="DP110" s="997"/>
      <c r="DQ110" s="997" t="s">
        <v>435</v>
      </c>
      <c r="DR110" s="997"/>
      <c r="DS110" s="997"/>
      <c r="DT110" s="997"/>
      <c r="DU110" s="997"/>
      <c r="DV110" s="998" t="s">
        <v>436</v>
      </c>
      <c r="DW110" s="998"/>
      <c r="DX110" s="998"/>
      <c r="DY110" s="998"/>
      <c r="DZ110" s="999"/>
    </row>
    <row r="111" spans="1:131" s="226" customFormat="1" ht="26.25" customHeight="1" x14ac:dyDescent="0.15">
      <c r="A111" s="1000" t="s">
        <v>437</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168</v>
      </c>
      <c r="AB111" s="1004"/>
      <c r="AC111" s="1004"/>
      <c r="AD111" s="1004"/>
      <c r="AE111" s="1005"/>
      <c r="AF111" s="1006" t="s">
        <v>168</v>
      </c>
      <c r="AG111" s="1004"/>
      <c r="AH111" s="1004"/>
      <c r="AI111" s="1004"/>
      <c r="AJ111" s="1005"/>
      <c r="AK111" s="1006" t="s">
        <v>434</v>
      </c>
      <c r="AL111" s="1004"/>
      <c r="AM111" s="1004"/>
      <c r="AN111" s="1004"/>
      <c r="AO111" s="1005"/>
      <c r="AP111" s="1007" t="s">
        <v>435</v>
      </c>
      <c r="AQ111" s="1008"/>
      <c r="AR111" s="1008"/>
      <c r="AS111" s="1008"/>
      <c r="AT111" s="1009"/>
      <c r="AU111" s="970"/>
      <c r="AV111" s="971"/>
      <c r="AW111" s="971"/>
      <c r="AX111" s="971"/>
      <c r="AY111" s="971"/>
      <c r="AZ111" s="1019" t="s">
        <v>438</v>
      </c>
      <c r="BA111" s="1020"/>
      <c r="BB111" s="1020"/>
      <c r="BC111" s="1020"/>
      <c r="BD111" s="1020"/>
      <c r="BE111" s="1020"/>
      <c r="BF111" s="1020"/>
      <c r="BG111" s="1020"/>
      <c r="BH111" s="1020"/>
      <c r="BI111" s="1020"/>
      <c r="BJ111" s="1020"/>
      <c r="BK111" s="1020"/>
      <c r="BL111" s="1020"/>
      <c r="BM111" s="1020"/>
      <c r="BN111" s="1020"/>
      <c r="BO111" s="1020"/>
      <c r="BP111" s="1021"/>
      <c r="BQ111" s="989">
        <v>383539</v>
      </c>
      <c r="BR111" s="990"/>
      <c r="BS111" s="990"/>
      <c r="BT111" s="990"/>
      <c r="BU111" s="990"/>
      <c r="BV111" s="990">
        <v>210565</v>
      </c>
      <c r="BW111" s="990"/>
      <c r="BX111" s="990"/>
      <c r="BY111" s="990"/>
      <c r="BZ111" s="990"/>
      <c r="CA111" s="990">
        <v>97950</v>
      </c>
      <c r="CB111" s="990"/>
      <c r="CC111" s="990"/>
      <c r="CD111" s="990"/>
      <c r="CE111" s="990"/>
      <c r="CF111" s="984">
        <v>0.6</v>
      </c>
      <c r="CG111" s="985"/>
      <c r="CH111" s="985"/>
      <c r="CI111" s="985"/>
      <c r="CJ111" s="985"/>
      <c r="CK111" s="1015"/>
      <c r="CL111" s="1016"/>
      <c r="CM111" s="986" t="s">
        <v>439</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435</v>
      </c>
      <c r="DH111" s="990"/>
      <c r="DI111" s="990"/>
      <c r="DJ111" s="990"/>
      <c r="DK111" s="990"/>
      <c r="DL111" s="990" t="s">
        <v>435</v>
      </c>
      <c r="DM111" s="990"/>
      <c r="DN111" s="990"/>
      <c r="DO111" s="990"/>
      <c r="DP111" s="990"/>
      <c r="DQ111" s="990" t="s">
        <v>435</v>
      </c>
      <c r="DR111" s="990"/>
      <c r="DS111" s="990"/>
      <c r="DT111" s="990"/>
      <c r="DU111" s="990"/>
      <c r="DV111" s="991" t="s">
        <v>440</v>
      </c>
      <c r="DW111" s="991"/>
      <c r="DX111" s="991"/>
      <c r="DY111" s="991"/>
      <c r="DZ111" s="992"/>
    </row>
    <row r="112" spans="1:131" s="226" customFormat="1" ht="26.25" customHeight="1" x14ac:dyDescent="0.15">
      <c r="A112" s="1022" t="s">
        <v>441</v>
      </c>
      <c r="B112" s="1023"/>
      <c r="C112" s="1020" t="s">
        <v>442</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433</v>
      </c>
      <c r="AB112" s="1029"/>
      <c r="AC112" s="1029"/>
      <c r="AD112" s="1029"/>
      <c r="AE112" s="1030"/>
      <c r="AF112" s="1031" t="s">
        <v>440</v>
      </c>
      <c r="AG112" s="1029"/>
      <c r="AH112" s="1029"/>
      <c r="AI112" s="1029"/>
      <c r="AJ112" s="1030"/>
      <c r="AK112" s="1031" t="s">
        <v>443</v>
      </c>
      <c r="AL112" s="1029"/>
      <c r="AM112" s="1029"/>
      <c r="AN112" s="1029"/>
      <c r="AO112" s="1030"/>
      <c r="AP112" s="1032" t="s">
        <v>433</v>
      </c>
      <c r="AQ112" s="1033"/>
      <c r="AR112" s="1033"/>
      <c r="AS112" s="1033"/>
      <c r="AT112" s="1034"/>
      <c r="AU112" s="970"/>
      <c r="AV112" s="971"/>
      <c r="AW112" s="971"/>
      <c r="AX112" s="971"/>
      <c r="AY112" s="971"/>
      <c r="AZ112" s="1019" t="s">
        <v>444</v>
      </c>
      <c r="BA112" s="1020"/>
      <c r="BB112" s="1020"/>
      <c r="BC112" s="1020"/>
      <c r="BD112" s="1020"/>
      <c r="BE112" s="1020"/>
      <c r="BF112" s="1020"/>
      <c r="BG112" s="1020"/>
      <c r="BH112" s="1020"/>
      <c r="BI112" s="1020"/>
      <c r="BJ112" s="1020"/>
      <c r="BK112" s="1020"/>
      <c r="BL112" s="1020"/>
      <c r="BM112" s="1020"/>
      <c r="BN112" s="1020"/>
      <c r="BO112" s="1020"/>
      <c r="BP112" s="1021"/>
      <c r="BQ112" s="989">
        <v>15038084</v>
      </c>
      <c r="BR112" s="990"/>
      <c r="BS112" s="990"/>
      <c r="BT112" s="990"/>
      <c r="BU112" s="990"/>
      <c r="BV112" s="990">
        <v>20947449</v>
      </c>
      <c r="BW112" s="990"/>
      <c r="BX112" s="990"/>
      <c r="BY112" s="990"/>
      <c r="BZ112" s="990"/>
      <c r="CA112" s="990">
        <v>20112964</v>
      </c>
      <c r="CB112" s="990"/>
      <c r="CC112" s="990"/>
      <c r="CD112" s="990"/>
      <c r="CE112" s="990"/>
      <c r="CF112" s="984">
        <v>120.5</v>
      </c>
      <c r="CG112" s="985"/>
      <c r="CH112" s="985"/>
      <c r="CI112" s="985"/>
      <c r="CJ112" s="985"/>
      <c r="CK112" s="1015"/>
      <c r="CL112" s="1016"/>
      <c r="CM112" s="986" t="s">
        <v>445</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433</v>
      </c>
      <c r="DH112" s="990"/>
      <c r="DI112" s="990"/>
      <c r="DJ112" s="990"/>
      <c r="DK112" s="990"/>
      <c r="DL112" s="990" t="s">
        <v>380</v>
      </c>
      <c r="DM112" s="990"/>
      <c r="DN112" s="990"/>
      <c r="DO112" s="990"/>
      <c r="DP112" s="990"/>
      <c r="DQ112" s="990" t="s">
        <v>380</v>
      </c>
      <c r="DR112" s="990"/>
      <c r="DS112" s="990"/>
      <c r="DT112" s="990"/>
      <c r="DU112" s="990"/>
      <c r="DV112" s="991" t="s">
        <v>168</v>
      </c>
      <c r="DW112" s="991"/>
      <c r="DX112" s="991"/>
      <c r="DY112" s="991"/>
      <c r="DZ112" s="992"/>
    </row>
    <row r="113" spans="1:130" s="226" customFormat="1" ht="26.25" customHeight="1" x14ac:dyDescent="0.15">
      <c r="A113" s="1024"/>
      <c r="B113" s="1025"/>
      <c r="C113" s="1020" t="s">
        <v>446</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1671740</v>
      </c>
      <c r="AB113" s="1004"/>
      <c r="AC113" s="1004"/>
      <c r="AD113" s="1004"/>
      <c r="AE113" s="1005"/>
      <c r="AF113" s="1006">
        <v>1401131</v>
      </c>
      <c r="AG113" s="1004"/>
      <c r="AH113" s="1004"/>
      <c r="AI113" s="1004"/>
      <c r="AJ113" s="1005"/>
      <c r="AK113" s="1006">
        <v>1685809</v>
      </c>
      <c r="AL113" s="1004"/>
      <c r="AM113" s="1004"/>
      <c r="AN113" s="1004"/>
      <c r="AO113" s="1005"/>
      <c r="AP113" s="1007">
        <v>10.1</v>
      </c>
      <c r="AQ113" s="1008"/>
      <c r="AR113" s="1008"/>
      <c r="AS113" s="1008"/>
      <c r="AT113" s="1009"/>
      <c r="AU113" s="970"/>
      <c r="AV113" s="971"/>
      <c r="AW113" s="971"/>
      <c r="AX113" s="971"/>
      <c r="AY113" s="971"/>
      <c r="AZ113" s="1019" t="s">
        <v>447</v>
      </c>
      <c r="BA113" s="1020"/>
      <c r="BB113" s="1020"/>
      <c r="BC113" s="1020"/>
      <c r="BD113" s="1020"/>
      <c r="BE113" s="1020"/>
      <c r="BF113" s="1020"/>
      <c r="BG113" s="1020"/>
      <c r="BH113" s="1020"/>
      <c r="BI113" s="1020"/>
      <c r="BJ113" s="1020"/>
      <c r="BK113" s="1020"/>
      <c r="BL113" s="1020"/>
      <c r="BM113" s="1020"/>
      <c r="BN113" s="1020"/>
      <c r="BO113" s="1020"/>
      <c r="BP113" s="1021"/>
      <c r="BQ113" s="989">
        <v>1301591</v>
      </c>
      <c r="BR113" s="990"/>
      <c r="BS113" s="990"/>
      <c r="BT113" s="990"/>
      <c r="BU113" s="990"/>
      <c r="BV113" s="990">
        <v>1202465</v>
      </c>
      <c r="BW113" s="990"/>
      <c r="BX113" s="990"/>
      <c r="BY113" s="990"/>
      <c r="BZ113" s="990"/>
      <c r="CA113" s="990">
        <v>1086767</v>
      </c>
      <c r="CB113" s="990"/>
      <c r="CC113" s="990"/>
      <c r="CD113" s="990"/>
      <c r="CE113" s="990"/>
      <c r="CF113" s="984">
        <v>6.5</v>
      </c>
      <c r="CG113" s="985"/>
      <c r="CH113" s="985"/>
      <c r="CI113" s="985"/>
      <c r="CJ113" s="985"/>
      <c r="CK113" s="1015"/>
      <c r="CL113" s="1016"/>
      <c r="CM113" s="986" t="s">
        <v>448</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168</v>
      </c>
      <c r="DH113" s="1029"/>
      <c r="DI113" s="1029"/>
      <c r="DJ113" s="1029"/>
      <c r="DK113" s="1030"/>
      <c r="DL113" s="1031" t="s">
        <v>434</v>
      </c>
      <c r="DM113" s="1029"/>
      <c r="DN113" s="1029"/>
      <c r="DO113" s="1029"/>
      <c r="DP113" s="1030"/>
      <c r="DQ113" s="1031" t="s">
        <v>168</v>
      </c>
      <c r="DR113" s="1029"/>
      <c r="DS113" s="1029"/>
      <c r="DT113" s="1029"/>
      <c r="DU113" s="1030"/>
      <c r="DV113" s="1032" t="s">
        <v>168</v>
      </c>
      <c r="DW113" s="1033"/>
      <c r="DX113" s="1033"/>
      <c r="DY113" s="1033"/>
      <c r="DZ113" s="1034"/>
    </row>
    <row r="114" spans="1:130" s="226" customFormat="1" ht="26.25" customHeight="1" x14ac:dyDescent="0.15">
      <c r="A114" s="1024"/>
      <c r="B114" s="1025"/>
      <c r="C114" s="1020" t="s">
        <v>449</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v>101177</v>
      </c>
      <c r="AB114" s="1029"/>
      <c r="AC114" s="1029"/>
      <c r="AD114" s="1029"/>
      <c r="AE114" s="1030"/>
      <c r="AF114" s="1031">
        <v>135268</v>
      </c>
      <c r="AG114" s="1029"/>
      <c r="AH114" s="1029"/>
      <c r="AI114" s="1029"/>
      <c r="AJ114" s="1030"/>
      <c r="AK114" s="1031">
        <v>153088</v>
      </c>
      <c r="AL114" s="1029"/>
      <c r="AM114" s="1029"/>
      <c r="AN114" s="1029"/>
      <c r="AO114" s="1030"/>
      <c r="AP114" s="1032">
        <v>0.9</v>
      </c>
      <c r="AQ114" s="1033"/>
      <c r="AR114" s="1033"/>
      <c r="AS114" s="1033"/>
      <c r="AT114" s="1034"/>
      <c r="AU114" s="970"/>
      <c r="AV114" s="971"/>
      <c r="AW114" s="971"/>
      <c r="AX114" s="971"/>
      <c r="AY114" s="971"/>
      <c r="AZ114" s="1019" t="s">
        <v>450</v>
      </c>
      <c r="BA114" s="1020"/>
      <c r="BB114" s="1020"/>
      <c r="BC114" s="1020"/>
      <c r="BD114" s="1020"/>
      <c r="BE114" s="1020"/>
      <c r="BF114" s="1020"/>
      <c r="BG114" s="1020"/>
      <c r="BH114" s="1020"/>
      <c r="BI114" s="1020"/>
      <c r="BJ114" s="1020"/>
      <c r="BK114" s="1020"/>
      <c r="BL114" s="1020"/>
      <c r="BM114" s="1020"/>
      <c r="BN114" s="1020"/>
      <c r="BO114" s="1020"/>
      <c r="BP114" s="1021"/>
      <c r="BQ114" s="989">
        <v>3516653</v>
      </c>
      <c r="BR114" s="990"/>
      <c r="BS114" s="990"/>
      <c r="BT114" s="990"/>
      <c r="BU114" s="990"/>
      <c r="BV114" s="990">
        <v>3515660</v>
      </c>
      <c r="BW114" s="990"/>
      <c r="BX114" s="990"/>
      <c r="BY114" s="990"/>
      <c r="BZ114" s="990"/>
      <c r="CA114" s="990">
        <v>3308748</v>
      </c>
      <c r="CB114" s="990"/>
      <c r="CC114" s="990"/>
      <c r="CD114" s="990"/>
      <c r="CE114" s="990"/>
      <c r="CF114" s="984">
        <v>19.8</v>
      </c>
      <c r="CG114" s="985"/>
      <c r="CH114" s="985"/>
      <c r="CI114" s="985"/>
      <c r="CJ114" s="985"/>
      <c r="CK114" s="1015"/>
      <c r="CL114" s="1016"/>
      <c r="CM114" s="986" t="s">
        <v>451</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443</v>
      </c>
      <c r="DH114" s="1029"/>
      <c r="DI114" s="1029"/>
      <c r="DJ114" s="1029"/>
      <c r="DK114" s="1030"/>
      <c r="DL114" s="1031" t="s">
        <v>436</v>
      </c>
      <c r="DM114" s="1029"/>
      <c r="DN114" s="1029"/>
      <c r="DO114" s="1029"/>
      <c r="DP114" s="1030"/>
      <c r="DQ114" s="1031" t="s">
        <v>436</v>
      </c>
      <c r="DR114" s="1029"/>
      <c r="DS114" s="1029"/>
      <c r="DT114" s="1029"/>
      <c r="DU114" s="1030"/>
      <c r="DV114" s="1032" t="s">
        <v>443</v>
      </c>
      <c r="DW114" s="1033"/>
      <c r="DX114" s="1033"/>
      <c r="DY114" s="1033"/>
      <c r="DZ114" s="1034"/>
    </row>
    <row r="115" spans="1:130" s="226" customFormat="1" ht="26.25" customHeight="1" x14ac:dyDescent="0.15">
      <c r="A115" s="1024"/>
      <c r="B115" s="1025"/>
      <c r="C115" s="1020" t="s">
        <v>452</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v>170646</v>
      </c>
      <c r="AB115" s="1004"/>
      <c r="AC115" s="1004"/>
      <c r="AD115" s="1004"/>
      <c r="AE115" s="1005"/>
      <c r="AF115" s="1006">
        <v>170128</v>
      </c>
      <c r="AG115" s="1004"/>
      <c r="AH115" s="1004"/>
      <c r="AI115" s="1004"/>
      <c r="AJ115" s="1005"/>
      <c r="AK115" s="1006">
        <v>16875</v>
      </c>
      <c r="AL115" s="1004"/>
      <c r="AM115" s="1004"/>
      <c r="AN115" s="1004"/>
      <c r="AO115" s="1005"/>
      <c r="AP115" s="1007">
        <v>0.1</v>
      </c>
      <c r="AQ115" s="1008"/>
      <c r="AR115" s="1008"/>
      <c r="AS115" s="1008"/>
      <c r="AT115" s="1009"/>
      <c r="AU115" s="970"/>
      <c r="AV115" s="971"/>
      <c r="AW115" s="971"/>
      <c r="AX115" s="971"/>
      <c r="AY115" s="971"/>
      <c r="AZ115" s="1019" t="s">
        <v>453</v>
      </c>
      <c r="BA115" s="1020"/>
      <c r="BB115" s="1020"/>
      <c r="BC115" s="1020"/>
      <c r="BD115" s="1020"/>
      <c r="BE115" s="1020"/>
      <c r="BF115" s="1020"/>
      <c r="BG115" s="1020"/>
      <c r="BH115" s="1020"/>
      <c r="BI115" s="1020"/>
      <c r="BJ115" s="1020"/>
      <c r="BK115" s="1020"/>
      <c r="BL115" s="1020"/>
      <c r="BM115" s="1020"/>
      <c r="BN115" s="1020"/>
      <c r="BO115" s="1020"/>
      <c r="BP115" s="1021"/>
      <c r="BQ115" s="989">
        <v>1049665</v>
      </c>
      <c r="BR115" s="990"/>
      <c r="BS115" s="990"/>
      <c r="BT115" s="990"/>
      <c r="BU115" s="990"/>
      <c r="BV115" s="990">
        <v>793888</v>
      </c>
      <c r="BW115" s="990"/>
      <c r="BX115" s="990"/>
      <c r="BY115" s="990"/>
      <c r="BZ115" s="990"/>
      <c r="CA115" s="990">
        <v>1123998</v>
      </c>
      <c r="CB115" s="990"/>
      <c r="CC115" s="990"/>
      <c r="CD115" s="990"/>
      <c r="CE115" s="990"/>
      <c r="CF115" s="984">
        <v>6.7</v>
      </c>
      <c r="CG115" s="985"/>
      <c r="CH115" s="985"/>
      <c r="CI115" s="985"/>
      <c r="CJ115" s="985"/>
      <c r="CK115" s="1015"/>
      <c r="CL115" s="1016"/>
      <c r="CM115" s="1019" t="s">
        <v>454</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v>246409</v>
      </c>
      <c r="DH115" s="1029"/>
      <c r="DI115" s="1029"/>
      <c r="DJ115" s="1029"/>
      <c r="DK115" s="1030"/>
      <c r="DL115" s="1031">
        <v>93025</v>
      </c>
      <c r="DM115" s="1029"/>
      <c r="DN115" s="1029"/>
      <c r="DO115" s="1029"/>
      <c r="DP115" s="1030"/>
      <c r="DQ115" s="1031" t="s">
        <v>455</v>
      </c>
      <c r="DR115" s="1029"/>
      <c r="DS115" s="1029"/>
      <c r="DT115" s="1029"/>
      <c r="DU115" s="1030"/>
      <c r="DV115" s="1032" t="s">
        <v>436</v>
      </c>
      <c r="DW115" s="1033"/>
      <c r="DX115" s="1033"/>
      <c r="DY115" s="1033"/>
      <c r="DZ115" s="1034"/>
    </row>
    <row r="116" spans="1:130" s="226" customFormat="1" ht="26.25" customHeight="1" x14ac:dyDescent="0.15">
      <c r="A116" s="1026"/>
      <c r="B116" s="1027"/>
      <c r="C116" s="1035" t="s">
        <v>456</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v>1287</v>
      </c>
      <c r="AB116" s="1029"/>
      <c r="AC116" s="1029"/>
      <c r="AD116" s="1029"/>
      <c r="AE116" s="1030"/>
      <c r="AF116" s="1031">
        <v>1020</v>
      </c>
      <c r="AG116" s="1029"/>
      <c r="AH116" s="1029"/>
      <c r="AI116" s="1029"/>
      <c r="AJ116" s="1030"/>
      <c r="AK116" s="1031">
        <v>985</v>
      </c>
      <c r="AL116" s="1029"/>
      <c r="AM116" s="1029"/>
      <c r="AN116" s="1029"/>
      <c r="AO116" s="1030"/>
      <c r="AP116" s="1032">
        <v>0</v>
      </c>
      <c r="AQ116" s="1033"/>
      <c r="AR116" s="1033"/>
      <c r="AS116" s="1033"/>
      <c r="AT116" s="1034"/>
      <c r="AU116" s="970"/>
      <c r="AV116" s="971"/>
      <c r="AW116" s="971"/>
      <c r="AX116" s="971"/>
      <c r="AY116" s="971"/>
      <c r="AZ116" s="1037" t="s">
        <v>457</v>
      </c>
      <c r="BA116" s="1038"/>
      <c r="BB116" s="1038"/>
      <c r="BC116" s="1038"/>
      <c r="BD116" s="1038"/>
      <c r="BE116" s="1038"/>
      <c r="BF116" s="1038"/>
      <c r="BG116" s="1038"/>
      <c r="BH116" s="1038"/>
      <c r="BI116" s="1038"/>
      <c r="BJ116" s="1038"/>
      <c r="BK116" s="1038"/>
      <c r="BL116" s="1038"/>
      <c r="BM116" s="1038"/>
      <c r="BN116" s="1038"/>
      <c r="BO116" s="1038"/>
      <c r="BP116" s="1039"/>
      <c r="BQ116" s="989" t="s">
        <v>440</v>
      </c>
      <c r="BR116" s="990"/>
      <c r="BS116" s="990"/>
      <c r="BT116" s="990"/>
      <c r="BU116" s="990"/>
      <c r="BV116" s="990" t="s">
        <v>433</v>
      </c>
      <c r="BW116" s="990"/>
      <c r="BX116" s="990"/>
      <c r="BY116" s="990"/>
      <c r="BZ116" s="990"/>
      <c r="CA116" s="990" t="s">
        <v>168</v>
      </c>
      <c r="CB116" s="990"/>
      <c r="CC116" s="990"/>
      <c r="CD116" s="990"/>
      <c r="CE116" s="990"/>
      <c r="CF116" s="984" t="s">
        <v>440</v>
      </c>
      <c r="CG116" s="985"/>
      <c r="CH116" s="985"/>
      <c r="CI116" s="985"/>
      <c r="CJ116" s="985"/>
      <c r="CK116" s="1015"/>
      <c r="CL116" s="1016"/>
      <c r="CM116" s="986" t="s">
        <v>458</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t="s">
        <v>380</v>
      </c>
      <c r="DH116" s="1029"/>
      <c r="DI116" s="1029"/>
      <c r="DJ116" s="1029"/>
      <c r="DK116" s="1030"/>
      <c r="DL116" s="1031" t="s">
        <v>459</v>
      </c>
      <c r="DM116" s="1029"/>
      <c r="DN116" s="1029"/>
      <c r="DO116" s="1029"/>
      <c r="DP116" s="1030"/>
      <c r="DQ116" s="1031" t="s">
        <v>436</v>
      </c>
      <c r="DR116" s="1029"/>
      <c r="DS116" s="1029"/>
      <c r="DT116" s="1029"/>
      <c r="DU116" s="1030"/>
      <c r="DV116" s="1032" t="s">
        <v>435</v>
      </c>
      <c r="DW116" s="1033"/>
      <c r="DX116" s="1033"/>
      <c r="DY116" s="1033"/>
      <c r="DZ116" s="1034"/>
    </row>
    <row r="117" spans="1:130" s="226" customFormat="1" ht="26.25" customHeight="1" x14ac:dyDescent="0.15">
      <c r="A117" s="974" t="s">
        <v>180</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460</v>
      </c>
      <c r="Z117" s="956"/>
      <c r="AA117" s="1046">
        <v>4664785</v>
      </c>
      <c r="AB117" s="1047"/>
      <c r="AC117" s="1047"/>
      <c r="AD117" s="1047"/>
      <c r="AE117" s="1048"/>
      <c r="AF117" s="1049">
        <v>4432356</v>
      </c>
      <c r="AG117" s="1047"/>
      <c r="AH117" s="1047"/>
      <c r="AI117" s="1047"/>
      <c r="AJ117" s="1048"/>
      <c r="AK117" s="1049">
        <v>4618208</v>
      </c>
      <c r="AL117" s="1047"/>
      <c r="AM117" s="1047"/>
      <c r="AN117" s="1047"/>
      <c r="AO117" s="1048"/>
      <c r="AP117" s="1050"/>
      <c r="AQ117" s="1051"/>
      <c r="AR117" s="1051"/>
      <c r="AS117" s="1051"/>
      <c r="AT117" s="1052"/>
      <c r="AU117" s="970"/>
      <c r="AV117" s="971"/>
      <c r="AW117" s="971"/>
      <c r="AX117" s="971"/>
      <c r="AY117" s="971"/>
      <c r="AZ117" s="1037" t="s">
        <v>461</v>
      </c>
      <c r="BA117" s="1038"/>
      <c r="BB117" s="1038"/>
      <c r="BC117" s="1038"/>
      <c r="BD117" s="1038"/>
      <c r="BE117" s="1038"/>
      <c r="BF117" s="1038"/>
      <c r="BG117" s="1038"/>
      <c r="BH117" s="1038"/>
      <c r="BI117" s="1038"/>
      <c r="BJ117" s="1038"/>
      <c r="BK117" s="1038"/>
      <c r="BL117" s="1038"/>
      <c r="BM117" s="1038"/>
      <c r="BN117" s="1038"/>
      <c r="BO117" s="1038"/>
      <c r="BP117" s="1039"/>
      <c r="BQ117" s="989" t="s">
        <v>440</v>
      </c>
      <c r="BR117" s="990"/>
      <c r="BS117" s="990"/>
      <c r="BT117" s="990"/>
      <c r="BU117" s="990"/>
      <c r="BV117" s="990" t="s">
        <v>459</v>
      </c>
      <c r="BW117" s="990"/>
      <c r="BX117" s="990"/>
      <c r="BY117" s="990"/>
      <c r="BZ117" s="990"/>
      <c r="CA117" s="990" t="s">
        <v>443</v>
      </c>
      <c r="CB117" s="990"/>
      <c r="CC117" s="990"/>
      <c r="CD117" s="990"/>
      <c r="CE117" s="990"/>
      <c r="CF117" s="984" t="s">
        <v>168</v>
      </c>
      <c r="CG117" s="985"/>
      <c r="CH117" s="985"/>
      <c r="CI117" s="985"/>
      <c r="CJ117" s="985"/>
      <c r="CK117" s="1015"/>
      <c r="CL117" s="1016"/>
      <c r="CM117" s="986" t="s">
        <v>462</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380</v>
      </c>
      <c r="DH117" s="1029"/>
      <c r="DI117" s="1029"/>
      <c r="DJ117" s="1029"/>
      <c r="DK117" s="1030"/>
      <c r="DL117" s="1031" t="s">
        <v>440</v>
      </c>
      <c r="DM117" s="1029"/>
      <c r="DN117" s="1029"/>
      <c r="DO117" s="1029"/>
      <c r="DP117" s="1030"/>
      <c r="DQ117" s="1031" t="s">
        <v>435</v>
      </c>
      <c r="DR117" s="1029"/>
      <c r="DS117" s="1029"/>
      <c r="DT117" s="1029"/>
      <c r="DU117" s="1030"/>
      <c r="DV117" s="1032" t="s">
        <v>434</v>
      </c>
      <c r="DW117" s="1033"/>
      <c r="DX117" s="1033"/>
      <c r="DY117" s="1033"/>
      <c r="DZ117" s="1034"/>
    </row>
    <row r="118" spans="1:130" s="226" customFormat="1" ht="26.25" customHeight="1" x14ac:dyDescent="0.15">
      <c r="A118" s="974" t="s">
        <v>428</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426</v>
      </c>
      <c r="AB118" s="955"/>
      <c r="AC118" s="955"/>
      <c r="AD118" s="955"/>
      <c r="AE118" s="956"/>
      <c r="AF118" s="954" t="s">
        <v>298</v>
      </c>
      <c r="AG118" s="955"/>
      <c r="AH118" s="955"/>
      <c r="AI118" s="955"/>
      <c r="AJ118" s="956"/>
      <c r="AK118" s="954" t="s">
        <v>297</v>
      </c>
      <c r="AL118" s="955"/>
      <c r="AM118" s="955"/>
      <c r="AN118" s="955"/>
      <c r="AO118" s="956"/>
      <c r="AP118" s="1041" t="s">
        <v>427</v>
      </c>
      <c r="AQ118" s="1042"/>
      <c r="AR118" s="1042"/>
      <c r="AS118" s="1042"/>
      <c r="AT118" s="1043"/>
      <c r="AU118" s="970"/>
      <c r="AV118" s="971"/>
      <c r="AW118" s="971"/>
      <c r="AX118" s="971"/>
      <c r="AY118" s="971"/>
      <c r="AZ118" s="1044" t="s">
        <v>463</v>
      </c>
      <c r="BA118" s="1035"/>
      <c r="BB118" s="1035"/>
      <c r="BC118" s="1035"/>
      <c r="BD118" s="1035"/>
      <c r="BE118" s="1035"/>
      <c r="BF118" s="1035"/>
      <c r="BG118" s="1035"/>
      <c r="BH118" s="1035"/>
      <c r="BI118" s="1035"/>
      <c r="BJ118" s="1035"/>
      <c r="BK118" s="1035"/>
      <c r="BL118" s="1035"/>
      <c r="BM118" s="1035"/>
      <c r="BN118" s="1035"/>
      <c r="BO118" s="1035"/>
      <c r="BP118" s="1036"/>
      <c r="BQ118" s="1067" t="s">
        <v>435</v>
      </c>
      <c r="BR118" s="1068"/>
      <c r="BS118" s="1068"/>
      <c r="BT118" s="1068"/>
      <c r="BU118" s="1068"/>
      <c r="BV118" s="1068" t="s">
        <v>435</v>
      </c>
      <c r="BW118" s="1068"/>
      <c r="BX118" s="1068"/>
      <c r="BY118" s="1068"/>
      <c r="BZ118" s="1068"/>
      <c r="CA118" s="1068" t="s">
        <v>380</v>
      </c>
      <c r="CB118" s="1068"/>
      <c r="CC118" s="1068"/>
      <c r="CD118" s="1068"/>
      <c r="CE118" s="1068"/>
      <c r="CF118" s="984" t="s">
        <v>168</v>
      </c>
      <c r="CG118" s="985"/>
      <c r="CH118" s="985"/>
      <c r="CI118" s="985"/>
      <c r="CJ118" s="985"/>
      <c r="CK118" s="1015"/>
      <c r="CL118" s="1016"/>
      <c r="CM118" s="986" t="s">
        <v>464</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380</v>
      </c>
      <c r="DH118" s="1029"/>
      <c r="DI118" s="1029"/>
      <c r="DJ118" s="1029"/>
      <c r="DK118" s="1030"/>
      <c r="DL118" s="1031" t="s">
        <v>380</v>
      </c>
      <c r="DM118" s="1029"/>
      <c r="DN118" s="1029"/>
      <c r="DO118" s="1029"/>
      <c r="DP118" s="1030"/>
      <c r="DQ118" s="1031" t="s">
        <v>380</v>
      </c>
      <c r="DR118" s="1029"/>
      <c r="DS118" s="1029"/>
      <c r="DT118" s="1029"/>
      <c r="DU118" s="1030"/>
      <c r="DV118" s="1032" t="s">
        <v>433</v>
      </c>
      <c r="DW118" s="1033"/>
      <c r="DX118" s="1033"/>
      <c r="DY118" s="1033"/>
      <c r="DZ118" s="1034"/>
    </row>
    <row r="119" spans="1:130" s="226" customFormat="1" ht="26.25" customHeight="1" x14ac:dyDescent="0.15">
      <c r="A119" s="1128" t="s">
        <v>431</v>
      </c>
      <c r="B119" s="1014"/>
      <c r="C119" s="993" t="s">
        <v>432</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168</v>
      </c>
      <c r="AB119" s="962"/>
      <c r="AC119" s="962"/>
      <c r="AD119" s="962"/>
      <c r="AE119" s="963"/>
      <c r="AF119" s="964" t="s">
        <v>435</v>
      </c>
      <c r="AG119" s="962"/>
      <c r="AH119" s="962"/>
      <c r="AI119" s="962"/>
      <c r="AJ119" s="963"/>
      <c r="AK119" s="964" t="s">
        <v>380</v>
      </c>
      <c r="AL119" s="962"/>
      <c r="AM119" s="962"/>
      <c r="AN119" s="962"/>
      <c r="AO119" s="963"/>
      <c r="AP119" s="965" t="s">
        <v>168</v>
      </c>
      <c r="AQ119" s="966"/>
      <c r="AR119" s="966"/>
      <c r="AS119" s="966"/>
      <c r="AT119" s="967"/>
      <c r="AU119" s="972"/>
      <c r="AV119" s="973"/>
      <c r="AW119" s="973"/>
      <c r="AX119" s="973"/>
      <c r="AY119" s="973"/>
      <c r="AZ119" s="257" t="s">
        <v>180</v>
      </c>
      <c r="BA119" s="257"/>
      <c r="BB119" s="257"/>
      <c r="BC119" s="257"/>
      <c r="BD119" s="257"/>
      <c r="BE119" s="257"/>
      <c r="BF119" s="257"/>
      <c r="BG119" s="257"/>
      <c r="BH119" s="257"/>
      <c r="BI119" s="257"/>
      <c r="BJ119" s="257"/>
      <c r="BK119" s="257"/>
      <c r="BL119" s="257"/>
      <c r="BM119" s="257"/>
      <c r="BN119" s="257"/>
      <c r="BO119" s="1045" t="s">
        <v>465</v>
      </c>
      <c r="BP119" s="1076"/>
      <c r="BQ119" s="1067">
        <v>55277560</v>
      </c>
      <c r="BR119" s="1068"/>
      <c r="BS119" s="1068"/>
      <c r="BT119" s="1068"/>
      <c r="BU119" s="1068"/>
      <c r="BV119" s="1068">
        <v>61998271</v>
      </c>
      <c r="BW119" s="1068"/>
      <c r="BX119" s="1068"/>
      <c r="BY119" s="1068"/>
      <c r="BZ119" s="1068"/>
      <c r="CA119" s="1068">
        <v>62624046</v>
      </c>
      <c r="CB119" s="1068"/>
      <c r="CC119" s="1068"/>
      <c r="CD119" s="1068"/>
      <c r="CE119" s="1068"/>
      <c r="CF119" s="1069"/>
      <c r="CG119" s="1070"/>
      <c r="CH119" s="1070"/>
      <c r="CI119" s="1070"/>
      <c r="CJ119" s="1071"/>
      <c r="CK119" s="1017"/>
      <c r="CL119" s="1018"/>
      <c r="CM119" s="1072" t="s">
        <v>466</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v>137130</v>
      </c>
      <c r="DH119" s="1054"/>
      <c r="DI119" s="1054"/>
      <c r="DJ119" s="1054"/>
      <c r="DK119" s="1055"/>
      <c r="DL119" s="1053">
        <v>117540</v>
      </c>
      <c r="DM119" s="1054"/>
      <c r="DN119" s="1054"/>
      <c r="DO119" s="1054"/>
      <c r="DP119" s="1055"/>
      <c r="DQ119" s="1053">
        <v>97950</v>
      </c>
      <c r="DR119" s="1054"/>
      <c r="DS119" s="1054"/>
      <c r="DT119" s="1054"/>
      <c r="DU119" s="1055"/>
      <c r="DV119" s="1056">
        <v>0.6</v>
      </c>
      <c r="DW119" s="1057"/>
      <c r="DX119" s="1057"/>
      <c r="DY119" s="1057"/>
      <c r="DZ119" s="1058"/>
    </row>
    <row r="120" spans="1:130" s="226" customFormat="1" ht="26.25" customHeight="1" x14ac:dyDescent="0.15">
      <c r="A120" s="1129"/>
      <c r="B120" s="1016"/>
      <c r="C120" s="986" t="s">
        <v>439</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380</v>
      </c>
      <c r="AB120" s="1029"/>
      <c r="AC120" s="1029"/>
      <c r="AD120" s="1029"/>
      <c r="AE120" s="1030"/>
      <c r="AF120" s="1031" t="s">
        <v>168</v>
      </c>
      <c r="AG120" s="1029"/>
      <c r="AH120" s="1029"/>
      <c r="AI120" s="1029"/>
      <c r="AJ120" s="1030"/>
      <c r="AK120" s="1031" t="s">
        <v>443</v>
      </c>
      <c r="AL120" s="1029"/>
      <c r="AM120" s="1029"/>
      <c r="AN120" s="1029"/>
      <c r="AO120" s="1030"/>
      <c r="AP120" s="1032" t="s">
        <v>168</v>
      </c>
      <c r="AQ120" s="1033"/>
      <c r="AR120" s="1033"/>
      <c r="AS120" s="1033"/>
      <c r="AT120" s="1034"/>
      <c r="AU120" s="1059" t="s">
        <v>467</v>
      </c>
      <c r="AV120" s="1060"/>
      <c r="AW120" s="1060"/>
      <c r="AX120" s="1060"/>
      <c r="AY120" s="1061"/>
      <c r="AZ120" s="1010" t="s">
        <v>468</v>
      </c>
      <c r="BA120" s="959"/>
      <c r="BB120" s="959"/>
      <c r="BC120" s="959"/>
      <c r="BD120" s="959"/>
      <c r="BE120" s="959"/>
      <c r="BF120" s="959"/>
      <c r="BG120" s="959"/>
      <c r="BH120" s="959"/>
      <c r="BI120" s="959"/>
      <c r="BJ120" s="959"/>
      <c r="BK120" s="959"/>
      <c r="BL120" s="959"/>
      <c r="BM120" s="959"/>
      <c r="BN120" s="959"/>
      <c r="BO120" s="959"/>
      <c r="BP120" s="960"/>
      <c r="BQ120" s="996">
        <v>8547017</v>
      </c>
      <c r="BR120" s="997"/>
      <c r="BS120" s="997"/>
      <c r="BT120" s="997"/>
      <c r="BU120" s="997"/>
      <c r="BV120" s="997">
        <v>9132226</v>
      </c>
      <c r="BW120" s="997"/>
      <c r="BX120" s="997"/>
      <c r="BY120" s="997"/>
      <c r="BZ120" s="997"/>
      <c r="CA120" s="997">
        <v>9681439</v>
      </c>
      <c r="CB120" s="997"/>
      <c r="CC120" s="997"/>
      <c r="CD120" s="997"/>
      <c r="CE120" s="997"/>
      <c r="CF120" s="1011">
        <v>58</v>
      </c>
      <c r="CG120" s="1012"/>
      <c r="CH120" s="1012"/>
      <c r="CI120" s="1012"/>
      <c r="CJ120" s="1012"/>
      <c r="CK120" s="1077" t="s">
        <v>469</v>
      </c>
      <c r="CL120" s="1078"/>
      <c r="CM120" s="1078"/>
      <c r="CN120" s="1078"/>
      <c r="CO120" s="1079"/>
      <c r="CP120" s="1085" t="s">
        <v>399</v>
      </c>
      <c r="CQ120" s="1086"/>
      <c r="CR120" s="1086"/>
      <c r="CS120" s="1086"/>
      <c r="CT120" s="1086"/>
      <c r="CU120" s="1086"/>
      <c r="CV120" s="1086"/>
      <c r="CW120" s="1086"/>
      <c r="CX120" s="1086"/>
      <c r="CY120" s="1086"/>
      <c r="CZ120" s="1086"/>
      <c r="DA120" s="1086"/>
      <c r="DB120" s="1086"/>
      <c r="DC120" s="1086"/>
      <c r="DD120" s="1086"/>
      <c r="DE120" s="1086"/>
      <c r="DF120" s="1087"/>
      <c r="DG120" s="996">
        <v>1590870</v>
      </c>
      <c r="DH120" s="997"/>
      <c r="DI120" s="997"/>
      <c r="DJ120" s="997"/>
      <c r="DK120" s="997"/>
      <c r="DL120" s="997">
        <v>7643473</v>
      </c>
      <c r="DM120" s="997"/>
      <c r="DN120" s="997"/>
      <c r="DO120" s="997"/>
      <c r="DP120" s="997"/>
      <c r="DQ120" s="997">
        <v>7587680</v>
      </c>
      <c r="DR120" s="997"/>
      <c r="DS120" s="997"/>
      <c r="DT120" s="997"/>
      <c r="DU120" s="997"/>
      <c r="DV120" s="998">
        <v>45.5</v>
      </c>
      <c r="DW120" s="998"/>
      <c r="DX120" s="998"/>
      <c r="DY120" s="998"/>
      <c r="DZ120" s="999"/>
    </row>
    <row r="121" spans="1:130" s="226" customFormat="1" ht="26.25" customHeight="1" x14ac:dyDescent="0.15">
      <c r="A121" s="1129"/>
      <c r="B121" s="1016"/>
      <c r="C121" s="1037" t="s">
        <v>470</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434</v>
      </c>
      <c r="AB121" s="1029"/>
      <c r="AC121" s="1029"/>
      <c r="AD121" s="1029"/>
      <c r="AE121" s="1030"/>
      <c r="AF121" s="1031" t="s">
        <v>433</v>
      </c>
      <c r="AG121" s="1029"/>
      <c r="AH121" s="1029"/>
      <c r="AI121" s="1029"/>
      <c r="AJ121" s="1030"/>
      <c r="AK121" s="1031" t="s">
        <v>436</v>
      </c>
      <c r="AL121" s="1029"/>
      <c r="AM121" s="1029"/>
      <c r="AN121" s="1029"/>
      <c r="AO121" s="1030"/>
      <c r="AP121" s="1032" t="s">
        <v>168</v>
      </c>
      <c r="AQ121" s="1033"/>
      <c r="AR121" s="1033"/>
      <c r="AS121" s="1033"/>
      <c r="AT121" s="1034"/>
      <c r="AU121" s="1062"/>
      <c r="AV121" s="1063"/>
      <c r="AW121" s="1063"/>
      <c r="AX121" s="1063"/>
      <c r="AY121" s="1064"/>
      <c r="AZ121" s="1019" t="s">
        <v>471</v>
      </c>
      <c r="BA121" s="1020"/>
      <c r="BB121" s="1020"/>
      <c r="BC121" s="1020"/>
      <c r="BD121" s="1020"/>
      <c r="BE121" s="1020"/>
      <c r="BF121" s="1020"/>
      <c r="BG121" s="1020"/>
      <c r="BH121" s="1020"/>
      <c r="BI121" s="1020"/>
      <c r="BJ121" s="1020"/>
      <c r="BK121" s="1020"/>
      <c r="BL121" s="1020"/>
      <c r="BM121" s="1020"/>
      <c r="BN121" s="1020"/>
      <c r="BO121" s="1020"/>
      <c r="BP121" s="1021"/>
      <c r="BQ121" s="989">
        <v>8808286</v>
      </c>
      <c r="BR121" s="990"/>
      <c r="BS121" s="990"/>
      <c r="BT121" s="990"/>
      <c r="BU121" s="990"/>
      <c r="BV121" s="990">
        <v>9825905</v>
      </c>
      <c r="BW121" s="990"/>
      <c r="BX121" s="990"/>
      <c r="BY121" s="990"/>
      <c r="BZ121" s="990"/>
      <c r="CA121" s="990">
        <v>9873253</v>
      </c>
      <c r="CB121" s="990"/>
      <c r="CC121" s="990"/>
      <c r="CD121" s="990"/>
      <c r="CE121" s="990"/>
      <c r="CF121" s="984">
        <v>59.1</v>
      </c>
      <c r="CG121" s="985"/>
      <c r="CH121" s="985"/>
      <c r="CI121" s="985"/>
      <c r="CJ121" s="985"/>
      <c r="CK121" s="1080"/>
      <c r="CL121" s="1081"/>
      <c r="CM121" s="1081"/>
      <c r="CN121" s="1081"/>
      <c r="CO121" s="1082"/>
      <c r="CP121" s="1090" t="s">
        <v>472</v>
      </c>
      <c r="CQ121" s="1091"/>
      <c r="CR121" s="1091"/>
      <c r="CS121" s="1091"/>
      <c r="CT121" s="1091"/>
      <c r="CU121" s="1091"/>
      <c r="CV121" s="1091"/>
      <c r="CW121" s="1091"/>
      <c r="CX121" s="1091"/>
      <c r="CY121" s="1091"/>
      <c r="CZ121" s="1091"/>
      <c r="DA121" s="1091"/>
      <c r="DB121" s="1091"/>
      <c r="DC121" s="1091"/>
      <c r="DD121" s="1091"/>
      <c r="DE121" s="1091"/>
      <c r="DF121" s="1092"/>
      <c r="DG121" s="989">
        <v>6575598</v>
      </c>
      <c r="DH121" s="990"/>
      <c r="DI121" s="990"/>
      <c r="DJ121" s="990"/>
      <c r="DK121" s="990"/>
      <c r="DL121" s="990">
        <v>6383038</v>
      </c>
      <c r="DM121" s="990"/>
      <c r="DN121" s="990"/>
      <c r="DO121" s="990"/>
      <c r="DP121" s="990"/>
      <c r="DQ121" s="990">
        <v>6157393</v>
      </c>
      <c r="DR121" s="990"/>
      <c r="DS121" s="990"/>
      <c r="DT121" s="990"/>
      <c r="DU121" s="990"/>
      <c r="DV121" s="991">
        <v>36.9</v>
      </c>
      <c r="DW121" s="991"/>
      <c r="DX121" s="991"/>
      <c r="DY121" s="991"/>
      <c r="DZ121" s="992"/>
    </row>
    <row r="122" spans="1:130" s="226" customFormat="1" ht="26.25" customHeight="1" x14ac:dyDescent="0.15">
      <c r="A122" s="1129"/>
      <c r="B122" s="1016"/>
      <c r="C122" s="986" t="s">
        <v>451</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455</v>
      </c>
      <c r="AB122" s="1029"/>
      <c r="AC122" s="1029"/>
      <c r="AD122" s="1029"/>
      <c r="AE122" s="1030"/>
      <c r="AF122" s="1031" t="s">
        <v>443</v>
      </c>
      <c r="AG122" s="1029"/>
      <c r="AH122" s="1029"/>
      <c r="AI122" s="1029"/>
      <c r="AJ122" s="1030"/>
      <c r="AK122" s="1031" t="s">
        <v>436</v>
      </c>
      <c r="AL122" s="1029"/>
      <c r="AM122" s="1029"/>
      <c r="AN122" s="1029"/>
      <c r="AO122" s="1030"/>
      <c r="AP122" s="1032" t="s">
        <v>434</v>
      </c>
      <c r="AQ122" s="1033"/>
      <c r="AR122" s="1033"/>
      <c r="AS122" s="1033"/>
      <c r="AT122" s="1034"/>
      <c r="AU122" s="1062"/>
      <c r="AV122" s="1063"/>
      <c r="AW122" s="1063"/>
      <c r="AX122" s="1063"/>
      <c r="AY122" s="1064"/>
      <c r="AZ122" s="1044" t="s">
        <v>473</v>
      </c>
      <c r="BA122" s="1035"/>
      <c r="BB122" s="1035"/>
      <c r="BC122" s="1035"/>
      <c r="BD122" s="1035"/>
      <c r="BE122" s="1035"/>
      <c r="BF122" s="1035"/>
      <c r="BG122" s="1035"/>
      <c r="BH122" s="1035"/>
      <c r="BI122" s="1035"/>
      <c r="BJ122" s="1035"/>
      <c r="BK122" s="1035"/>
      <c r="BL122" s="1035"/>
      <c r="BM122" s="1035"/>
      <c r="BN122" s="1035"/>
      <c r="BO122" s="1035"/>
      <c r="BP122" s="1036"/>
      <c r="BQ122" s="1067">
        <v>31498720</v>
      </c>
      <c r="BR122" s="1068"/>
      <c r="BS122" s="1068"/>
      <c r="BT122" s="1068"/>
      <c r="BU122" s="1068"/>
      <c r="BV122" s="1068">
        <v>32922842</v>
      </c>
      <c r="BW122" s="1068"/>
      <c r="BX122" s="1068"/>
      <c r="BY122" s="1068"/>
      <c r="BZ122" s="1068"/>
      <c r="CA122" s="1068">
        <v>33084310</v>
      </c>
      <c r="CB122" s="1068"/>
      <c r="CC122" s="1068"/>
      <c r="CD122" s="1068"/>
      <c r="CE122" s="1068"/>
      <c r="CF122" s="1088">
        <v>198.2</v>
      </c>
      <c r="CG122" s="1089"/>
      <c r="CH122" s="1089"/>
      <c r="CI122" s="1089"/>
      <c r="CJ122" s="1089"/>
      <c r="CK122" s="1080"/>
      <c r="CL122" s="1081"/>
      <c r="CM122" s="1081"/>
      <c r="CN122" s="1081"/>
      <c r="CO122" s="1082"/>
      <c r="CP122" s="1090" t="s">
        <v>401</v>
      </c>
      <c r="CQ122" s="1091"/>
      <c r="CR122" s="1091"/>
      <c r="CS122" s="1091"/>
      <c r="CT122" s="1091"/>
      <c r="CU122" s="1091"/>
      <c r="CV122" s="1091"/>
      <c r="CW122" s="1091"/>
      <c r="CX122" s="1091"/>
      <c r="CY122" s="1091"/>
      <c r="CZ122" s="1091"/>
      <c r="DA122" s="1091"/>
      <c r="DB122" s="1091"/>
      <c r="DC122" s="1091"/>
      <c r="DD122" s="1091"/>
      <c r="DE122" s="1091"/>
      <c r="DF122" s="1092"/>
      <c r="DG122" s="989">
        <v>2707243</v>
      </c>
      <c r="DH122" s="990"/>
      <c r="DI122" s="990"/>
      <c r="DJ122" s="990"/>
      <c r="DK122" s="990"/>
      <c r="DL122" s="990">
        <v>2504612</v>
      </c>
      <c r="DM122" s="990"/>
      <c r="DN122" s="990"/>
      <c r="DO122" s="990"/>
      <c r="DP122" s="990"/>
      <c r="DQ122" s="990">
        <v>2287027</v>
      </c>
      <c r="DR122" s="990"/>
      <c r="DS122" s="990"/>
      <c r="DT122" s="990"/>
      <c r="DU122" s="990"/>
      <c r="DV122" s="991">
        <v>13.7</v>
      </c>
      <c r="DW122" s="991"/>
      <c r="DX122" s="991"/>
      <c r="DY122" s="991"/>
      <c r="DZ122" s="992"/>
    </row>
    <row r="123" spans="1:130" s="226" customFormat="1" ht="26.25" customHeight="1" x14ac:dyDescent="0.15">
      <c r="A123" s="1129"/>
      <c r="B123" s="1016"/>
      <c r="C123" s="986" t="s">
        <v>458</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t="s">
        <v>380</v>
      </c>
      <c r="AB123" s="1029"/>
      <c r="AC123" s="1029"/>
      <c r="AD123" s="1029"/>
      <c r="AE123" s="1030"/>
      <c r="AF123" s="1031" t="s">
        <v>168</v>
      </c>
      <c r="AG123" s="1029"/>
      <c r="AH123" s="1029"/>
      <c r="AI123" s="1029"/>
      <c r="AJ123" s="1030"/>
      <c r="AK123" s="1031" t="s">
        <v>168</v>
      </c>
      <c r="AL123" s="1029"/>
      <c r="AM123" s="1029"/>
      <c r="AN123" s="1029"/>
      <c r="AO123" s="1030"/>
      <c r="AP123" s="1032" t="s">
        <v>434</v>
      </c>
      <c r="AQ123" s="1033"/>
      <c r="AR123" s="1033"/>
      <c r="AS123" s="1033"/>
      <c r="AT123" s="1034"/>
      <c r="AU123" s="1065"/>
      <c r="AV123" s="1066"/>
      <c r="AW123" s="1066"/>
      <c r="AX123" s="1066"/>
      <c r="AY123" s="1066"/>
      <c r="AZ123" s="257" t="s">
        <v>180</v>
      </c>
      <c r="BA123" s="257"/>
      <c r="BB123" s="257"/>
      <c r="BC123" s="257"/>
      <c r="BD123" s="257"/>
      <c r="BE123" s="257"/>
      <c r="BF123" s="257"/>
      <c r="BG123" s="257"/>
      <c r="BH123" s="257"/>
      <c r="BI123" s="257"/>
      <c r="BJ123" s="257"/>
      <c r="BK123" s="257"/>
      <c r="BL123" s="257"/>
      <c r="BM123" s="257"/>
      <c r="BN123" s="257"/>
      <c r="BO123" s="1045" t="s">
        <v>474</v>
      </c>
      <c r="BP123" s="1076"/>
      <c r="BQ123" s="1135">
        <v>48854023</v>
      </c>
      <c r="BR123" s="1136"/>
      <c r="BS123" s="1136"/>
      <c r="BT123" s="1136"/>
      <c r="BU123" s="1136"/>
      <c r="BV123" s="1136">
        <v>51880973</v>
      </c>
      <c r="BW123" s="1136"/>
      <c r="BX123" s="1136"/>
      <c r="BY123" s="1136"/>
      <c r="BZ123" s="1136"/>
      <c r="CA123" s="1136">
        <v>52639002</v>
      </c>
      <c r="CB123" s="1136"/>
      <c r="CC123" s="1136"/>
      <c r="CD123" s="1136"/>
      <c r="CE123" s="1136"/>
      <c r="CF123" s="1069"/>
      <c r="CG123" s="1070"/>
      <c r="CH123" s="1070"/>
      <c r="CI123" s="1070"/>
      <c r="CJ123" s="1071"/>
      <c r="CK123" s="1080"/>
      <c r="CL123" s="1081"/>
      <c r="CM123" s="1081"/>
      <c r="CN123" s="1081"/>
      <c r="CO123" s="1082"/>
      <c r="CP123" s="1090" t="s">
        <v>475</v>
      </c>
      <c r="CQ123" s="1091"/>
      <c r="CR123" s="1091"/>
      <c r="CS123" s="1091"/>
      <c r="CT123" s="1091"/>
      <c r="CU123" s="1091"/>
      <c r="CV123" s="1091"/>
      <c r="CW123" s="1091"/>
      <c r="CX123" s="1091"/>
      <c r="CY123" s="1091"/>
      <c r="CZ123" s="1091"/>
      <c r="DA123" s="1091"/>
      <c r="DB123" s="1091"/>
      <c r="DC123" s="1091"/>
      <c r="DD123" s="1091"/>
      <c r="DE123" s="1091"/>
      <c r="DF123" s="1092"/>
      <c r="DG123" s="1028">
        <v>1045676</v>
      </c>
      <c r="DH123" s="1029"/>
      <c r="DI123" s="1029"/>
      <c r="DJ123" s="1029"/>
      <c r="DK123" s="1030"/>
      <c r="DL123" s="1031">
        <v>1002404</v>
      </c>
      <c r="DM123" s="1029"/>
      <c r="DN123" s="1029"/>
      <c r="DO123" s="1029"/>
      <c r="DP123" s="1030"/>
      <c r="DQ123" s="1031">
        <v>2233873</v>
      </c>
      <c r="DR123" s="1029"/>
      <c r="DS123" s="1029"/>
      <c r="DT123" s="1029"/>
      <c r="DU123" s="1030"/>
      <c r="DV123" s="1032">
        <v>13.4</v>
      </c>
      <c r="DW123" s="1033"/>
      <c r="DX123" s="1033"/>
      <c r="DY123" s="1033"/>
      <c r="DZ123" s="1034"/>
    </row>
    <row r="124" spans="1:130" s="226" customFormat="1" ht="26.25" customHeight="1" thickBot="1" x14ac:dyDescent="0.2">
      <c r="A124" s="1129"/>
      <c r="B124" s="1016"/>
      <c r="C124" s="986" t="s">
        <v>462</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434</v>
      </c>
      <c r="AB124" s="1029"/>
      <c r="AC124" s="1029"/>
      <c r="AD124" s="1029"/>
      <c r="AE124" s="1030"/>
      <c r="AF124" s="1031" t="s">
        <v>434</v>
      </c>
      <c r="AG124" s="1029"/>
      <c r="AH124" s="1029"/>
      <c r="AI124" s="1029"/>
      <c r="AJ124" s="1030"/>
      <c r="AK124" s="1031" t="s">
        <v>443</v>
      </c>
      <c r="AL124" s="1029"/>
      <c r="AM124" s="1029"/>
      <c r="AN124" s="1029"/>
      <c r="AO124" s="1030"/>
      <c r="AP124" s="1032" t="s">
        <v>443</v>
      </c>
      <c r="AQ124" s="1033"/>
      <c r="AR124" s="1033"/>
      <c r="AS124" s="1033"/>
      <c r="AT124" s="1034"/>
      <c r="AU124" s="1131" t="s">
        <v>476</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v>39.5</v>
      </c>
      <c r="BR124" s="1098"/>
      <c r="BS124" s="1098"/>
      <c r="BT124" s="1098"/>
      <c r="BU124" s="1098"/>
      <c r="BV124" s="1098">
        <v>61.5</v>
      </c>
      <c r="BW124" s="1098"/>
      <c r="BX124" s="1098"/>
      <c r="BY124" s="1098"/>
      <c r="BZ124" s="1098"/>
      <c r="CA124" s="1098">
        <v>59.8</v>
      </c>
      <c r="CB124" s="1098"/>
      <c r="CC124" s="1098"/>
      <c r="CD124" s="1098"/>
      <c r="CE124" s="1098"/>
      <c r="CF124" s="1099"/>
      <c r="CG124" s="1100"/>
      <c r="CH124" s="1100"/>
      <c r="CI124" s="1100"/>
      <c r="CJ124" s="1101"/>
      <c r="CK124" s="1083"/>
      <c r="CL124" s="1083"/>
      <c r="CM124" s="1083"/>
      <c r="CN124" s="1083"/>
      <c r="CO124" s="1084"/>
      <c r="CP124" s="1090" t="s">
        <v>477</v>
      </c>
      <c r="CQ124" s="1091"/>
      <c r="CR124" s="1091"/>
      <c r="CS124" s="1091"/>
      <c r="CT124" s="1091"/>
      <c r="CU124" s="1091"/>
      <c r="CV124" s="1091"/>
      <c r="CW124" s="1091"/>
      <c r="CX124" s="1091"/>
      <c r="CY124" s="1091"/>
      <c r="CZ124" s="1091"/>
      <c r="DA124" s="1091"/>
      <c r="DB124" s="1091"/>
      <c r="DC124" s="1091"/>
      <c r="DD124" s="1091"/>
      <c r="DE124" s="1091"/>
      <c r="DF124" s="1092"/>
      <c r="DG124" s="1075">
        <v>3118697</v>
      </c>
      <c r="DH124" s="1054"/>
      <c r="DI124" s="1054"/>
      <c r="DJ124" s="1054"/>
      <c r="DK124" s="1055"/>
      <c r="DL124" s="1053">
        <v>3413922</v>
      </c>
      <c r="DM124" s="1054"/>
      <c r="DN124" s="1054"/>
      <c r="DO124" s="1054"/>
      <c r="DP124" s="1055"/>
      <c r="DQ124" s="1053">
        <v>1846991</v>
      </c>
      <c r="DR124" s="1054"/>
      <c r="DS124" s="1054"/>
      <c r="DT124" s="1054"/>
      <c r="DU124" s="1055"/>
      <c r="DV124" s="1056">
        <v>11.1</v>
      </c>
      <c r="DW124" s="1057"/>
      <c r="DX124" s="1057"/>
      <c r="DY124" s="1057"/>
      <c r="DZ124" s="1058"/>
    </row>
    <row r="125" spans="1:130" s="226" customFormat="1" ht="26.25" customHeight="1" x14ac:dyDescent="0.15">
      <c r="A125" s="1129"/>
      <c r="B125" s="1016"/>
      <c r="C125" s="986" t="s">
        <v>464</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168</v>
      </c>
      <c r="AB125" s="1029"/>
      <c r="AC125" s="1029"/>
      <c r="AD125" s="1029"/>
      <c r="AE125" s="1030"/>
      <c r="AF125" s="1031" t="s">
        <v>436</v>
      </c>
      <c r="AG125" s="1029"/>
      <c r="AH125" s="1029"/>
      <c r="AI125" s="1029"/>
      <c r="AJ125" s="1030"/>
      <c r="AK125" s="1031" t="s">
        <v>380</v>
      </c>
      <c r="AL125" s="1029"/>
      <c r="AM125" s="1029"/>
      <c r="AN125" s="1029"/>
      <c r="AO125" s="1030"/>
      <c r="AP125" s="1032" t="s">
        <v>380</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478</v>
      </c>
      <c r="CL125" s="1078"/>
      <c r="CM125" s="1078"/>
      <c r="CN125" s="1078"/>
      <c r="CO125" s="1079"/>
      <c r="CP125" s="1010" t="s">
        <v>479</v>
      </c>
      <c r="CQ125" s="959"/>
      <c r="CR125" s="959"/>
      <c r="CS125" s="959"/>
      <c r="CT125" s="959"/>
      <c r="CU125" s="959"/>
      <c r="CV125" s="959"/>
      <c r="CW125" s="959"/>
      <c r="CX125" s="959"/>
      <c r="CY125" s="959"/>
      <c r="CZ125" s="959"/>
      <c r="DA125" s="959"/>
      <c r="DB125" s="959"/>
      <c r="DC125" s="959"/>
      <c r="DD125" s="959"/>
      <c r="DE125" s="959"/>
      <c r="DF125" s="960"/>
      <c r="DG125" s="996" t="s">
        <v>455</v>
      </c>
      <c r="DH125" s="997"/>
      <c r="DI125" s="997"/>
      <c r="DJ125" s="997"/>
      <c r="DK125" s="997"/>
      <c r="DL125" s="997" t="s">
        <v>436</v>
      </c>
      <c r="DM125" s="997"/>
      <c r="DN125" s="997"/>
      <c r="DO125" s="997"/>
      <c r="DP125" s="997"/>
      <c r="DQ125" s="997" t="s">
        <v>455</v>
      </c>
      <c r="DR125" s="997"/>
      <c r="DS125" s="997"/>
      <c r="DT125" s="997"/>
      <c r="DU125" s="997"/>
      <c r="DV125" s="998" t="s">
        <v>455</v>
      </c>
      <c r="DW125" s="998"/>
      <c r="DX125" s="998"/>
      <c r="DY125" s="998"/>
      <c r="DZ125" s="999"/>
    </row>
    <row r="126" spans="1:130" s="226" customFormat="1" ht="26.25" customHeight="1" thickBot="1" x14ac:dyDescent="0.2">
      <c r="A126" s="1129"/>
      <c r="B126" s="1016"/>
      <c r="C126" s="986" t="s">
        <v>466</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v>170196</v>
      </c>
      <c r="AB126" s="1029"/>
      <c r="AC126" s="1029"/>
      <c r="AD126" s="1029"/>
      <c r="AE126" s="1030"/>
      <c r="AF126" s="1031">
        <v>169864</v>
      </c>
      <c r="AG126" s="1029"/>
      <c r="AH126" s="1029"/>
      <c r="AI126" s="1029"/>
      <c r="AJ126" s="1030"/>
      <c r="AK126" s="1031">
        <v>16688</v>
      </c>
      <c r="AL126" s="1029"/>
      <c r="AM126" s="1029"/>
      <c r="AN126" s="1029"/>
      <c r="AO126" s="1030"/>
      <c r="AP126" s="1032">
        <v>0.1</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480</v>
      </c>
      <c r="CQ126" s="1020"/>
      <c r="CR126" s="1020"/>
      <c r="CS126" s="1020"/>
      <c r="CT126" s="1020"/>
      <c r="CU126" s="1020"/>
      <c r="CV126" s="1020"/>
      <c r="CW126" s="1020"/>
      <c r="CX126" s="1020"/>
      <c r="CY126" s="1020"/>
      <c r="CZ126" s="1020"/>
      <c r="DA126" s="1020"/>
      <c r="DB126" s="1020"/>
      <c r="DC126" s="1020"/>
      <c r="DD126" s="1020"/>
      <c r="DE126" s="1020"/>
      <c r="DF126" s="1021"/>
      <c r="DG126" s="989">
        <v>986495</v>
      </c>
      <c r="DH126" s="990"/>
      <c r="DI126" s="990"/>
      <c r="DJ126" s="990"/>
      <c r="DK126" s="990"/>
      <c r="DL126" s="990">
        <v>740926</v>
      </c>
      <c r="DM126" s="990"/>
      <c r="DN126" s="990"/>
      <c r="DO126" s="990"/>
      <c r="DP126" s="990"/>
      <c r="DQ126" s="990">
        <v>1081321</v>
      </c>
      <c r="DR126" s="990"/>
      <c r="DS126" s="990"/>
      <c r="DT126" s="990"/>
      <c r="DU126" s="990"/>
      <c r="DV126" s="991">
        <v>6.5</v>
      </c>
      <c r="DW126" s="991"/>
      <c r="DX126" s="991"/>
      <c r="DY126" s="991"/>
      <c r="DZ126" s="992"/>
    </row>
    <row r="127" spans="1:130" s="226" customFormat="1" ht="26.25" customHeight="1" x14ac:dyDescent="0.15">
      <c r="A127" s="1130"/>
      <c r="B127" s="1018"/>
      <c r="C127" s="1072" t="s">
        <v>481</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v>450</v>
      </c>
      <c r="AB127" s="1029"/>
      <c r="AC127" s="1029"/>
      <c r="AD127" s="1029"/>
      <c r="AE127" s="1030"/>
      <c r="AF127" s="1031">
        <v>264</v>
      </c>
      <c r="AG127" s="1029"/>
      <c r="AH127" s="1029"/>
      <c r="AI127" s="1029"/>
      <c r="AJ127" s="1030"/>
      <c r="AK127" s="1031">
        <v>187</v>
      </c>
      <c r="AL127" s="1029"/>
      <c r="AM127" s="1029"/>
      <c r="AN127" s="1029"/>
      <c r="AO127" s="1030"/>
      <c r="AP127" s="1032">
        <v>0</v>
      </c>
      <c r="AQ127" s="1033"/>
      <c r="AR127" s="1033"/>
      <c r="AS127" s="1033"/>
      <c r="AT127" s="1034"/>
      <c r="AU127" s="262"/>
      <c r="AV127" s="262"/>
      <c r="AW127" s="262"/>
      <c r="AX127" s="1102" t="s">
        <v>482</v>
      </c>
      <c r="AY127" s="1103"/>
      <c r="AZ127" s="1103"/>
      <c r="BA127" s="1103"/>
      <c r="BB127" s="1103"/>
      <c r="BC127" s="1103"/>
      <c r="BD127" s="1103"/>
      <c r="BE127" s="1104"/>
      <c r="BF127" s="1105" t="s">
        <v>483</v>
      </c>
      <c r="BG127" s="1103"/>
      <c r="BH127" s="1103"/>
      <c r="BI127" s="1103"/>
      <c r="BJ127" s="1103"/>
      <c r="BK127" s="1103"/>
      <c r="BL127" s="1104"/>
      <c r="BM127" s="1105" t="s">
        <v>484</v>
      </c>
      <c r="BN127" s="1103"/>
      <c r="BO127" s="1103"/>
      <c r="BP127" s="1103"/>
      <c r="BQ127" s="1103"/>
      <c r="BR127" s="1103"/>
      <c r="BS127" s="1104"/>
      <c r="BT127" s="1105" t="s">
        <v>485</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486</v>
      </c>
      <c r="CQ127" s="1020"/>
      <c r="CR127" s="1020"/>
      <c r="CS127" s="1020"/>
      <c r="CT127" s="1020"/>
      <c r="CU127" s="1020"/>
      <c r="CV127" s="1020"/>
      <c r="CW127" s="1020"/>
      <c r="CX127" s="1020"/>
      <c r="CY127" s="1020"/>
      <c r="CZ127" s="1020"/>
      <c r="DA127" s="1020"/>
      <c r="DB127" s="1020"/>
      <c r="DC127" s="1020"/>
      <c r="DD127" s="1020"/>
      <c r="DE127" s="1020"/>
      <c r="DF127" s="1021"/>
      <c r="DG127" s="989" t="s">
        <v>436</v>
      </c>
      <c r="DH127" s="990"/>
      <c r="DI127" s="990"/>
      <c r="DJ127" s="990"/>
      <c r="DK127" s="990"/>
      <c r="DL127" s="990" t="s">
        <v>380</v>
      </c>
      <c r="DM127" s="990"/>
      <c r="DN127" s="990"/>
      <c r="DO127" s="990"/>
      <c r="DP127" s="990"/>
      <c r="DQ127" s="990" t="s">
        <v>168</v>
      </c>
      <c r="DR127" s="990"/>
      <c r="DS127" s="990"/>
      <c r="DT127" s="990"/>
      <c r="DU127" s="990"/>
      <c r="DV127" s="991" t="s">
        <v>168</v>
      </c>
      <c r="DW127" s="991"/>
      <c r="DX127" s="991"/>
      <c r="DY127" s="991"/>
      <c r="DZ127" s="992"/>
    </row>
    <row r="128" spans="1:130" s="226" customFormat="1" ht="26.25" customHeight="1" thickBot="1" x14ac:dyDescent="0.2">
      <c r="A128" s="1113" t="s">
        <v>487</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488</v>
      </c>
      <c r="X128" s="1115"/>
      <c r="Y128" s="1115"/>
      <c r="Z128" s="1116"/>
      <c r="AA128" s="1117">
        <v>754088</v>
      </c>
      <c r="AB128" s="1118"/>
      <c r="AC128" s="1118"/>
      <c r="AD128" s="1118"/>
      <c r="AE128" s="1119"/>
      <c r="AF128" s="1120">
        <v>829350</v>
      </c>
      <c r="AG128" s="1118"/>
      <c r="AH128" s="1118"/>
      <c r="AI128" s="1118"/>
      <c r="AJ128" s="1119"/>
      <c r="AK128" s="1120">
        <v>770335</v>
      </c>
      <c r="AL128" s="1118"/>
      <c r="AM128" s="1118"/>
      <c r="AN128" s="1118"/>
      <c r="AO128" s="1119"/>
      <c r="AP128" s="1121"/>
      <c r="AQ128" s="1122"/>
      <c r="AR128" s="1122"/>
      <c r="AS128" s="1122"/>
      <c r="AT128" s="1123"/>
      <c r="AU128" s="262"/>
      <c r="AV128" s="262"/>
      <c r="AW128" s="262"/>
      <c r="AX128" s="958" t="s">
        <v>489</v>
      </c>
      <c r="AY128" s="959"/>
      <c r="AZ128" s="959"/>
      <c r="BA128" s="959"/>
      <c r="BB128" s="959"/>
      <c r="BC128" s="959"/>
      <c r="BD128" s="959"/>
      <c r="BE128" s="960"/>
      <c r="BF128" s="1124" t="s">
        <v>443</v>
      </c>
      <c r="BG128" s="1125"/>
      <c r="BH128" s="1125"/>
      <c r="BI128" s="1125"/>
      <c r="BJ128" s="1125"/>
      <c r="BK128" s="1125"/>
      <c r="BL128" s="1126"/>
      <c r="BM128" s="1124">
        <v>12.53</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490</v>
      </c>
      <c r="CQ128" s="1107"/>
      <c r="CR128" s="1107"/>
      <c r="CS128" s="1107"/>
      <c r="CT128" s="1107"/>
      <c r="CU128" s="1107"/>
      <c r="CV128" s="1107"/>
      <c r="CW128" s="1107"/>
      <c r="CX128" s="1107"/>
      <c r="CY128" s="1107"/>
      <c r="CZ128" s="1107"/>
      <c r="DA128" s="1107"/>
      <c r="DB128" s="1107"/>
      <c r="DC128" s="1107"/>
      <c r="DD128" s="1107"/>
      <c r="DE128" s="1107"/>
      <c r="DF128" s="1108"/>
      <c r="DG128" s="1109">
        <v>63170</v>
      </c>
      <c r="DH128" s="1110"/>
      <c r="DI128" s="1110"/>
      <c r="DJ128" s="1110"/>
      <c r="DK128" s="1110"/>
      <c r="DL128" s="1110">
        <v>52962</v>
      </c>
      <c r="DM128" s="1110"/>
      <c r="DN128" s="1110"/>
      <c r="DO128" s="1110"/>
      <c r="DP128" s="1110"/>
      <c r="DQ128" s="1110">
        <v>42677</v>
      </c>
      <c r="DR128" s="1110"/>
      <c r="DS128" s="1110"/>
      <c r="DT128" s="1110"/>
      <c r="DU128" s="1110"/>
      <c r="DV128" s="1111">
        <v>0.3</v>
      </c>
      <c r="DW128" s="1111"/>
      <c r="DX128" s="1111"/>
      <c r="DY128" s="1111"/>
      <c r="DZ128" s="1112"/>
    </row>
    <row r="129" spans="1:131" s="226" customFormat="1" ht="26.25" customHeight="1" x14ac:dyDescent="0.15">
      <c r="A129" s="1000" t="s">
        <v>102</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491</v>
      </c>
      <c r="X129" s="1144"/>
      <c r="Y129" s="1144"/>
      <c r="Z129" s="1145"/>
      <c r="AA129" s="1028">
        <v>18924044</v>
      </c>
      <c r="AB129" s="1029"/>
      <c r="AC129" s="1029"/>
      <c r="AD129" s="1029"/>
      <c r="AE129" s="1030"/>
      <c r="AF129" s="1031">
        <v>19091052</v>
      </c>
      <c r="AG129" s="1029"/>
      <c r="AH129" s="1029"/>
      <c r="AI129" s="1029"/>
      <c r="AJ129" s="1030"/>
      <c r="AK129" s="1031">
        <v>19331023</v>
      </c>
      <c r="AL129" s="1029"/>
      <c r="AM129" s="1029"/>
      <c r="AN129" s="1029"/>
      <c r="AO129" s="1030"/>
      <c r="AP129" s="1146"/>
      <c r="AQ129" s="1147"/>
      <c r="AR129" s="1147"/>
      <c r="AS129" s="1147"/>
      <c r="AT129" s="1148"/>
      <c r="AU129" s="264"/>
      <c r="AV129" s="264"/>
      <c r="AW129" s="264"/>
      <c r="AX129" s="1137" t="s">
        <v>492</v>
      </c>
      <c r="AY129" s="1020"/>
      <c r="AZ129" s="1020"/>
      <c r="BA129" s="1020"/>
      <c r="BB129" s="1020"/>
      <c r="BC129" s="1020"/>
      <c r="BD129" s="1020"/>
      <c r="BE129" s="1021"/>
      <c r="BF129" s="1138" t="s">
        <v>380</v>
      </c>
      <c r="BG129" s="1139"/>
      <c r="BH129" s="1139"/>
      <c r="BI129" s="1139"/>
      <c r="BJ129" s="1139"/>
      <c r="BK129" s="1139"/>
      <c r="BL129" s="1140"/>
      <c r="BM129" s="1138">
        <v>17.53</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1000" t="s">
        <v>493</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494</v>
      </c>
      <c r="X130" s="1144"/>
      <c r="Y130" s="1144"/>
      <c r="Z130" s="1145"/>
      <c r="AA130" s="1028">
        <v>2696299</v>
      </c>
      <c r="AB130" s="1029"/>
      <c r="AC130" s="1029"/>
      <c r="AD130" s="1029"/>
      <c r="AE130" s="1030"/>
      <c r="AF130" s="1031">
        <v>2664738</v>
      </c>
      <c r="AG130" s="1029"/>
      <c r="AH130" s="1029"/>
      <c r="AI130" s="1029"/>
      <c r="AJ130" s="1030"/>
      <c r="AK130" s="1031">
        <v>2638710</v>
      </c>
      <c r="AL130" s="1029"/>
      <c r="AM130" s="1029"/>
      <c r="AN130" s="1029"/>
      <c r="AO130" s="1030"/>
      <c r="AP130" s="1146"/>
      <c r="AQ130" s="1147"/>
      <c r="AR130" s="1147"/>
      <c r="AS130" s="1147"/>
      <c r="AT130" s="1148"/>
      <c r="AU130" s="264"/>
      <c r="AV130" s="264"/>
      <c r="AW130" s="264"/>
      <c r="AX130" s="1137" t="s">
        <v>495</v>
      </c>
      <c r="AY130" s="1020"/>
      <c r="AZ130" s="1020"/>
      <c r="BA130" s="1020"/>
      <c r="BB130" s="1020"/>
      <c r="BC130" s="1020"/>
      <c r="BD130" s="1020"/>
      <c r="BE130" s="1021"/>
      <c r="BF130" s="1174">
        <v>6.8</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496</v>
      </c>
      <c r="X131" s="1182"/>
      <c r="Y131" s="1182"/>
      <c r="Z131" s="1183"/>
      <c r="AA131" s="1075">
        <v>16227745</v>
      </c>
      <c r="AB131" s="1054"/>
      <c r="AC131" s="1054"/>
      <c r="AD131" s="1054"/>
      <c r="AE131" s="1055"/>
      <c r="AF131" s="1053">
        <v>16426314</v>
      </c>
      <c r="AG131" s="1054"/>
      <c r="AH131" s="1054"/>
      <c r="AI131" s="1054"/>
      <c r="AJ131" s="1055"/>
      <c r="AK131" s="1053">
        <v>16692313</v>
      </c>
      <c r="AL131" s="1054"/>
      <c r="AM131" s="1054"/>
      <c r="AN131" s="1054"/>
      <c r="AO131" s="1055"/>
      <c r="AP131" s="1184"/>
      <c r="AQ131" s="1185"/>
      <c r="AR131" s="1185"/>
      <c r="AS131" s="1185"/>
      <c r="AT131" s="1186"/>
      <c r="AU131" s="264"/>
      <c r="AV131" s="264"/>
      <c r="AW131" s="264"/>
      <c r="AX131" s="1156" t="s">
        <v>497</v>
      </c>
      <c r="AY131" s="1107"/>
      <c r="AZ131" s="1107"/>
      <c r="BA131" s="1107"/>
      <c r="BB131" s="1107"/>
      <c r="BC131" s="1107"/>
      <c r="BD131" s="1107"/>
      <c r="BE131" s="1108"/>
      <c r="BF131" s="1157">
        <v>59.8</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1163" t="s">
        <v>498</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499</v>
      </c>
      <c r="W132" s="1167"/>
      <c r="X132" s="1167"/>
      <c r="Y132" s="1167"/>
      <c r="Z132" s="1168"/>
      <c r="AA132" s="1169">
        <v>7.4834673580000004</v>
      </c>
      <c r="AB132" s="1170"/>
      <c r="AC132" s="1170"/>
      <c r="AD132" s="1170"/>
      <c r="AE132" s="1171"/>
      <c r="AF132" s="1172">
        <v>5.7119813979999998</v>
      </c>
      <c r="AG132" s="1170"/>
      <c r="AH132" s="1170"/>
      <c r="AI132" s="1170"/>
      <c r="AJ132" s="1171"/>
      <c r="AK132" s="1172">
        <v>7.2438310919999997</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500</v>
      </c>
      <c r="W133" s="1150"/>
      <c r="X133" s="1150"/>
      <c r="Y133" s="1150"/>
      <c r="Z133" s="1151"/>
      <c r="AA133" s="1152">
        <v>6.9</v>
      </c>
      <c r="AB133" s="1153"/>
      <c r="AC133" s="1153"/>
      <c r="AD133" s="1153"/>
      <c r="AE133" s="1154"/>
      <c r="AF133" s="1152">
        <v>6.7</v>
      </c>
      <c r="AG133" s="1153"/>
      <c r="AH133" s="1153"/>
      <c r="AI133" s="1153"/>
      <c r="AJ133" s="1154"/>
      <c r="AK133" s="1152">
        <v>6.8</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6jJJSuB6DxHeruaxnAjyek1Huqz2vU/va6iqLg9NdxdZouskz7iTZSippj2hR/enAbwDIUg3DIMcbgrTR1uSnA==" saltValue="+tF8SN4E0cCG5LYiaeMxs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view="pageBreakPreview" topLeftCell="BJ8" zoomScaleNormal="85" zoomScaleSheetLayoutView="100" workbookViewId="0">
      <selection activeCell="CZ30" sqref="CZ30"/>
    </sheetView>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501</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1PLEBBDD+2qEq2o50Zyl+4fZNA769zM+jG0Dz/W1BAIad48QWatuRTKVL4jPwvpHF+DKgPbjONdVsqh7CwdSpA==" saltValue="9RYQOu+UMRMOJHTwko0Hz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topLeftCell="BH56" zoomScaleNormal="100" zoomScaleSheetLayoutView="55" workbookViewId="0">
      <selection activeCell="CR89" sqref="CR89"/>
    </sheetView>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x1Ky82JuooANQrNCrzstwVBMNSUQb2lUjHLmfLOUAXJ/uhFbtS/87HSXmAal4JS+isFRcVZrWE1u/MOMcafGYg==" saltValue="z97EKNjZNPHJh29mARCQK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topLeftCell="A24"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502</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503</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504</v>
      </c>
      <c r="AP7" s="283"/>
      <c r="AQ7" s="284" t="s">
        <v>505</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506</v>
      </c>
      <c r="AQ8" s="290" t="s">
        <v>507</v>
      </c>
      <c r="AR8" s="291" t="s">
        <v>508</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509</v>
      </c>
      <c r="AL9" s="1193"/>
      <c r="AM9" s="1193"/>
      <c r="AN9" s="1194"/>
      <c r="AO9" s="292">
        <v>4780662</v>
      </c>
      <c r="AP9" s="292">
        <v>49911</v>
      </c>
      <c r="AQ9" s="293">
        <v>57316</v>
      </c>
      <c r="AR9" s="294">
        <v>-12.9</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510</v>
      </c>
      <c r="AL10" s="1193"/>
      <c r="AM10" s="1193"/>
      <c r="AN10" s="1194"/>
      <c r="AO10" s="295">
        <v>434801</v>
      </c>
      <c r="AP10" s="295">
        <v>4539</v>
      </c>
      <c r="AQ10" s="296">
        <v>3762</v>
      </c>
      <c r="AR10" s="297">
        <v>20.7</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511</v>
      </c>
      <c r="AL11" s="1193"/>
      <c r="AM11" s="1193"/>
      <c r="AN11" s="1194"/>
      <c r="AO11" s="295">
        <v>550785</v>
      </c>
      <c r="AP11" s="295">
        <v>5750</v>
      </c>
      <c r="AQ11" s="296">
        <v>6408</v>
      </c>
      <c r="AR11" s="297">
        <v>-10.3</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512</v>
      </c>
      <c r="AL12" s="1193"/>
      <c r="AM12" s="1193"/>
      <c r="AN12" s="1194"/>
      <c r="AO12" s="295">
        <v>24611</v>
      </c>
      <c r="AP12" s="295">
        <v>257</v>
      </c>
      <c r="AQ12" s="296">
        <v>891</v>
      </c>
      <c r="AR12" s="297">
        <v>-71.2</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513</v>
      </c>
      <c r="AL13" s="1193"/>
      <c r="AM13" s="1193"/>
      <c r="AN13" s="1194"/>
      <c r="AO13" s="295" t="s">
        <v>514</v>
      </c>
      <c r="AP13" s="295" t="s">
        <v>514</v>
      </c>
      <c r="AQ13" s="296">
        <v>1</v>
      </c>
      <c r="AR13" s="297" t="s">
        <v>514</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515</v>
      </c>
      <c r="AL14" s="1193"/>
      <c r="AM14" s="1193"/>
      <c r="AN14" s="1194"/>
      <c r="AO14" s="295">
        <v>236207</v>
      </c>
      <c r="AP14" s="295">
        <v>2466</v>
      </c>
      <c r="AQ14" s="296">
        <v>2694</v>
      </c>
      <c r="AR14" s="297">
        <v>-8.5</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516</v>
      </c>
      <c r="AL15" s="1193"/>
      <c r="AM15" s="1193"/>
      <c r="AN15" s="1194"/>
      <c r="AO15" s="295">
        <v>354089</v>
      </c>
      <c r="AP15" s="295">
        <v>3697</v>
      </c>
      <c r="AQ15" s="296">
        <v>1362</v>
      </c>
      <c r="AR15" s="297">
        <v>171.4</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517</v>
      </c>
      <c r="AL16" s="1196"/>
      <c r="AM16" s="1196"/>
      <c r="AN16" s="1197"/>
      <c r="AO16" s="295">
        <v>-412529</v>
      </c>
      <c r="AP16" s="295">
        <v>-4307</v>
      </c>
      <c r="AQ16" s="296">
        <v>-4530</v>
      </c>
      <c r="AR16" s="297">
        <v>-4.9000000000000004</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180</v>
      </c>
      <c r="AL17" s="1196"/>
      <c r="AM17" s="1196"/>
      <c r="AN17" s="1197"/>
      <c r="AO17" s="295">
        <v>5968626</v>
      </c>
      <c r="AP17" s="295">
        <v>62313</v>
      </c>
      <c r="AQ17" s="296">
        <v>67903</v>
      </c>
      <c r="AR17" s="297">
        <v>-8.1999999999999993</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518</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519</v>
      </c>
      <c r="AP20" s="303" t="s">
        <v>520</v>
      </c>
      <c r="AQ20" s="304" t="s">
        <v>521</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522</v>
      </c>
      <c r="AL21" s="1188"/>
      <c r="AM21" s="1188"/>
      <c r="AN21" s="1189"/>
      <c r="AO21" s="307">
        <v>5.63</v>
      </c>
      <c r="AP21" s="308">
        <v>6.2</v>
      </c>
      <c r="AQ21" s="309">
        <v>-0.56999999999999995</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523</v>
      </c>
      <c r="AL22" s="1188"/>
      <c r="AM22" s="1188"/>
      <c r="AN22" s="1189"/>
      <c r="AO22" s="312">
        <v>98.7</v>
      </c>
      <c r="AP22" s="313">
        <v>98.7</v>
      </c>
      <c r="AQ22" s="314">
        <v>0</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524</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525</v>
      </c>
      <c r="AO27" s="273"/>
      <c r="AP27" s="273"/>
      <c r="AQ27" s="273"/>
      <c r="AR27" s="273"/>
      <c r="AS27" s="273"/>
      <c r="AT27" s="273"/>
    </row>
    <row r="28" spans="1:46" ht="17.25" x14ac:dyDescent="0.15">
      <c r="A28" s="274" t="s">
        <v>526</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527</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504</v>
      </c>
      <c r="AP30" s="283"/>
      <c r="AQ30" s="284" t="s">
        <v>505</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506</v>
      </c>
      <c r="AQ31" s="290" t="s">
        <v>507</v>
      </c>
      <c r="AR31" s="291" t="s">
        <v>508</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528</v>
      </c>
      <c r="AL32" s="1204"/>
      <c r="AM32" s="1204"/>
      <c r="AN32" s="1205"/>
      <c r="AO32" s="322">
        <v>2761451</v>
      </c>
      <c r="AP32" s="322">
        <v>28830</v>
      </c>
      <c r="AQ32" s="323">
        <v>34720</v>
      </c>
      <c r="AR32" s="324">
        <v>-17</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529</v>
      </c>
      <c r="AL33" s="1204"/>
      <c r="AM33" s="1204"/>
      <c r="AN33" s="1205"/>
      <c r="AO33" s="322" t="s">
        <v>514</v>
      </c>
      <c r="AP33" s="322" t="s">
        <v>514</v>
      </c>
      <c r="AQ33" s="323">
        <v>1</v>
      </c>
      <c r="AR33" s="324" t="s">
        <v>514</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530</v>
      </c>
      <c r="AL34" s="1204"/>
      <c r="AM34" s="1204"/>
      <c r="AN34" s="1205"/>
      <c r="AO34" s="322" t="s">
        <v>514</v>
      </c>
      <c r="AP34" s="322" t="s">
        <v>514</v>
      </c>
      <c r="AQ34" s="323">
        <v>22</v>
      </c>
      <c r="AR34" s="324" t="s">
        <v>514</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531</v>
      </c>
      <c r="AL35" s="1204"/>
      <c r="AM35" s="1204"/>
      <c r="AN35" s="1205"/>
      <c r="AO35" s="322">
        <v>1685809</v>
      </c>
      <c r="AP35" s="322">
        <v>17600</v>
      </c>
      <c r="AQ35" s="323">
        <v>9232</v>
      </c>
      <c r="AR35" s="324">
        <v>90.6</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532</v>
      </c>
      <c r="AL36" s="1204"/>
      <c r="AM36" s="1204"/>
      <c r="AN36" s="1205"/>
      <c r="AO36" s="322">
        <v>153088</v>
      </c>
      <c r="AP36" s="322">
        <v>1598</v>
      </c>
      <c r="AQ36" s="323">
        <v>2017</v>
      </c>
      <c r="AR36" s="324">
        <v>-20.8</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533</v>
      </c>
      <c r="AL37" s="1204"/>
      <c r="AM37" s="1204"/>
      <c r="AN37" s="1205"/>
      <c r="AO37" s="322">
        <v>16875</v>
      </c>
      <c r="AP37" s="322">
        <v>176</v>
      </c>
      <c r="AQ37" s="323">
        <v>1146</v>
      </c>
      <c r="AR37" s="324">
        <v>-84.6</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534</v>
      </c>
      <c r="AL38" s="1207"/>
      <c r="AM38" s="1207"/>
      <c r="AN38" s="1208"/>
      <c r="AO38" s="325">
        <v>985</v>
      </c>
      <c r="AP38" s="325">
        <v>10</v>
      </c>
      <c r="AQ38" s="326">
        <v>1</v>
      </c>
      <c r="AR38" s="314">
        <v>900</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535</v>
      </c>
      <c r="AL39" s="1207"/>
      <c r="AM39" s="1207"/>
      <c r="AN39" s="1208"/>
      <c r="AO39" s="322">
        <v>-770335</v>
      </c>
      <c r="AP39" s="322">
        <v>-8042</v>
      </c>
      <c r="AQ39" s="323">
        <v>-6713</v>
      </c>
      <c r="AR39" s="324">
        <v>19.8</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536</v>
      </c>
      <c r="AL40" s="1204"/>
      <c r="AM40" s="1204"/>
      <c r="AN40" s="1205"/>
      <c r="AO40" s="322">
        <v>-2638710</v>
      </c>
      <c r="AP40" s="322">
        <v>-27549</v>
      </c>
      <c r="AQ40" s="323">
        <v>-28519</v>
      </c>
      <c r="AR40" s="324">
        <v>-3.4</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292</v>
      </c>
      <c r="AL41" s="1210"/>
      <c r="AM41" s="1210"/>
      <c r="AN41" s="1211"/>
      <c r="AO41" s="322">
        <v>1209163</v>
      </c>
      <c r="AP41" s="322">
        <v>12624</v>
      </c>
      <c r="AQ41" s="323">
        <v>11906</v>
      </c>
      <c r="AR41" s="324">
        <v>6</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537</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538</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539</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504</v>
      </c>
      <c r="AN49" s="1200" t="s">
        <v>540</v>
      </c>
      <c r="AO49" s="1201"/>
      <c r="AP49" s="1201"/>
      <c r="AQ49" s="1201"/>
      <c r="AR49" s="1202"/>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541</v>
      </c>
      <c r="AO50" s="339" t="s">
        <v>542</v>
      </c>
      <c r="AP50" s="340" t="s">
        <v>543</v>
      </c>
      <c r="AQ50" s="341" t="s">
        <v>544</v>
      </c>
      <c r="AR50" s="342" t="s">
        <v>545</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546</v>
      </c>
      <c r="AL51" s="335"/>
      <c r="AM51" s="343">
        <v>5852702</v>
      </c>
      <c r="AN51" s="344">
        <v>62261</v>
      </c>
      <c r="AO51" s="345">
        <v>-7.8</v>
      </c>
      <c r="AP51" s="346">
        <v>63956</v>
      </c>
      <c r="AQ51" s="347">
        <v>25.7</v>
      </c>
      <c r="AR51" s="348">
        <v>-33.5</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547</v>
      </c>
      <c r="AM52" s="351">
        <v>2742582</v>
      </c>
      <c r="AN52" s="352">
        <v>29176</v>
      </c>
      <c r="AO52" s="353">
        <v>8.1</v>
      </c>
      <c r="AP52" s="354">
        <v>29239</v>
      </c>
      <c r="AQ52" s="355">
        <v>8.8000000000000007</v>
      </c>
      <c r="AR52" s="356">
        <v>-0.7</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548</v>
      </c>
      <c r="AL53" s="335"/>
      <c r="AM53" s="343">
        <v>5435363</v>
      </c>
      <c r="AN53" s="344">
        <v>57612</v>
      </c>
      <c r="AO53" s="345">
        <v>-7.5</v>
      </c>
      <c r="AP53" s="346">
        <v>66255</v>
      </c>
      <c r="AQ53" s="347">
        <v>3.6</v>
      </c>
      <c r="AR53" s="348">
        <v>-11.1</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547</v>
      </c>
      <c r="AM54" s="351">
        <v>1862255</v>
      </c>
      <c r="AN54" s="352">
        <v>19739</v>
      </c>
      <c r="AO54" s="353">
        <v>-32.299999999999997</v>
      </c>
      <c r="AP54" s="354">
        <v>31822</v>
      </c>
      <c r="AQ54" s="355">
        <v>8.8000000000000007</v>
      </c>
      <c r="AR54" s="356">
        <v>-41.1</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549</v>
      </c>
      <c r="AL55" s="335"/>
      <c r="AM55" s="343">
        <v>4793882</v>
      </c>
      <c r="AN55" s="344">
        <v>50590</v>
      </c>
      <c r="AO55" s="345">
        <v>-12.2</v>
      </c>
      <c r="AP55" s="346">
        <v>92247</v>
      </c>
      <c r="AQ55" s="347">
        <v>39.200000000000003</v>
      </c>
      <c r="AR55" s="348">
        <v>-51.4</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547</v>
      </c>
      <c r="AM56" s="351">
        <v>2334811</v>
      </c>
      <c r="AN56" s="352">
        <v>24639</v>
      </c>
      <c r="AO56" s="353">
        <v>24.8</v>
      </c>
      <c r="AP56" s="354">
        <v>37204</v>
      </c>
      <c r="AQ56" s="355">
        <v>16.899999999999999</v>
      </c>
      <c r="AR56" s="356">
        <v>7.9</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550</v>
      </c>
      <c r="AL57" s="335"/>
      <c r="AM57" s="343">
        <v>5439465</v>
      </c>
      <c r="AN57" s="344">
        <v>57108</v>
      </c>
      <c r="AO57" s="345">
        <v>12.9</v>
      </c>
      <c r="AP57" s="346">
        <v>44504</v>
      </c>
      <c r="AQ57" s="347">
        <v>-51.8</v>
      </c>
      <c r="AR57" s="348">
        <v>64.7</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547</v>
      </c>
      <c r="AM58" s="351">
        <v>2533791</v>
      </c>
      <c r="AN58" s="352">
        <v>26602</v>
      </c>
      <c r="AO58" s="353">
        <v>8</v>
      </c>
      <c r="AP58" s="354">
        <v>25876</v>
      </c>
      <c r="AQ58" s="355">
        <v>-30.4</v>
      </c>
      <c r="AR58" s="356">
        <v>38.4</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551</v>
      </c>
      <c r="AL59" s="335"/>
      <c r="AM59" s="343">
        <v>7362075</v>
      </c>
      <c r="AN59" s="344">
        <v>76861</v>
      </c>
      <c r="AO59" s="345">
        <v>34.6</v>
      </c>
      <c r="AP59" s="346">
        <v>47820</v>
      </c>
      <c r="AQ59" s="347">
        <v>7.5</v>
      </c>
      <c r="AR59" s="348">
        <v>27.1</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547</v>
      </c>
      <c r="AM60" s="351">
        <v>2407657</v>
      </c>
      <c r="AN60" s="352">
        <v>25136</v>
      </c>
      <c r="AO60" s="353">
        <v>-5.5</v>
      </c>
      <c r="AP60" s="354">
        <v>25855</v>
      </c>
      <c r="AQ60" s="355">
        <v>-0.1</v>
      </c>
      <c r="AR60" s="356">
        <v>-5.4</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552</v>
      </c>
      <c r="AL61" s="357"/>
      <c r="AM61" s="358">
        <v>5776697</v>
      </c>
      <c r="AN61" s="359">
        <v>60886</v>
      </c>
      <c r="AO61" s="360">
        <v>4</v>
      </c>
      <c r="AP61" s="361">
        <v>62956</v>
      </c>
      <c r="AQ61" s="362">
        <v>4.8</v>
      </c>
      <c r="AR61" s="348">
        <v>-0.8</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547</v>
      </c>
      <c r="AM62" s="351">
        <v>2376219</v>
      </c>
      <c r="AN62" s="352">
        <v>25058</v>
      </c>
      <c r="AO62" s="353">
        <v>0.6</v>
      </c>
      <c r="AP62" s="354">
        <v>29999</v>
      </c>
      <c r="AQ62" s="355">
        <v>0.8</v>
      </c>
      <c r="AR62" s="356">
        <v>-0.2</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yULrniiVEkl8N5rXHgKNJ9Ab6k2Zd2QQPnnMRwdJo0kVOEksNkxlFdTAjab6whsqMGSCUopmKqOy3aRrTHsIdg==" saltValue="rQrZo5rOOnOptMeYduKUe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topLeftCell="A88" zoomScale="90" zoomScaleNormal="90" zoomScaleSheetLayoutView="55" workbookViewId="0">
      <selection activeCell="BK103" sqref="BK103"/>
    </sheetView>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554</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ueO04EQna226aG8NzesMF76c+OMBcb0ocioCN/oYEcsoz2l/NWNFROmstZ7PFZc1OkJC0ph8ascvmLOQyjkV3Q==" saltValue="pzx+LDDf5wcAic6Ra6M/0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32"/>
  <sheetViews>
    <sheetView showGridLines="0" topLeftCell="A88" zoomScale="90" zoomScaleNormal="9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555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wsaI61gtiPSLd871tsGrIcbk+VyK0Hc66Vahhc+jpJAUYUDu7pPv2MgkLUH2R5y718gycjCcL+b0J0rjOUATKg==" saltValue="CJC81Xt6W9ISnAFPxzSwv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topLeftCell="A32"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556</v>
      </c>
      <c r="G46" s="8" t="s">
        <v>557</v>
      </c>
      <c r="H46" s="8" t="s">
        <v>558</v>
      </c>
      <c r="I46" s="8" t="s">
        <v>559</v>
      </c>
      <c r="J46" s="9" t="s">
        <v>560</v>
      </c>
    </row>
    <row r="47" spans="2:10" ht="57.75" customHeight="1" x14ac:dyDescent="0.15">
      <c r="B47" s="10"/>
      <c r="C47" s="1212" t="s">
        <v>3</v>
      </c>
      <c r="D47" s="1212"/>
      <c r="E47" s="1213"/>
      <c r="F47" s="11">
        <v>16.8</v>
      </c>
      <c r="G47" s="12">
        <v>18.11</v>
      </c>
      <c r="H47" s="12">
        <v>16.489999999999998</v>
      </c>
      <c r="I47" s="12">
        <v>16.05</v>
      </c>
      <c r="J47" s="13">
        <v>14.05</v>
      </c>
    </row>
    <row r="48" spans="2:10" ht="57.75" customHeight="1" x14ac:dyDescent="0.15">
      <c r="B48" s="14"/>
      <c r="C48" s="1214" t="s">
        <v>4</v>
      </c>
      <c r="D48" s="1214"/>
      <c r="E48" s="1215"/>
      <c r="F48" s="15">
        <v>9.34</v>
      </c>
      <c r="G48" s="16">
        <v>6.46</v>
      </c>
      <c r="H48" s="16">
        <v>8.57</v>
      </c>
      <c r="I48" s="16">
        <v>6.95</v>
      </c>
      <c r="J48" s="17">
        <v>6.26</v>
      </c>
    </row>
    <row r="49" spans="2:10" ht="57.75" customHeight="1" thickBot="1" x14ac:dyDescent="0.2">
      <c r="B49" s="18"/>
      <c r="C49" s="1216" t="s">
        <v>5</v>
      </c>
      <c r="D49" s="1216"/>
      <c r="E49" s="1217"/>
      <c r="F49" s="19">
        <v>2.63</v>
      </c>
      <c r="G49" s="20" t="s">
        <v>561</v>
      </c>
      <c r="H49" s="20">
        <v>0.84</v>
      </c>
      <c r="I49" s="20" t="s">
        <v>562</v>
      </c>
      <c r="J49" s="21" t="s">
        <v>563</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u8riplTnSzPArAQRtrbGUAMSjXEJ9myRM+PstiZ9VTwK7wmUlPoqr8s2Ga9JXnjEYMQE9L03/KSrtTthwz6+4A==" saltValue="j8HsfTGsmu9xh3uewzHi0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2019-03-18T04:11:20Z</cp:lastPrinted>
  <dcterms:created xsi:type="dcterms:W3CDTF">2019-02-14T05:01:28Z</dcterms:created>
  <dcterms:modified xsi:type="dcterms:W3CDTF">2019-10-24T08:17:59Z</dcterms:modified>
  <cp:category/>
</cp:coreProperties>
</file>