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F5B36421-00E5-4D36-86DF-D77BA7146B87}" xr6:coauthVersionLast="36" xr6:coauthVersionMax="36" xr10:uidLastSave="{00000000-0000-0000-0000-000000000000}"/>
  <bookViews>
    <workbookView xWindow="0" yWindow="0" windowWidth="20490" windowHeight="7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AM38" i="10"/>
  <c r="U38" i="10"/>
  <c r="C38" i="10"/>
  <c r="BW37" i="10"/>
  <c r="AM37" i="10"/>
  <c r="C37" i="10"/>
  <c r="C36" i="10"/>
  <c r="C35" i="10"/>
  <c r="C34" i="10"/>
  <c r="U34" i="10" l="1"/>
  <c r="U35" i="10" s="1"/>
  <c r="U36" i="10" s="1"/>
  <c r="U37"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l="1"/>
  <c r="BW35" i="10" s="1"/>
  <c r="BW36" i="10" s="1"/>
  <c r="CO34" i="10" l="1"/>
  <c r="CO35" i="10" s="1"/>
  <c r="CO36" i="10" s="1"/>
  <c r="CO37" i="10" s="1"/>
  <c r="CO38" i="10" s="1"/>
</calcChain>
</file>

<file path=xl/sharedStrings.xml><?xml version="1.0" encoding="utf-8"?>
<sst xmlns="http://schemas.openxmlformats.org/spreadsheetml/2006/main" count="1094" uniqueCount="597">
  <si>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</si>
  <si>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</si>
  <si>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</si>
  <si>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</si>
  <si>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</si>
  <si>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</si>
  <si>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</si>
  <si>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</si>
  <si>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</si>
  <si>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</si>
  <si>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</si>
  <si>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</si>
  <si>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</si>
  <si>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</si>
  <si>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</si>
  <si>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</si>
  <si>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</si>
  <si>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</si>
  <si>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</si>
  <si>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</si>
  <si>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</si>
  <si>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</si>
  <si>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</si>
  <si>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</si>
  <si>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</si>
  <si>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</si>
  <si>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</si>
  <si>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</si>
  <si>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</si>
  <si>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</si>
  <si>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</si>
  <si>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</si>
  <si>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</si>
  <si>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</si>
  <si>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</si>
  <si>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</si>
  <si>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</si>
  <si>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</si>
  <si>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</si>
  <si>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</si>
  <si>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</si>
  <si>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</si>
  <si>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</si>
  <si>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</si>
  <si>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</si>
  <si>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</si>
  <si>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</si>
  <si>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</si>
  <si>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</si>
  <si>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</si>
  <si>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</si>
  <si>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</si>
  <si>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</si>
  <si>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</si>
  <si>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</si>
  <si>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</si>
  <si>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</si>
  <si>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</si>
  <si>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</si>
  <si>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</si>
  <si>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</si>
  <si>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</si>
  <si>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</si>
  <si>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</si>
  <si>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</si>
  <si>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</si>
  <si>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</si>
  <si>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</si>
  <si>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</si>
  <si>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</si>
  <si>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</si>
  <si>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</si>
  <si>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</si>
  <si>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</si>
  <si>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</si>
  <si>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</si>
  <si>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</si>
  <si>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</si>
  <si>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</si>
  <si>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</si>
  <si>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</si>
  <si>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</si>
  <si>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</si>
  <si>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</si>
  <si>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</si>
  <si>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</si>
  <si>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</si>
  <si>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</si>
  <si>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</si>
  <si>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</si>
  <si>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</si>
  <si>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</si>
  <si>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</si>
  <si>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</si>
  <si>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</si>
  <si>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</si>
  <si>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</si>
  <si>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</si>
  <si>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</si>
  <si>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</si>
  <si>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</si>
  <si>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</si>
  <si>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</si>
  <si>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</si>
  <si>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</si>
  <si>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</si>
  <si>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</si>
  <si>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</si>
  <si>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</si>
  <si>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</si>
  <si>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</si>
  <si>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</si>
  <si>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</si>
  <si>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</si>
  <si>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</si>
  <si>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</si>
  <si>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</si>
  <si>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</si>
  <si>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</si>
  <si>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</si>
  <si>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</si>
  <si>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</si>
  <si>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</si>
  <si>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</si>
  <si>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</si>
  <si>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</si>
  <si>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</si>
  <si>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</si>
  <si>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</si>
  <si>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</si>
  <si>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</si>
  <si>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</si>
  <si>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</si>
  <si>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</si>
  <si>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</si>
  <si>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</si>
  <si>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</si>
  <si>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</si>
  <si>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</si>
  <si>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</si>
  <si>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</si>
  <si>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</si>
  <si>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</si>
  <si>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</si>
  <si>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</si>
  <si>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</si>
  <si>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</si>
  <si>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</si>
  <si>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</si>
  <si>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</si>
  <si>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</si>
  <si>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</si>
  <si>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</si>
  <si>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</si>
  <si>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</si>
  <si>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</si>
  <si>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</si>
  <si>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</si>
  <si>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</si>
  <si>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</si>
  <si>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</si>
  <si>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</si>
  <si>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</si>
  <si>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</si>
  <si>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</si>
  <si>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</si>
  <si>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</si>
  <si>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</si>
  <si>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</si>
  <si>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</si>
  <si>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</si>
  <si>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</si>
  <si>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</si>
  <si>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</si>
  <si>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</si>
  <si>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</si>
  <si>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</si>
  <si>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</si>
  <si>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</si>
  <si>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</si>
  <si>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</si>
  <si>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</si>
  <si>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</si>
  <si>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</si>
  <si>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</si>
  <si>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</si>
  <si>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</si>
  <si>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</si>
  <si>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</si>
  <si>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</si>
  <si>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</si>
  <si>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</si>
  <si>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</si>
  <si>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</si>
  <si>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</si>
  <si>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</si>
  <si>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</si>
  <si>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</si>
  <si>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</si>
  <si>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</si>
  <si>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</si>
  <si>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</si>
  <si>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</si>
  <si>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</si>
  <si>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</si>
  <si>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</si>
  <si>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</si>
  <si>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</si>
  <si>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長崎県平戸市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</si>
  <si>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</si>
  <si>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</si>
  <si>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</si>
  <si>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</si>
  <si>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</si>
  <si>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</si>
  <si>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</si>
  <si>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</si>
  <si>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</si>
  <si>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</si>
  <si>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</si>
  <si>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</si>
  <si>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</si>
  <si>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</si>
  <si>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</si>
  <si>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</si>
  <si>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</si>
  <si>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</si>
  <si>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</si>
  <si>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</si>
  <si>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</si>
  <si>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</si>
  <si>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</si>
  <si>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</si>
  <si>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</si>
  <si>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</si>
  <si>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</si>
  <si>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</si>
  <si>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</si>
  <si>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</si>
  <si>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</si>
  <si>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</si>
  <si>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</si>
  <si>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</si>
  <si>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</si>
  <si>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</si>
  <si>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</si>
  <si>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</si>
  <si>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</si>
  <si>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</si>
  <si>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</si>
  <si>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</si>
  <si>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</si>
  <si>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</si>
  <si>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</si>
  <si>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</si>
  <si>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</si>
  <si>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</si>
  <si>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</si>
  <si>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</si>
  <si>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</si>
  <si>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</si>
  <si>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</si>
  <si>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</si>
  <si>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</si>
  <si>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</si>
  <si>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</si>
  <si>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</si>
  <si>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</si>
  <si>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</si>
  <si>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</si>
  <si>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</si>
  <si>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</si>
  <si>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</si>
  <si>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</si>
  <si>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</si>
  <si>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</si>
  <si>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</si>
  <si>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</si>
  <si>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</si>
  <si>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</si>
  <si>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</si>
  <si>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</si>
  <si>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</si>
  <si>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</si>
  <si>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</si>
  <si>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</si>
  <si>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</si>
  <si>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</si>
  <si>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</si>
  <si>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</si>
  <si>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</si>
  <si>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</si>
  <si>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</si>
  <si>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</si>
  <si>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</si>
  <si>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</si>
  <si>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</si>
  <si>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</si>
  <si>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</si>
  <si>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</si>
  <si>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</si>
  <si>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</si>
  <si>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</si>
  <si>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</si>
  <si>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</si>
  <si>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</si>
  <si>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</si>
  <si>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</si>
  <si>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</si>
  <si>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</si>
  <si>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</si>
  <si>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</si>
  <si>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</si>
  <si>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</si>
  <si>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</si>
  <si>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</si>
  <si>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</si>
  <si>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</si>
  <si>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</si>
  <si>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</si>
  <si>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</si>
  <si>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</si>
  <si>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</si>
  <si>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</si>
  <si>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</si>
  <si>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</si>
  <si>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</si>
  <si>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</si>
  <si>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</si>
  <si>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</si>
  <si>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</si>
  <si>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</si>
  <si>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</si>
  <si>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</si>
  <si>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</si>
  <si>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</si>
  <si>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</si>
  <si>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</si>
  <si>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</si>
  <si>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</si>
  <si>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</si>
  <si>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</si>
  <si>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</si>
  <si>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</si>
  <si>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</si>
  <si>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</si>
  <si>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</si>
  <si>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</si>
  <si>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</si>
  <si>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</si>
  <si>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</si>
  <si>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</si>
  <si>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</si>
  <si>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</si>
  <si>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</si>
  <si>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</si>
  <si>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</si>
  <si>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長崎県平戸市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</si>
  <si>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</si>
  <si>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</si>
  <si>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</si>
  <si>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</si>
  <si>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</si>
  <si>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</si>
  <si>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</si>
  <si>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</si>
  <si>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</si>
  <si>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</si>
  <si>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</si>
  <si>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</si>
  <si>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</si>
  <si>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</si>
  <si>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</si>
  <si>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</si>
  <si>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</si>
  <si>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</si>
  <si>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</si>
  <si>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</si>
  <si>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</si>
  <si>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</si>
  <si>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</si>
  <si>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</si>
  <si>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</si>
  <si>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</si>
  <si>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</si>
  <si>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</si>
  <si>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</si>
  <si>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</si>
  <si>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</si>
  <si>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</si>
  <si>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</si>
  <si>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</si>
  <si>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</si>
  <si>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</si>
  <si>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</si>
  <si>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</si>
  <si>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</si>
  <si>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</si>
  <si>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</si>
  <si>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</si>
  <si>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</si>
  <si>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</si>
  <si>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</si>
  <si>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</si>
  <si>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</si>
  <si>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</si>
  <si>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</si>
  <si>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</si>
  <si>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</si>
  <si>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</si>
  <si>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</si>
  <si>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</si>
  <si>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</si>
  <si>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</si>
  <si>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</si>
  <si>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</si>
  <si>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</si>
  <si>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</si>
  <si>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</si>
  <si>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</si>
  <si>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</si>
  <si>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</si>
  <si>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</si>
  <si>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</si>
  <si>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</si>
  <si>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</si>
  <si>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</si>
  <si>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</si>
  <si>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</si>
  <si>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</si>
  <si>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</si>
  <si>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</si>
  <si>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</si>
  <si>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</si>
  <si>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</si>
  <si>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</si>
  <si>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</si>
  <si>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</si>
  <si>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</si>
  <si>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</si>
  <si>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</si>
  <si>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</si>
  <si>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</si>
  <si>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</si>
  <si>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</si>
  <si>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</si>
  <si>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</si>
  <si>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</si>
  <si>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</si>
  <si>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</si>
  <si>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</si>
  <si>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</si>
  <si>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</si>
  <si>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</si>
  <si>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</si>
  <si>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</si>
  <si>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</si>
  <si>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</si>
  <si>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</si>
  <si>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</si>
  <si>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</si>
  <si>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</si>
  <si>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</si>
  <si>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</si>
  <si>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</si>
  <si>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</si>
  <si>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</si>
  <si>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</si>
  <si>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</si>
  <si>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</si>
  <si>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</si>
  <si>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</si>
  <si>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</si>
  <si>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</si>
  <si>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</si>
  <si>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</si>
  <si>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</si>
  <si>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</si>
  <si>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</si>
  <si>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</si>
  <si>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</si>
  <si>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</si>
  <si>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</si>
  <si>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</si>
  <si>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</si>
  <si>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</si>
  <si>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</si>
  <si>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</si>
  <si>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</si>
  <si>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</si>
  <si>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</si>
  <si>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</si>
  <si>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</si>
  <si>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</si>
  <si>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</si>
  <si>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</si>
  <si>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</si>
  <si>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</si>
  <si>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</si>
  <si>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</si>
  <si>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</si>
  <si>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</si>
  <si>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</si>
  <si>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</si>
  <si>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</si>
  <si>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</si>
  <si>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</si>
  <si>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</si>
  <si>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</si>
  <si>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</si>
  <si>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</si>
  <si>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</si>
  <si>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</si>
  <si>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</si>
  <si>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</si>
  <si>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</si>
  <si>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</si>
  <si>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</si>
  <si>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</si>
  <si>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</si>
  <si>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</si>
  <si>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</si>
  <si>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</si>
  <si>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</si>
  <si>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</si>
  <si>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</si>
  <si>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</si>
  <si>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</si>
  <si>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</si>
  <si>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</si>
  <si>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</si>
  <si>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</si>
  <si>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</si>
  <si>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</si>
  <si>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</si>
  <si>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</si>
  <si>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</si>
  <si>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</si>
  <si>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</si>
  <si>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</si>
  <si>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</si>
  <si>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</si>
  <si>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</si>
  <si>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</si>
  <si>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</si>
  <si>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病院事業会計</t>
  </si>
  <si>
    <t>一般会計</t>
  </si>
  <si>
    <t>交通船事業会計</t>
  </si>
  <si>
    <t>宅地開発事業特別会計</t>
  </si>
  <si>
    <t>介護保険特別会計</t>
  </si>
  <si>
    <t>国民健康保険特別会計</t>
  </si>
  <si>
    <t>後期高齢者医療特別会計</t>
  </si>
  <si>
    <t>その他会計（赤字）</t>
  </si>
  <si>
    <t>その他会計（黒字）</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</si>
  <si>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</si>
  <si>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</si>
  <si>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</si>
  <si>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</si>
  <si>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</si>
  <si>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る充当可能基金が増加していることなどが考えられる。また、実質公債費比率の低下傾向の要因としては、近年実施してきた既発債の繰上償還の影響により元利償還金が抑制されてきたことや、過疎対策事業債など交付税措置率の有利な地方債の活用により算入公債費等が増加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</si>
  <si>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</si>
  <si>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</si>
  <si>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</si>
  <si>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の抑制や既発債の繰上償還、充当可能基金の増加により、将来負担比率はマイナス算定となっており、類似団体と比較して低い水準にある。有形固定資産減価償却率については、類似団体とほぼ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</si>
  <si>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</si>
  <si>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</si>
  <si>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</si>
  <si>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平戸市振興公社</t>
    <rPh sb="0" eb="3">
      <t>ヒラドシ</t>
    </rPh>
    <rPh sb="3" eb="5">
      <t>シンコウ</t>
    </rPh>
    <rPh sb="5" eb="7">
      <t>コウシャ</t>
    </rPh>
    <phoneticPr fontId="2"/>
  </si>
  <si>
    <t>的山大島風力発電所</t>
    <rPh sb="0" eb="1">
      <t>テキ</t>
    </rPh>
    <rPh sb="1" eb="2">
      <t>ヤマ</t>
    </rPh>
    <rPh sb="2" eb="4">
      <t>オオシマ</t>
    </rPh>
    <rPh sb="4" eb="6">
      <t>フウリョク</t>
    </rPh>
    <rPh sb="6" eb="8">
      <t>ハツデン</t>
    </rPh>
    <rPh sb="8" eb="9">
      <t>ショ</t>
    </rPh>
    <phoneticPr fontId="2"/>
  </si>
  <si>
    <t>田平風力発電所</t>
    <rPh sb="0" eb="2">
      <t>タビラ</t>
    </rPh>
    <rPh sb="2" eb="4">
      <t>フウリョク</t>
    </rPh>
    <rPh sb="4" eb="6">
      <t>ハツデン</t>
    </rPh>
    <rPh sb="6" eb="7">
      <t>ショ</t>
    </rPh>
    <phoneticPr fontId="2"/>
  </si>
  <si>
    <t>生月ウインドエナジー</t>
    <rPh sb="0" eb="2">
      <t>イキツキ</t>
    </rPh>
    <phoneticPr fontId="2"/>
  </si>
  <si>
    <t>長崎県林業公社</t>
    <rPh sb="0" eb="3">
      <t>ナガサキケン</t>
    </rPh>
    <rPh sb="3" eb="5">
      <t>リンギョウ</t>
    </rPh>
    <rPh sb="5" eb="7">
      <t>コウシャ</t>
    </rPh>
    <phoneticPr fontId="2"/>
  </si>
  <si>
    <t>一般会計</t>
    <phoneticPr fontId="5"/>
  </si>
  <si>
    <t>後期高齢者医療特別会計</t>
    <phoneticPr fontId="5"/>
  </si>
  <si>
    <t>法適用企業</t>
    <phoneticPr fontId="5"/>
  </si>
  <si>
    <t>宅地開発事業特別会計</t>
    <phoneticPr fontId="5"/>
  </si>
  <si>
    <t>国民健康保険特別会計</t>
    <phoneticPr fontId="5"/>
  </si>
  <si>
    <t>介護保険特別会計</t>
    <phoneticPr fontId="5"/>
  </si>
  <si>
    <t>駐車場事業特別会計</t>
    <phoneticPr fontId="5"/>
  </si>
  <si>
    <t>-</t>
    <phoneticPr fontId="5"/>
  </si>
  <si>
    <t>水道事業会計</t>
    <phoneticPr fontId="5"/>
  </si>
  <si>
    <t>交通船事業会計</t>
    <phoneticPr fontId="5"/>
  </si>
  <si>
    <t>法適用企業</t>
    <phoneticPr fontId="5"/>
  </si>
  <si>
    <t>病院事業会計</t>
    <phoneticPr fontId="5"/>
  </si>
  <si>
    <t>農業集落排水事業特別会計</t>
    <phoneticPr fontId="5"/>
  </si>
  <si>
    <t>法非適用企業</t>
    <phoneticPr fontId="5"/>
  </si>
  <si>
    <t>あづち大島いさりびの里事業特別会計</t>
    <phoneticPr fontId="5"/>
  </si>
  <si>
    <t>電気事業特別会計</t>
    <phoneticPr fontId="5"/>
  </si>
  <si>
    <t>工業団地事業特別会計</t>
    <phoneticPr fontId="5"/>
  </si>
  <si>
    <t>「やらんば！平戸」応援基金</t>
    <phoneticPr fontId="11"/>
  </si>
  <si>
    <t>新しいまちづくり基金</t>
    <phoneticPr fontId="2"/>
  </si>
  <si>
    <t>ひらどふれあい福祉基金</t>
    <phoneticPr fontId="2"/>
  </si>
  <si>
    <t>ひらど生き活きまちづくり基金</t>
    <phoneticPr fontId="2"/>
  </si>
  <si>
    <t>再生可能エネルギー活用離島活性化基金</t>
    <phoneticPr fontId="2"/>
  </si>
  <si>
    <t>北松北部環境組合</t>
    <rPh sb="0" eb="1">
      <t>キタ</t>
    </rPh>
    <rPh sb="1" eb="2">
      <t>マツ</t>
    </rPh>
    <rPh sb="2" eb="4">
      <t>ホクブ</t>
    </rPh>
    <rPh sb="4" eb="6">
      <t>カンキョウ</t>
    </rPh>
    <rPh sb="6" eb="8">
      <t>クミアイ</t>
    </rPh>
    <phoneticPr fontId="2"/>
  </si>
  <si>
    <t>長崎県市町村総合事務組合</t>
    <rPh sb="0" eb="3">
      <t>ナガサキケン</t>
    </rPh>
    <rPh sb="3" eb="4">
      <t>シ</t>
    </rPh>
    <rPh sb="4" eb="5">
      <t>マチ</t>
    </rPh>
    <rPh sb="5" eb="6">
      <t>ムラ</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</si>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</sst>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C433-4B20-8A3F-A7625D4464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126154</c:v>
                </c:pt>
                <c:pt idx="1">
                  <c:v>194985</c:v>
                </c:pt>
                <c:pt idx="2">
                  <c:v>138725</c:v>
                </c:pt>
                <c:pt idx="3">
                  <c:v>131456</c:v>
                </c:pt>
                <c:pt idx="4">
                  <c:v>146697</c:v>
                </c:pt>
              </c:numCache>
            </c:numRef>
          </c:val>
          <c:smooth val="0"/>
          <c:extLst>
            <c:ext xmlns:c16="http://schemas.microsoft.com/office/drawing/2014/chart" uri="{C3380CC4-5D6E-409C-BE32-E72D297353CC}">
              <c16:uniqueId val="{00000001-C433-4B20-8A3F-A7625D446407}"/>
            </c:ext>
          </c:extLst>
        </c:ser>
        <c:dLbls>
          <c:showLegendKey val="0"/>
          <c:showVal val="0"/>
          <c:showCatName val="0"/>
          <c:showSerName val="0"/>
          <c:showPercent val="0"/>
          <c:showBubbleSize val="0"/>
        </c:dLbls>
        <c:marker val="1"/>
        <c:smooth val="0"/>
        <c:axId val="435796168"/>
        <c:axId val="435796560"/>
      </c:lineChart>
      <c:catAx>
        <c:axId val="435796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5796560"/>
        <c:crosses val="autoZero"/>
        <c:auto val="1"/>
        <c:lblAlgn val="ctr"/>
        <c:lblOffset val="100"/>
        <c:tickLblSkip val="1"/>
        <c:tickMarkSkip val="1"/>
        <c:noMultiLvlLbl val="0"/>
      </c:catAx>
      <c:valAx>
        <c:axId val="4357965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5796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1.68</c:v>
                </c:pt>
                <c:pt idx="1">
                  <c:v>0.85</c:v>
                </c:pt>
                <c:pt idx="2">
                  <c:v>3.59</c:v>
                </c:pt>
                <c:pt idx="3">
                  <c:v>2.86</c:v>
                </c:pt>
                <c:pt idx="4">
                  <c:v>2.91</c:v>
                </c:pt>
              </c:numCache>
            </c:numRef>
          </c:val>
          <c:extLst>
            <c:ext xmlns:c16="http://schemas.microsoft.com/office/drawing/2014/chart" uri="{C3380CC4-5D6E-409C-BE32-E72D297353CC}">
              <c16:uniqueId val="{00000000-E908-47C7-B7F5-2F0FEF64F1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15.67</c:v>
                </c:pt>
                <c:pt idx="1">
                  <c:v>19.39</c:v>
                </c:pt>
                <c:pt idx="2">
                  <c:v>19.39</c:v>
                </c:pt>
                <c:pt idx="3">
                  <c:v>20.53</c:v>
                </c:pt>
                <c:pt idx="4">
                  <c:v>20.82</c:v>
                </c:pt>
              </c:numCache>
            </c:numRef>
          </c:val>
          <c:extLst>
            <c:ext xmlns:c16="http://schemas.microsoft.com/office/drawing/2014/chart" uri="{C3380CC4-5D6E-409C-BE32-E72D297353CC}">
              <c16:uniqueId val="{00000001-E908-47C7-B7F5-2F0FEF64F178}"/>
            </c:ext>
          </c:extLst>
        </c:ser>
        <c:dLbls>
          <c:showLegendKey val="0"/>
          <c:showVal val="0"/>
          <c:showCatName val="0"/>
          <c:showSerName val="0"/>
          <c:showPercent val="0"/>
          <c:showBubbleSize val="0"/>
        </c:dLbls>
        <c:gapWidth val="250"/>
        <c:overlap val="100"/>
        <c:axId val="435794208"/>
        <c:axId val="435796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6.66</c:v>
                </c:pt>
                <c:pt idx="1">
                  <c:v>7.43</c:v>
                </c:pt>
                <c:pt idx="2">
                  <c:v>9.17</c:v>
                </c:pt>
                <c:pt idx="3">
                  <c:v>6.61</c:v>
                </c:pt>
                <c:pt idx="4">
                  <c:v>5.3</c:v>
                </c:pt>
              </c:numCache>
            </c:numRef>
          </c:val>
          <c:smooth val="0"/>
          <c:extLst>
            <c:ext xmlns:c16="http://schemas.microsoft.com/office/drawing/2014/chart" uri="{C3380CC4-5D6E-409C-BE32-E72D297353CC}">
              <c16:uniqueId val="{00000002-E908-47C7-B7F5-2F0FEF64F178}"/>
            </c:ext>
          </c:extLst>
        </c:ser>
        <c:dLbls>
          <c:showLegendKey val="0"/>
          <c:showVal val="0"/>
          <c:showCatName val="0"/>
          <c:showSerName val="0"/>
          <c:showPercent val="0"/>
          <c:showBubbleSize val="0"/>
        </c:dLbls>
        <c:marker val="1"/>
        <c:smooth val="0"/>
        <c:axId val="435794208"/>
        <c:axId val="435796952"/>
      </c:lineChart>
      <c:catAx>
        <c:axId val="43579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5796952"/>
        <c:crosses val="autoZero"/>
        <c:auto val="1"/>
        <c:lblAlgn val="ctr"/>
        <c:lblOffset val="100"/>
        <c:tickLblSkip val="1"/>
        <c:tickMarkSkip val="1"/>
        <c:noMultiLvlLbl val="0"/>
      </c:catAx>
      <c:valAx>
        <c:axId val="435796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79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0.46</c:v>
                </c:pt>
                <c:pt idx="6">
                  <c:v>#N/A</c:v>
                </c:pt>
                <c:pt idx="7">
                  <c:v>0.09</c:v>
                </c:pt>
                <c:pt idx="8">
                  <c:v>#N/A</c:v>
                </c:pt>
                <c:pt idx="9">
                  <c:v>0</c:v>
                </c:pt>
              </c:numCache>
            </c:numRef>
          </c:val>
          <c:extLst>
            <c:ext xmlns:c16="http://schemas.microsoft.com/office/drawing/2014/chart" uri="{C3380CC4-5D6E-409C-BE32-E72D297353CC}">
              <c16:uniqueId val="{00000000-6625-42C1-8291-CFEFAB50AA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25-42C1-8291-CFEFAB50AA2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6625-42C1-8291-CFEFAB50AA21}"/>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0.51</c:v>
                </c:pt>
                <c:pt idx="2">
                  <c:v>#N/A</c:v>
                </c:pt>
                <c:pt idx="3">
                  <c:v>0.18</c:v>
                </c:pt>
                <c:pt idx="4">
                  <c:v>#N/A</c:v>
                </c:pt>
                <c:pt idx="5">
                  <c:v>0.02</c:v>
                </c:pt>
                <c:pt idx="6">
                  <c:v>#N/A</c:v>
                </c:pt>
                <c:pt idx="7">
                  <c:v>0</c:v>
                </c:pt>
                <c:pt idx="8">
                  <c:v>#N/A</c:v>
                </c:pt>
                <c:pt idx="9">
                  <c:v>0.04</c:v>
                </c:pt>
              </c:numCache>
            </c:numRef>
          </c:val>
          <c:extLst>
            <c:ext xmlns:c16="http://schemas.microsoft.com/office/drawing/2014/chart" uri="{C3380CC4-5D6E-409C-BE32-E72D297353CC}">
              <c16:uniqueId val="{00000003-6625-42C1-8291-CFEFAB50AA2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0.47</c:v>
                </c:pt>
                <c:pt idx="2">
                  <c:v>#N/A</c:v>
                </c:pt>
                <c:pt idx="3">
                  <c:v>0.5</c:v>
                </c:pt>
                <c:pt idx="4">
                  <c:v>#N/A</c:v>
                </c:pt>
                <c:pt idx="5">
                  <c:v>0.41</c:v>
                </c:pt>
                <c:pt idx="6">
                  <c:v>#N/A</c:v>
                </c:pt>
                <c:pt idx="7">
                  <c:v>0.4</c:v>
                </c:pt>
                <c:pt idx="8">
                  <c:v>#N/A</c:v>
                </c:pt>
                <c:pt idx="9">
                  <c:v>0.41</c:v>
                </c:pt>
              </c:numCache>
            </c:numRef>
          </c:val>
          <c:extLst>
            <c:ext xmlns:c16="http://schemas.microsoft.com/office/drawing/2014/chart" uri="{C3380CC4-5D6E-409C-BE32-E72D297353CC}">
              <c16:uniqueId val="{00000004-6625-42C1-8291-CFEFAB50AA21}"/>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0.99</c:v>
                </c:pt>
                <c:pt idx="2">
                  <c:v>#N/A</c:v>
                </c:pt>
                <c:pt idx="3">
                  <c:v>0.93</c:v>
                </c:pt>
                <c:pt idx="4">
                  <c:v>#N/A</c:v>
                </c:pt>
                <c:pt idx="5">
                  <c:v>0.85</c:v>
                </c:pt>
                <c:pt idx="6">
                  <c:v>#N/A</c:v>
                </c:pt>
                <c:pt idx="7">
                  <c:v>0.8</c:v>
                </c:pt>
                <c:pt idx="8">
                  <c:v>#N/A</c:v>
                </c:pt>
                <c:pt idx="9">
                  <c:v>0.64</c:v>
                </c:pt>
              </c:numCache>
            </c:numRef>
          </c:val>
          <c:extLst>
            <c:ext xmlns:c16="http://schemas.microsoft.com/office/drawing/2014/chart" uri="{C3380CC4-5D6E-409C-BE32-E72D297353CC}">
              <c16:uniqueId val="{00000005-6625-42C1-8291-CFEFAB50AA21}"/>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c:v>
                </c:pt>
                <c:pt idx="2">
                  <c:v>#N/A</c:v>
                </c:pt>
                <c:pt idx="3">
                  <c:v>1.1100000000000001</c:v>
                </c:pt>
                <c:pt idx="4">
                  <c:v>#N/A</c:v>
                </c:pt>
                <c:pt idx="5">
                  <c:v>1.03</c:v>
                </c:pt>
                <c:pt idx="6">
                  <c:v>#N/A</c:v>
                </c:pt>
                <c:pt idx="7">
                  <c:v>0.95</c:v>
                </c:pt>
                <c:pt idx="8">
                  <c:v>#N/A</c:v>
                </c:pt>
                <c:pt idx="9">
                  <c:v>0.92</c:v>
                </c:pt>
              </c:numCache>
            </c:numRef>
          </c:val>
          <c:extLst>
            <c:ext xmlns:c16="http://schemas.microsoft.com/office/drawing/2014/chart" uri="{C3380CC4-5D6E-409C-BE32-E72D297353CC}">
              <c16:uniqueId val="{00000006-6625-42C1-8291-CFEFAB50AA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1.67</c:v>
                </c:pt>
                <c:pt idx="2">
                  <c:v>#N/A</c:v>
                </c:pt>
                <c:pt idx="3">
                  <c:v>0.85</c:v>
                </c:pt>
                <c:pt idx="4">
                  <c:v>#N/A</c:v>
                </c:pt>
                <c:pt idx="5">
                  <c:v>3.59</c:v>
                </c:pt>
                <c:pt idx="6">
                  <c:v>#N/A</c:v>
                </c:pt>
                <c:pt idx="7">
                  <c:v>2.86</c:v>
                </c:pt>
                <c:pt idx="8">
                  <c:v>#N/A</c:v>
                </c:pt>
                <c:pt idx="9">
                  <c:v>2.91</c:v>
                </c:pt>
              </c:numCache>
            </c:numRef>
          </c:val>
          <c:extLst>
            <c:ext xmlns:c16="http://schemas.microsoft.com/office/drawing/2014/chart" uri="{C3380CC4-5D6E-409C-BE32-E72D297353CC}">
              <c16:uniqueId val="{00000007-6625-42C1-8291-CFEFAB50AA2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5.48</c:v>
                </c:pt>
                <c:pt idx="2">
                  <c:v>#N/A</c:v>
                </c:pt>
                <c:pt idx="3">
                  <c:v>5.44</c:v>
                </c:pt>
                <c:pt idx="4">
                  <c:v>#N/A</c:v>
                </c:pt>
                <c:pt idx="5">
                  <c:v>5.58</c:v>
                </c:pt>
                <c:pt idx="6">
                  <c:v>#N/A</c:v>
                </c:pt>
                <c:pt idx="7">
                  <c:v>6.07</c:v>
                </c:pt>
                <c:pt idx="8">
                  <c:v>#N/A</c:v>
                </c:pt>
                <c:pt idx="9">
                  <c:v>5.55</c:v>
                </c:pt>
              </c:numCache>
            </c:numRef>
          </c:val>
          <c:extLst>
            <c:ext xmlns:c16="http://schemas.microsoft.com/office/drawing/2014/chart" uri="{C3380CC4-5D6E-409C-BE32-E72D297353CC}">
              <c16:uniqueId val="{00000008-6625-42C1-8291-CFEFAB50AA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4.47</c:v>
                </c:pt>
                <c:pt idx="2">
                  <c:v>#N/A</c:v>
                </c:pt>
                <c:pt idx="3">
                  <c:v>5.47</c:v>
                </c:pt>
                <c:pt idx="4">
                  <c:v>#N/A</c:v>
                </c:pt>
                <c:pt idx="5">
                  <c:v>6.37</c:v>
                </c:pt>
                <c:pt idx="6">
                  <c:v>#N/A</c:v>
                </c:pt>
                <c:pt idx="7">
                  <c:v>7.49</c:v>
                </c:pt>
                <c:pt idx="8">
                  <c:v>#N/A</c:v>
                </c:pt>
                <c:pt idx="9">
                  <c:v>7.79</c:v>
                </c:pt>
              </c:numCache>
            </c:numRef>
          </c:val>
          <c:extLst>
            <c:ext xmlns:c16="http://schemas.microsoft.com/office/drawing/2014/chart" uri="{C3380CC4-5D6E-409C-BE32-E72D297353CC}">
              <c16:uniqueId val="{00000009-6625-42C1-8291-CFEFAB50AA21}"/>
            </c:ext>
          </c:extLst>
        </c:ser>
        <c:dLbls>
          <c:showLegendKey val="0"/>
          <c:showVal val="0"/>
          <c:showCatName val="0"/>
          <c:showSerName val="0"/>
          <c:showPercent val="0"/>
          <c:showBubbleSize val="0"/>
        </c:dLbls>
        <c:gapWidth val="150"/>
        <c:overlap val="100"/>
        <c:axId val="422914784"/>
        <c:axId val="422915568"/>
      </c:barChart>
      <c:catAx>
        <c:axId val="42291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915568"/>
        <c:crosses val="autoZero"/>
        <c:auto val="1"/>
        <c:lblAlgn val="ctr"/>
        <c:lblOffset val="100"/>
        <c:tickLblSkip val="1"/>
        <c:tickMarkSkip val="1"/>
        <c:noMultiLvlLbl val="0"/>
      </c:catAx>
      <c:valAx>
        <c:axId val="42291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91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2767</c:v>
                </c:pt>
                <c:pt idx="5">
                  <c:v>3031</c:v>
                </c:pt>
                <c:pt idx="8">
                  <c:v>3163</c:v>
                </c:pt>
                <c:pt idx="11">
                  <c:v>3244</c:v>
                </c:pt>
                <c:pt idx="14">
                  <c:v>3253</c:v>
                </c:pt>
              </c:numCache>
            </c:numRef>
          </c:val>
          <c:extLst>
            <c:ext xmlns:c16="http://schemas.microsoft.com/office/drawing/2014/chart" uri="{C3380CC4-5D6E-409C-BE32-E72D297353CC}">
              <c16:uniqueId val="{00000000-0474-4C97-B1ED-79D50B6EC4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0474-4C97-B1ED-79D50B6EC4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76</c:v>
                </c:pt>
                <c:pt idx="3">
                  <c:v>75</c:v>
                </c:pt>
                <c:pt idx="6">
                  <c:v>79</c:v>
                </c:pt>
                <c:pt idx="9">
                  <c:v>2</c:v>
                </c:pt>
                <c:pt idx="12">
                  <c:v>2</c:v>
                </c:pt>
              </c:numCache>
            </c:numRef>
          </c:val>
          <c:extLst>
            <c:ext xmlns:c16="http://schemas.microsoft.com/office/drawing/2014/chart" uri="{C3380CC4-5D6E-409C-BE32-E72D297353CC}">
              <c16:uniqueId val="{00000002-0474-4C97-B1ED-79D50B6EC4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408</c:v>
                </c:pt>
                <c:pt idx="3">
                  <c:v>408</c:v>
                </c:pt>
                <c:pt idx="6">
                  <c:v>408</c:v>
                </c:pt>
                <c:pt idx="9">
                  <c:v>408</c:v>
                </c:pt>
                <c:pt idx="12">
                  <c:v>408</c:v>
                </c:pt>
              </c:numCache>
            </c:numRef>
          </c:val>
          <c:extLst>
            <c:ext xmlns:c16="http://schemas.microsoft.com/office/drawing/2014/chart" uri="{C3380CC4-5D6E-409C-BE32-E72D297353CC}">
              <c16:uniqueId val="{00000003-0474-4C97-B1ED-79D50B6EC4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303</c:v>
                </c:pt>
                <c:pt idx="3">
                  <c:v>311</c:v>
                </c:pt>
                <c:pt idx="6">
                  <c:v>358</c:v>
                </c:pt>
                <c:pt idx="9">
                  <c:v>328</c:v>
                </c:pt>
                <c:pt idx="12">
                  <c:v>323</c:v>
                </c:pt>
              </c:numCache>
            </c:numRef>
          </c:val>
          <c:extLst>
            <c:ext xmlns:c16="http://schemas.microsoft.com/office/drawing/2014/chart" uri="{C3380CC4-5D6E-409C-BE32-E72D297353CC}">
              <c16:uniqueId val="{00000004-0474-4C97-B1ED-79D50B6EC4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74-4C97-B1ED-79D50B6EC4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74-4C97-B1ED-79D50B6EC4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2821</c:v>
                </c:pt>
                <c:pt idx="3">
                  <c:v>3040</c:v>
                </c:pt>
                <c:pt idx="6">
                  <c:v>3096</c:v>
                </c:pt>
                <c:pt idx="9">
                  <c:v>3132</c:v>
                </c:pt>
                <c:pt idx="12">
                  <c:v>3103</c:v>
                </c:pt>
              </c:numCache>
            </c:numRef>
          </c:val>
          <c:extLst>
            <c:ext xmlns:c16="http://schemas.microsoft.com/office/drawing/2014/chart" uri="{C3380CC4-5D6E-409C-BE32-E72D297353CC}">
              <c16:uniqueId val="{00000007-0474-4C97-B1ED-79D50B6EC447}"/>
            </c:ext>
          </c:extLst>
        </c:ser>
        <c:dLbls>
          <c:showLegendKey val="0"/>
          <c:showVal val="0"/>
          <c:showCatName val="0"/>
          <c:showSerName val="0"/>
          <c:showPercent val="0"/>
          <c:showBubbleSize val="0"/>
        </c:dLbls>
        <c:gapWidth val="100"/>
        <c:overlap val="100"/>
        <c:axId val="422910080"/>
        <c:axId val="422912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842</c:v>
                </c:pt>
                <c:pt idx="2">
                  <c:v>#N/A</c:v>
                </c:pt>
                <c:pt idx="3">
                  <c:v>#N/A</c:v>
                </c:pt>
                <c:pt idx="4">
                  <c:v>804</c:v>
                </c:pt>
                <c:pt idx="5">
                  <c:v>#N/A</c:v>
                </c:pt>
                <c:pt idx="6">
                  <c:v>#N/A</c:v>
                </c:pt>
                <c:pt idx="7">
                  <c:v>779</c:v>
                </c:pt>
                <c:pt idx="8">
                  <c:v>#N/A</c:v>
                </c:pt>
                <c:pt idx="9">
                  <c:v>#N/A</c:v>
                </c:pt>
                <c:pt idx="10">
                  <c:v>626</c:v>
                </c:pt>
                <c:pt idx="11">
                  <c:v>#N/A</c:v>
                </c:pt>
                <c:pt idx="12">
                  <c:v>#N/A</c:v>
                </c:pt>
                <c:pt idx="13">
                  <c:v>584</c:v>
                </c:pt>
                <c:pt idx="14">
                  <c:v>#N/A</c:v>
                </c:pt>
              </c:numCache>
            </c:numRef>
          </c:val>
          <c:smooth val="0"/>
          <c:extLst>
            <c:ext xmlns:c16="http://schemas.microsoft.com/office/drawing/2014/chart" uri="{C3380CC4-5D6E-409C-BE32-E72D297353CC}">
              <c16:uniqueId val="{00000008-0474-4C97-B1ED-79D50B6EC447}"/>
            </c:ext>
          </c:extLst>
        </c:ser>
        <c:dLbls>
          <c:showLegendKey val="0"/>
          <c:showVal val="0"/>
          <c:showCatName val="0"/>
          <c:showSerName val="0"/>
          <c:showPercent val="0"/>
          <c:showBubbleSize val="0"/>
        </c:dLbls>
        <c:marker val="1"/>
        <c:smooth val="0"/>
        <c:axId val="422910080"/>
        <c:axId val="422912040"/>
      </c:lineChart>
      <c:catAx>
        <c:axId val="42291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912040"/>
        <c:crosses val="autoZero"/>
        <c:auto val="1"/>
        <c:lblAlgn val="ctr"/>
        <c:lblOffset val="100"/>
        <c:tickLblSkip val="1"/>
        <c:tickMarkSkip val="1"/>
        <c:noMultiLvlLbl val="0"/>
      </c:catAx>
      <c:valAx>
        <c:axId val="422912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91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25464</c:v>
                </c:pt>
                <c:pt idx="5">
                  <c:v>25977</c:v>
                </c:pt>
                <c:pt idx="8">
                  <c:v>25709</c:v>
                </c:pt>
                <c:pt idx="11">
                  <c:v>25346</c:v>
                </c:pt>
                <c:pt idx="14">
                  <c:v>25025</c:v>
                </c:pt>
              </c:numCache>
            </c:numRef>
          </c:val>
          <c:extLst>
            <c:ext xmlns:c16="http://schemas.microsoft.com/office/drawing/2014/chart" uri="{C3380CC4-5D6E-409C-BE32-E72D297353CC}">
              <c16:uniqueId val="{00000000-F326-4DC9-9AE3-D0B7C6962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1138</c:v>
                </c:pt>
                <c:pt idx="5">
                  <c:v>1066</c:v>
                </c:pt>
                <c:pt idx="8">
                  <c:v>927</c:v>
                </c:pt>
                <c:pt idx="11">
                  <c:v>833</c:v>
                </c:pt>
                <c:pt idx="14">
                  <c:v>731</c:v>
                </c:pt>
              </c:numCache>
            </c:numRef>
          </c:val>
          <c:extLst>
            <c:ext xmlns:c16="http://schemas.microsoft.com/office/drawing/2014/chart" uri="{C3380CC4-5D6E-409C-BE32-E72D297353CC}">
              <c16:uniqueId val="{00000001-F326-4DC9-9AE3-D0B7C6962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8915</c:v>
                </c:pt>
                <c:pt idx="5">
                  <c:v>10621</c:v>
                </c:pt>
                <c:pt idx="8">
                  <c:v>12289</c:v>
                </c:pt>
                <c:pt idx="11">
                  <c:v>13142</c:v>
                </c:pt>
                <c:pt idx="14">
                  <c:v>13574</c:v>
                </c:pt>
              </c:numCache>
            </c:numRef>
          </c:val>
          <c:extLst>
            <c:ext xmlns:c16="http://schemas.microsoft.com/office/drawing/2014/chart" uri="{C3380CC4-5D6E-409C-BE32-E72D297353CC}">
              <c16:uniqueId val="{00000002-F326-4DC9-9AE3-D0B7C6962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26-4DC9-9AE3-D0B7C6962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26-4DC9-9AE3-D0B7C6962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21</c:v>
                </c:pt>
                <c:pt idx="3">
                  <c:v>20</c:v>
                </c:pt>
                <c:pt idx="6">
                  <c:v>18</c:v>
                </c:pt>
                <c:pt idx="9">
                  <c:v>17</c:v>
                </c:pt>
                <c:pt idx="12">
                  <c:v>110</c:v>
                </c:pt>
              </c:numCache>
            </c:numRef>
          </c:val>
          <c:extLst>
            <c:ext xmlns:c16="http://schemas.microsoft.com/office/drawing/2014/chart" uri="{C3380CC4-5D6E-409C-BE32-E72D297353CC}">
              <c16:uniqueId val="{00000005-F326-4DC9-9AE3-D0B7C6962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3970</c:v>
                </c:pt>
                <c:pt idx="3">
                  <c:v>3728</c:v>
                </c:pt>
                <c:pt idx="6">
                  <c:v>3487</c:v>
                </c:pt>
                <c:pt idx="9">
                  <c:v>3462</c:v>
                </c:pt>
                <c:pt idx="12">
                  <c:v>3481</c:v>
                </c:pt>
              </c:numCache>
            </c:numRef>
          </c:val>
          <c:extLst>
            <c:ext xmlns:c16="http://schemas.microsoft.com/office/drawing/2014/chart" uri="{C3380CC4-5D6E-409C-BE32-E72D297353CC}">
              <c16:uniqueId val="{00000006-F326-4DC9-9AE3-D0B7C6962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1924</c:v>
                </c:pt>
                <c:pt idx="3">
                  <c:v>1539</c:v>
                </c:pt>
                <c:pt idx="6">
                  <c:v>1149</c:v>
                </c:pt>
                <c:pt idx="9">
                  <c:v>754</c:v>
                </c:pt>
                <c:pt idx="12">
                  <c:v>589</c:v>
                </c:pt>
              </c:numCache>
            </c:numRef>
          </c:val>
          <c:extLst>
            <c:ext xmlns:c16="http://schemas.microsoft.com/office/drawing/2014/chart" uri="{C3380CC4-5D6E-409C-BE32-E72D297353CC}">
              <c16:uniqueId val="{00000007-F326-4DC9-9AE3-D0B7C6962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3942</c:v>
                </c:pt>
                <c:pt idx="3">
                  <c:v>3786</c:v>
                </c:pt>
                <c:pt idx="6">
                  <c:v>3692</c:v>
                </c:pt>
                <c:pt idx="9">
                  <c:v>3598</c:v>
                </c:pt>
                <c:pt idx="12">
                  <c:v>3445</c:v>
                </c:pt>
              </c:numCache>
            </c:numRef>
          </c:val>
          <c:extLst>
            <c:ext xmlns:c16="http://schemas.microsoft.com/office/drawing/2014/chart" uri="{C3380CC4-5D6E-409C-BE32-E72D297353CC}">
              <c16:uniqueId val="{00000008-F326-4DC9-9AE3-D0B7C6962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372</c:v>
                </c:pt>
                <c:pt idx="3">
                  <c:v>310</c:v>
                </c:pt>
                <c:pt idx="6">
                  <c:v>0</c:v>
                </c:pt>
                <c:pt idx="9">
                  <c:v>0</c:v>
                </c:pt>
                <c:pt idx="12">
                  <c:v>0</c:v>
                </c:pt>
              </c:numCache>
            </c:numRef>
          </c:val>
          <c:extLst>
            <c:ext xmlns:c16="http://schemas.microsoft.com/office/drawing/2014/chart" uri="{C3380CC4-5D6E-409C-BE32-E72D297353CC}">
              <c16:uniqueId val="{00000009-F326-4DC9-9AE3-D0B7C6962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27856</c:v>
                </c:pt>
                <c:pt idx="3">
                  <c:v>29027</c:v>
                </c:pt>
                <c:pt idx="6">
                  <c:v>28720</c:v>
                </c:pt>
                <c:pt idx="9">
                  <c:v>28336</c:v>
                </c:pt>
                <c:pt idx="12">
                  <c:v>28016</c:v>
                </c:pt>
              </c:numCache>
            </c:numRef>
          </c:val>
          <c:extLst>
            <c:ext xmlns:c16="http://schemas.microsoft.com/office/drawing/2014/chart" uri="{C3380CC4-5D6E-409C-BE32-E72D297353CC}">
              <c16:uniqueId val="{0000000A-F326-4DC9-9AE3-D0B7C696208D}"/>
            </c:ext>
          </c:extLst>
        </c:ser>
        <c:dLbls>
          <c:showLegendKey val="0"/>
          <c:showVal val="0"/>
          <c:showCatName val="0"/>
          <c:showSerName val="0"/>
          <c:showPercent val="0"/>
          <c:showBubbleSize val="0"/>
        </c:dLbls>
        <c:gapWidth val="100"/>
        <c:overlap val="100"/>
        <c:axId val="499874576"/>
        <c:axId val="499878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2568</c:v>
                </c:pt>
                <c:pt idx="2">
                  <c:v>#N/A</c:v>
                </c:pt>
                <c:pt idx="3">
                  <c:v>#N/A</c:v>
                </c:pt>
                <c:pt idx="4">
                  <c:v>744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26-4DC9-9AE3-D0B7C696208D}"/>
            </c:ext>
          </c:extLst>
        </c:ser>
        <c:dLbls>
          <c:showLegendKey val="0"/>
          <c:showVal val="0"/>
          <c:showCatName val="0"/>
          <c:showSerName val="0"/>
          <c:showPercent val="0"/>
          <c:showBubbleSize val="0"/>
        </c:dLbls>
        <c:marker val="1"/>
        <c:smooth val="0"/>
        <c:axId val="499874576"/>
        <c:axId val="499878104"/>
      </c:lineChart>
      <c:catAx>
        <c:axId val="49987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878104"/>
        <c:crosses val="autoZero"/>
        <c:auto val="1"/>
        <c:lblAlgn val="ctr"/>
        <c:lblOffset val="100"/>
        <c:tickLblSkip val="1"/>
        <c:tickMarkSkip val="1"/>
        <c:noMultiLvlLbl val="0"/>
      </c:catAx>
      <c:valAx>
        <c:axId val="499878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87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2673</c:v>
                </c:pt>
                <c:pt idx="1">
                  <c:v>2798</c:v>
                </c:pt>
                <c:pt idx="2">
                  <c:v>2804</c:v>
                </c:pt>
              </c:numCache>
            </c:numRef>
          </c:val>
          <c:extLst>
            <c:ext xmlns:c16="http://schemas.microsoft.com/office/drawing/2014/chart" uri="{C3380CC4-5D6E-409C-BE32-E72D297353CC}">
              <c16:uniqueId val="{00000000-37AE-4508-94C2-B61450D78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2472</c:v>
                </c:pt>
                <c:pt idx="1">
                  <c:v>2726</c:v>
                </c:pt>
                <c:pt idx="2">
                  <c:v>3045</c:v>
                </c:pt>
              </c:numCache>
            </c:numRef>
          </c:val>
          <c:extLst>
            <c:ext xmlns:c16="http://schemas.microsoft.com/office/drawing/2014/chart" uri="{C3380CC4-5D6E-409C-BE32-E72D297353CC}">
              <c16:uniqueId val="{00000001-37AE-4508-94C2-B61450D78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5986</c:v>
                </c:pt>
                <c:pt idx="1">
                  <c:v>6667</c:v>
                </c:pt>
                <c:pt idx="2">
                  <c:v>6766</c:v>
                </c:pt>
              </c:numCache>
            </c:numRef>
          </c:val>
          <c:extLst>
            <c:ext xmlns:c16="http://schemas.microsoft.com/office/drawing/2014/chart" uri="{C3380CC4-5D6E-409C-BE32-E72D297353CC}">
              <c16:uniqueId val="{00000002-37AE-4508-94C2-B61450D78718}"/>
            </c:ext>
          </c:extLst>
        </c:ser>
        <c:dLbls>
          <c:showLegendKey val="0"/>
          <c:showVal val="0"/>
          <c:showCatName val="0"/>
          <c:showSerName val="0"/>
          <c:showPercent val="0"/>
          <c:showBubbleSize val="0"/>
        </c:dLbls>
        <c:gapWidth val="120"/>
        <c:overlap val="100"/>
        <c:axId val="499878496"/>
        <c:axId val="499875752"/>
      </c:barChart>
      <c:catAx>
        <c:axId val="49987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875752"/>
        <c:crosses val="autoZero"/>
        <c:auto val="1"/>
        <c:lblAlgn val="ctr"/>
        <c:lblOffset val="100"/>
        <c:tickLblSkip val="1"/>
        <c:tickMarkSkip val="1"/>
        <c:noMultiLvlLbl val="0"/>
      </c:catAx>
      <c:valAx>
        <c:axId val="499875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87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{D7BAAE84-801B-4C82-AE3A-E0ED830CFC29}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424-42AF-BB0B-643783D6B4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{5918182C-71E2-4D52-8D8A-C0EA9CA0A1EA}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24-42AF-BB0B-643783D6B4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{6F4A43E3-0FED-41DB-864D-9A213BECABF5}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24-42AF-BB0B-643783D6B4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{97B90056-98C6-4F1D-A7BB-E64524FE4DB6}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24-42AF-BB0B-643783D6B4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{7667C3AE-7A71-4FE1-98DA-F8AAC928094D}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24-42AF-BB0B-643783D6B4D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{DE0025BD-42A0-4DBC-AD09-86579E6F8E85}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424-42AF-BB0B-643783D6B4D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{0ACC9B84-0637-43DB-8A14-17C5CAE4994D}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424-42AF-BB0B-643783D6B4D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{E5A34539-8675-41F1-950C-1B70FB02B8CE}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424-42AF-BB0B-643783D6B4D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{E1440B74-4614-48A8-826F-D86168887419}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424-42AF-BB0B-643783D6B4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24-42AF-BB0B-643783D6B4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{7C2C2BFC-3A6C-42D3-9126-5ACFFDF886C0}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424-42AF-BB0B-643783D6B4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{E7445089-E436-4D00-A8DE-70D994F111A4}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24-42AF-BB0B-643783D6B4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{D5535211-CEEF-4C22-BCDC-ADE9E5130A12}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24-42AF-BB0B-643783D6B4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{3DE6BCD3-0983-454E-87AA-0439D4186ECA}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24-42AF-BB0B-643783D6B4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{6767C6FF-FED8-4DEC-A7BA-238385171EC7}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24-42AF-BB0B-643783D6B4D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{3C1B19D1-7E02-454F-9A14-3FD7470FF502}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424-42AF-BB0B-643783D6B4D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{EED1EAD4-B77D-4C11-B910-BA38D506C833}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424-42AF-BB0B-643783D6B4D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{4D61A89F-2526-45EC-9074-966C0A473353}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424-42AF-BB0B-643783D6B4D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{1044F507-3172-4D1F-8C53-39BB3B8C7847}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424-42AF-BB0B-643783D6B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8424-42AF-BB0B-643783D6B4D4}"/>
            </c:ext>
          </c:extLst>
        </c:ser>
        <c:dLbls>
          <c:showLegendKey val="0"/>
          <c:showVal val="1"/>
          <c:showCatName val="0"/>
          <c:showSerName val="0"/>
          <c:showPercent val="0"/>
          <c:showBubbleSize val="0"/>
        </c:dLbls>
        <c:axId val="499872224"/>
        <c:axId val="499874968"/>
      </c:scatterChart>
      <c:valAx>
        <c:axId val="499872224"/>
        <c:scaling>
          <c:orientation val="minMax"/>
          <c:max val="58.8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74968"/>
        <c:crosses val="autoZero"/>
        <c:crossBetween val="midCat"/>
      </c:valAx>
      <c:valAx>
        <c:axId val="499874968"/>
        <c:scaling>
          <c:orientation val="minMax"/>
          <c:max val="59.2"/>
          <c:min val="5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872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{C782D185-4985-4D03-A426-DABE674A8038}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F68-42CA-8C7F-6EDF4AECAF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{2F120187-9A68-4A8A-A9E6-803E84633541}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68-42CA-8C7F-6EDF4AECAF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{2E2E60A2-290F-43E3-92D3-AAD1D83CB8FA}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68-42CA-8C7F-6EDF4AECAF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{1C2F2A0F-111A-48A7-A121-11745807140E}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68-42CA-8C7F-6EDF4AECAF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{6CB545F5-B210-467B-AA39-E196F0963E78}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68-42CA-8C7F-6EDF4AECAFC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{64C0981C-B479-4BF3-97B1-7A1880222878}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F68-42CA-8C7F-6EDF4AECAFC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{A799E7D9-BC88-4A59-9658-63EC0063DACB}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F68-42CA-8C7F-6EDF4AECAFC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{60ADC09C-CB94-40E6-8DA9-27B037BF8102}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F68-42CA-8C7F-6EDF4AECAFC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{A1E5744A-9340-4E99-87C0-7A5AF5C7A23A}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F68-42CA-8C7F-6EDF4AECAF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8.5</c:v>
                </c:pt>
                <c:pt idx="16">
                  <c:v>7.5</c:v>
                </c:pt>
                <c:pt idx="24">
                  <c:v>6.9</c:v>
                </c:pt>
                <c:pt idx="32">
                  <c:v>6.3</c:v>
                </c:pt>
              </c:numCache>
            </c:numRef>
          </c:xVal>
          <c:yVal>
            <c:numRef>
              <c:f>公会計指標分析・財政指標組合せ分析表!$BP$73:$DC$73</c:f>
              <c:numCache>
                <c:formatCode>#,##0.0;"▲ "#,##0.0</c:formatCode>
                <c:ptCount val="40"/>
                <c:pt idx="0">
                  <c:v>24</c:v>
                </c:pt>
                <c:pt idx="8">
                  <c:v>7</c:v>
                </c:pt>
              </c:numCache>
            </c:numRef>
          </c:yVal>
          <c:smooth val="0"/>
          <c:extLst>
            <c:ext xmlns:c16="http://schemas.microsoft.com/office/drawing/2014/chart" uri="{C3380CC4-5D6E-409C-BE32-E72D297353CC}">
              <c16:uniqueId val="{00000009-FF68-42CA-8C7F-6EDF4AECAF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{52EEA504-18CA-459F-897D-9E309C29D1D9}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F68-42CA-8C7F-6EDF4AECAF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{EF283016-0B61-4024-8808-1964795B336B}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68-42CA-8C7F-6EDF4AECAF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{6C00F9CE-23B6-4E68-AE75-6CE2A122DF3B}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68-42CA-8C7F-6EDF4AECAF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{8B770BD4-44E0-47D9-B02B-1284FB962BC5}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68-42CA-8C7F-6EDF4AECAF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{C82C13C5-1618-45D4-8B1C-A06A022A16C7}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68-42CA-8C7F-6EDF4AECAFC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{461A4AD2-0665-4843-9D5E-AB0A072366CB}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F68-42CA-8C7F-6EDF4AECAFC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{9EB9EA1E-AB28-49DA-8B30-C282318E00A8}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F68-42CA-8C7F-6EDF4AECAFC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{1590E31D-2BB1-495F-BD87-9A0AC94A8C61}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F68-42CA-8C7F-6EDF4AECAFC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{AE12DCCE-2DD1-4B92-BEEC-7C7184D9FD32}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F68-42CA-8C7F-6EDF4AECAF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FF68-42CA-8C7F-6EDF4AECAFC0}"/>
            </c:ext>
          </c:extLst>
        </c:ser>
        <c:dLbls>
          <c:showLegendKey val="0"/>
          <c:showVal val="1"/>
          <c:showCatName val="0"/>
          <c:showSerName val="0"/>
          <c:showPercent val="0"/>
          <c:showBubbleSize val="0"/>
        </c:dLbls>
        <c:axId val="499876928"/>
        <c:axId val="499875360"/>
      </c:scatterChart>
      <c:valAx>
        <c:axId val="499876928"/>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75360"/>
        <c:crosses val="autoZero"/>
        <c:crossBetween val="midCat"/>
      </c:valAx>
      <c:valAx>
        <c:axId val="499875360"/>
        <c:scaling>
          <c:orientation val="minMax"/>
          <c:max val="7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876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実質公債比率の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か年平均は年々減少傾向にある。元利償還金等（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29,510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千円減少した。元利償還金については、地方債借入額の抑制などにより減少傾向にあったものの、平成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年度から増加に転じている。また、平成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年度の大型建設事業の償還開始に伴い、平成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年度の元利償還金も増加となったが、一部の地方債償還の完済等により算入率の大きい臨時財政対策債の割合や低利の地方債の割合が上がっていることから、平成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年度は好転した。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また、控除財源である算入公債費等（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に関して、現在、活用している地方債は、合併特例債を始め、交付税措置率が高い有利なものが中心であり、前年度に比べ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9,307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千円の微増となった。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分子合計は前年度と比較し、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43,573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％と好転した。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年度以降発生していない。将来負担額（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に関して、一般会計等に係る地方債の現在高は、財政健全化計画の実施に伴う任意の繰上償還等により発行額を上回る償還を実施したため、前年度と比較して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319,249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年度に融資償還助成金の繰上償還を実施したことにより発生していない。</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152,138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千円の減少となった。交通船事業は新船建造に係る企業債の新規発行により将来負担額も増となったものの、病院事業においては平成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年の病院建設に係る元金償還の影響により将来負担額も減となった。水道事業も、水道統合事業等により企業債現在高が増加しているものの、将来負担額も減少した。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また、控除財源である充当可能財源等（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に関しては、基準財政需要額算入見込額が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320,474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千円の減となったものの、ふるさと納税寄附金の保有額等により、将来負担比率は、前年度に引き続き発生していない。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増加した基金の主なものは、減債基金、財政調整基金及び「やらんば！平戸」応援基金（ふるさと納税寄附金による積立）で、減債基金については決算調整等による積立による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318,790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千円の増加、財政調整基金については利子積立により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5,088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「やらんば！平戸」応援基金は、寄附金自体は前年度より大きく減少したものの、積立金残高は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3,888,824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基金全体としては、平成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12,614,505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千円で、前年度と比較して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423,254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持続可能な財政運営を行うために、国の動向を注視しながら積立や活用を行っていく予定である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。また、減債基金については、後年度の負担軽減を目的に普通交付税の縮減の範囲内で取り崩し、繰上償還の実施を検討している。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・「やらんば！平戸」応援基金：ふるさと納税による寄附金を原資とし、産業の振興と人口減少抑制に取り組む施策の推進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平戸市、生月町、田平町及び大島村の合併に伴う、市民の一体感の醸成と地域の個性あるまちづくり推進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地域における福祉活動の促進、快適な生活環境の形成及び保健福祉の増進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市民が夢とゆとりをもっていきいきと暮らす活気みなぎるまちを目指し、地域の特性を生かしたまちづくり推進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本市の自然環境が生み出す再生可能エネルギーを活用し、離島の特性を活かしたまちづくりと産業振興</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・「やらんば！平戸」応援基金：寄附金び利子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1,074,798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千円の積立による増加と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総合戦略に掲げる最重点主要施策に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966,666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（①輝く人づくりプロジェクト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72,363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千円②宝を磨き活かすプロジェクト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636,938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千円③ずっと住みたいまち創出プロジェクト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257,365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・新しいまちづくり基金：利子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1,047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・ひらどふれあい福祉基金：利子等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千円積立てたことによる増加と在宅寝たきり高齢者等介護見舞金支給事業等に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1,896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・ひらど生き活きまちづくり基金：協働によるまちづくり支援事業やにぎわいづくり支援事業等に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的山大島風力発電所配当金等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43,810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千円の積立による増加と港湾単独整備事業や離島輸送コスト支援事業等に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37,628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各基金の目的に応じ、基金活用に応じた効果的な予算配分を行うよう努めるが、国の動向を注視しながら積立や活用を行っていく予定である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利子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5,088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財政健全化計画に基づき、財政調整基金の残高が、平成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億円を確保することに努める。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決算調整等により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318,790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千円積立てたことにより増加した。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健全化計画に基づき、縁故債について普通交付税の算定替と一本算定の乖離額の範囲内で計画的な繰上償還を実施しているが、繰上償還予定額が乖離額を超える場合、今後は普通交付税の縮減の範囲内で取り崩し、繰上償還の実施を検討している。また、同計画に基づき、減債基金の残高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年度末時点で市債残高の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億円を確保することに努める。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00000000-0008-0000-0D00-000019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0000000-0008-0000-0D00-00001E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0000000-0008-0000-0D00-00001F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有形固定資産減価償却率については、上昇傾向にはあるものの、その伸び率は緩やかであり、類似団体平均と同水準で推移している。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公共施設等総合管理計画に基づき、公共施設等の量的、質的な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適正化を図るとともに、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適切な維持管理に努めていく。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165100</xdr:rowOff>
    </xdr:from>
    <xdr:to>
      <xdr:col>15</xdr:col>
      <xdr:colOff>187325</xdr:colOff>
      <xdr:row>32</xdr:row>
      <xdr:rowOff>95250</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3238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32</xdr:row>
      <xdr:rowOff>44450</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flipV="1">
          <a:off x="3289300" y="544449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90" name="n_1aveValue有形固定資産減価償却率">
          <a:extLst>
            <a:ext uri="{FF2B5EF4-FFF2-40B4-BE49-F238E27FC236}">
              <a16:creationId xmlns:a16="http://schemas.microsoft.com/office/drawing/2014/main" id="{00000000-0008-0000-0D00-00005A000000}"/>
            </a:ext>
          </a:extLst>
        </xdr:cNvPr>
        <xdr:cNvSpPr txBox="1"/>
      </xdr:nvSpPr>
      <xdr:spPr>
        <a:xfrm>
          <a:off x="3836044"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91" name="n_2aveValue有形固定資産減価償却率">
          <a:extLst>
            <a:ext uri="{FF2B5EF4-FFF2-40B4-BE49-F238E27FC236}">
              <a16:creationId xmlns:a16="http://schemas.microsoft.com/office/drawing/2014/main" id="{00000000-0008-0000-0D00-00005B000000}"/>
            </a:ext>
          </a:extLst>
        </xdr:cNvPr>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92" name="n_1mainValue有形固定資産減価償却率">
          <a:extLst>
            <a:ext uri="{FF2B5EF4-FFF2-40B4-BE49-F238E27FC236}">
              <a16:creationId xmlns:a16="http://schemas.microsoft.com/office/drawing/2014/main" id="{00000000-0008-0000-0D00-00005C000000}"/>
            </a:ext>
          </a:extLst>
        </xdr:cNvPr>
        <xdr:cNvSpPr txBox="1"/>
      </xdr:nvSpPr>
      <xdr:spPr>
        <a:xfrm>
          <a:off x="38360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86377</xdr:rowOff>
    </xdr:from>
    <xdr:ext cx="405111" cy="259045"/>
    <xdr:sp macro="" textlink="">
      <xdr:nvSpPr>
        <xdr:cNvPr id="93" name="n_2mainValue有形固定資産減価償却率">
          <a:extLst>
            <a:ext uri="{FF2B5EF4-FFF2-40B4-BE49-F238E27FC236}">
              <a16:creationId xmlns:a16="http://schemas.microsoft.com/office/drawing/2014/main" id="{00000000-0008-0000-0D00-00005D000000}"/>
            </a:ext>
          </a:extLst>
        </xdr:cNvPr>
        <xdr:cNvSpPr txBox="1"/>
      </xdr:nvSpPr>
      <xdr:spPr>
        <a:xfrm>
          <a:off x="3086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債務償還可能年数については類似団体よりも短くなっている。これは地方債の新規発行の抑制や既発債の繰上償還、充当可能基金の増加によるものである。</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今後も、計画的な繰上償還や交付税措置のある起債の借入れを行いながら、将来的な負担の抑制を図る。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a:extLst>
            <a:ext uri="{FF2B5EF4-FFF2-40B4-BE49-F238E27FC236}">
              <a16:creationId xmlns:a16="http://schemas.microsoft.com/office/drawing/2014/main" id="{00000000-0008-0000-0D00-00007B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5" name="債務償還可能年数最小値テキスト">
          <a:extLst>
            <a:ext uri="{FF2B5EF4-FFF2-40B4-BE49-F238E27FC236}">
              <a16:creationId xmlns:a16="http://schemas.microsoft.com/office/drawing/2014/main" id="{00000000-0008-0000-0D00-00007D000000}"/>
            </a:ext>
          </a:extLst>
        </xdr:cNvPr>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7" name="債務償還可能年数最大値テキスト">
          <a:extLst>
            <a:ext uri="{FF2B5EF4-FFF2-40B4-BE49-F238E27FC236}">
              <a16:creationId xmlns:a16="http://schemas.microsoft.com/office/drawing/2014/main" id="{00000000-0008-0000-0D00-00007F000000}"/>
            </a:ext>
          </a:extLst>
        </xdr:cNvPr>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9" name="債務償還可能年数平均値テキスト">
          <a:extLst>
            <a:ext uri="{FF2B5EF4-FFF2-40B4-BE49-F238E27FC236}">
              <a16:creationId xmlns:a16="http://schemas.microsoft.com/office/drawing/2014/main" id="{00000000-0008-0000-0D00-000081000000}"/>
            </a:ext>
          </a:extLst>
        </xdr:cNvPr>
        <xdr:cNvSpPr txBox="1"/>
      </xdr:nvSpPr>
      <xdr:spPr>
        <a:xfrm>
          <a:off x="14846300" y="5133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32203</xdr:rowOff>
    </xdr:from>
    <xdr:to>
      <xdr:col>76</xdr:col>
      <xdr:colOff>73025</xdr:colOff>
      <xdr:row>32</xdr:row>
      <xdr:rowOff>133803</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4744700" y="55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10630</xdr:rowOff>
    </xdr:from>
    <xdr:ext cx="340478" cy="259045"/>
    <xdr:sp macro="" textlink="">
      <xdr:nvSpPr>
        <xdr:cNvPr id="137" name="債務償還可能年数該当値テキスト">
          <a:extLst>
            <a:ext uri="{FF2B5EF4-FFF2-40B4-BE49-F238E27FC236}">
              <a16:creationId xmlns:a16="http://schemas.microsoft.com/office/drawing/2014/main" id="{00000000-0008-0000-0D00-000089000000}"/>
            </a:ext>
          </a:extLst>
        </xdr:cNvPr>
        <xdr:cNvSpPr txBox="1"/>
      </xdr:nvSpPr>
      <xdr:spPr>
        <a:xfrm>
          <a:off x="14846300" y="5497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00000000-0008-0000-0D00-00008A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00000000-0008-0000-0D00-00008B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44450</xdr:rowOff>
    </xdr:from>
    <xdr:to>
      <xdr:col>15</xdr:col>
      <xdr:colOff>101600</xdr:colOff>
      <xdr:row>38</xdr:row>
      <xdr:rowOff>146050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95250</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flipV="1">
          <a:off x="2908300" y="65760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3" name="n_1aveValue【道路】&#10;有形固定資産減価償却率">
          <a:extLst>
            <a:ext uri="{FF2B5EF4-FFF2-40B4-BE49-F238E27FC236}">
              <a16:creationId xmlns:a16="http://schemas.microsoft.com/office/drawing/2014/main" id="{00000000-0008-0000-0E00-000049000000}"/>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4" name="n_2aveValue【道路】&#10;有形固定資産減価償却率">
          <a:extLst>
            <a:ext uri="{FF2B5EF4-FFF2-40B4-BE49-F238E27FC236}">
              <a16:creationId xmlns:a16="http://schemas.microsoft.com/office/drawing/2014/main" id="{00000000-0008-0000-0E00-00004A000000}"/>
            </a:ext>
          </a:extLst>
        </xdr:cNvPr>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75" name="n_1mainValue【道路】&#10;有形固定資産減価償却率">
          <a:extLst>
            <a:ext uri="{FF2B5EF4-FFF2-40B4-BE49-F238E27FC236}">
              <a16:creationId xmlns:a16="http://schemas.microsoft.com/office/drawing/2014/main" id="{00000000-0008-0000-0E00-00004B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162577</xdr:rowOff>
    </xdr:from>
    <xdr:ext cx="405111" cy="259045"/>
    <xdr:sp macro="" textlink="">
      <xdr:nvSpPr>
        <xdr:cNvPr id="76" name="n_2mainValue【道路】&#10;有形固定資産減価償却率">
          <a:extLst>
            <a:ext uri="{FF2B5EF4-FFF2-40B4-BE49-F238E27FC236}">
              <a16:creationId xmlns:a16="http://schemas.microsoft.com/office/drawing/2014/main" id="{00000000-0008-0000-0E00-00004C000000}"/>
            </a:ext>
          </a:extLst>
        </xdr:cNvPr>
        <xdr:cNvSpPr txBox="1"/>
      </xdr:nvSpPr>
      <xdr:spPr>
        <a:xfrm>
          <a:off x="2705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130589</xdr:rowOff>
    </xdr:from>
    <xdr:to>
      <xdr:col>50</xdr:col>
      <xdr:colOff>165100</xdr:colOff>
      <xdr:row>38</xdr:row>
      <xdr:rowOff>60739</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9588500" y="64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156812</xdr:rowOff>
    </xdr:from>
    <xdr:to>
      <xdr:col>46</xdr:col>
      <xdr:colOff>38100</xdr:colOff>
      <xdr:row>39</xdr:row>
      <xdr:rowOff>86962</xdr:rowOff>
    </xdr:to>
    <xdr:sp macro="" textlink="">
      <xdr:nvSpPr>
        <xdr:cNvPr id="118" name="楕円 117">
          <a:extLst>
            <a:ext uri="{FF2B5EF4-FFF2-40B4-BE49-F238E27FC236}">
              <a16:creationId xmlns:a16="http://schemas.microsoft.com/office/drawing/2014/main" id="{00000000-0008-0000-0E00-000076000000}"/>
            </a:ext>
          </a:extLst>
        </xdr:cNvPr>
        <xdr:cNvSpPr/>
      </xdr:nvSpPr>
      <xdr:spPr>
        <a:xfrm>
          <a:off x="8699500" y="667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9939</xdr:rowOff>
    </xdr:from>
    <xdr:to>
      <xdr:col>50</xdr:col>
      <xdr:colOff>114300</xdr:colOff>
      <xdr:row>39</xdr:row>
      <xdr:rowOff>36162</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flipV="1">
          <a:off x="8750300" y="6525039"/>
          <a:ext cx="889000" cy="19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0" name="n_1aveValue【道路】&#10;一人当たり延長">
          <a:extLst>
            <a:ext uri="{FF2B5EF4-FFF2-40B4-BE49-F238E27FC236}">
              <a16:creationId xmlns:a16="http://schemas.microsoft.com/office/drawing/2014/main" id="{00000000-0008-0000-0E00-000078000000}"/>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1" name="n_2aveValue【道路】&#10;一人当たり延長">
          <a:extLst>
            <a:ext uri="{FF2B5EF4-FFF2-40B4-BE49-F238E27FC236}">
              <a16:creationId xmlns:a16="http://schemas.microsoft.com/office/drawing/2014/main" id="{00000000-0008-0000-0E00-000079000000}"/>
            </a:ext>
          </a:extLst>
        </xdr:cNvPr>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77266</xdr:rowOff>
    </xdr:from>
    <xdr:ext cx="534377" cy="259045"/>
    <xdr:sp macro="" textlink="">
      <xdr:nvSpPr>
        <xdr:cNvPr id="122" name="n_1mainValue【道路】&#10;一人当たり延長">
          <a:extLst>
            <a:ext uri="{FF2B5EF4-FFF2-40B4-BE49-F238E27FC236}">
              <a16:creationId xmlns:a16="http://schemas.microsoft.com/office/drawing/2014/main" id="{00000000-0008-0000-0E00-00007A000000}"/>
            </a:ext>
          </a:extLst>
        </xdr:cNvPr>
        <xdr:cNvSpPr txBox="1"/>
      </xdr:nvSpPr>
      <xdr:spPr>
        <a:xfrm>
          <a:off x="9359411" y="62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103490</xdr:rowOff>
    </xdr:from>
    <xdr:ext cx="534377" cy="259045"/>
    <xdr:sp macro="" textlink="">
      <xdr:nvSpPr>
        <xdr:cNvPr id="123" name="n_2mainValue【道路】&#10;一人当たり延長">
          <a:extLst>
            <a:ext uri="{FF2B5EF4-FFF2-40B4-BE49-F238E27FC236}">
              <a16:creationId xmlns:a16="http://schemas.microsoft.com/office/drawing/2014/main" id="{00000000-0008-0000-0E00-00007B000000}"/>
            </a:ext>
          </a:extLst>
        </xdr:cNvPr>
        <xdr:cNvSpPr txBox="1"/>
      </xdr:nvSpPr>
      <xdr:spPr>
        <a:xfrm>
          <a:off x="8483111" y="64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00000000-0008-0000-0E00-00009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a:extLst>
            <a:ext uri="{FF2B5EF4-FFF2-40B4-BE49-F238E27FC236}">
              <a16:creationId xmlns:a16="http://schemas.microsoft.com/office/drawing/2014/main" id="{00000000-0008-0000-0E00-000094000000}"/>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id="{00000000-0008-0000-0E00-000096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00000000-0008-0000-0E00-000098000000}"/>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a:extLst>
            <a:ext uri="{FF2B5EF4-FFF2-40B4-BE49-F238E27FC236}">
              <a16:creationId xmlns:a16="http://schemas.microsoft.com/office/drawing/2014/main" id="{00000000-0008-0000-0E00-00009A000000}"/>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a:extLst>
            <a:ext uri="{FF2B5EF4-FFF2-40B4-BE49-F238E27FC236}">
              <a16:creationId xmlns:a16="http://schemas.microsoft.com/office/drawing/2014/main" id="{00000000-0008-0000-0E00-00009B000000}"/>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73025</xdr:rowOff>
    </xdr:from>
    <xdr:to>
      <xdr:col>15</xdr:col>
      <xdr:colOff>101600</xdr:colOff>
      <xdr:row>58</xdr:row>
      <xdr:rowOff>3175</xdr:rowOff>
    </xdr:to>
    <xdr:sp macro="" textlink="">
      <xdr:nvSpPr>
        <xdr:cNvPr id="162" name="楕円 161">
          <a:extLst>
            <a:ext uri="{FF2B5EF4-FFF2-40B4-BE49-F238E27FC236}">
              <a16:creationId xmlns:a16="http://schemas.microsoft.com/office/drawing/2014/main" id="{00000000-0008-0000-0E00-0000A2000000}"/>
            </a:ext>
          </a:extLst>
        </xdr:cNvPr>
        <xdr:cNvSpPr/>
      </xdr:nvSpPr>
      <xdr:spPr>
        <a:xfrm>
          <a:off x="2857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123825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flipV="1">
          <a:off x="2908300" y="9873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a:extLst>
            <a:ext uri="{FF2B5EF4-FFF2-40B4-BE49-F238E27FC236}">
              <a16:creationId xmlns:a16="http://schemas.microsoft.com/office/drawing/2014/main" id="{00000000-0008-0000-0E00-0000A5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166" name="n_1mainValue【橋りょう・トンネル】&#10;有形固定資産減価償却率">
          <a:extLst>
            <a:ext uri="{FF2B5EF4-FFF2-40B4-BE49-F238E27FC236}">
              <a16:creationId xmlns:a16="http://schemas.microsoft.com/office/drawing/2014/main" id="{00000000-0008-0000-0E00-0000A6000000}"/>
            </a:ext>
          </a:extLst>
        </xdr:cNvPr>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19702</xdr:rowOff>
    </xdr:from>
    <xdr:ext cx="405111" cy="259045"/>
    <xdr:sp macro="" textlink="">
      <xdr:nvSpPr>
        <xdr:cNvPr id="167" name="n_2mainValue【橋りょう・トンネル】&#10;有形固定資産減価償却率">
          <a:extLst>
            <a:ext uri="{FF2B5EF4-FFF2-40B4-BE49-F238E27FC236}">
              <a16:creationId xmlns:a16="http://schemas.microsoft.com/office/drawing/2014/main" id="{00000000-0008-0000-0E00-0000A7000000}"/>
            </a:ext>
          </a:extLst>
        </xdr:cNvPr>
        <xdr:cNvSpPr txBox="1"/>
      </xdr:nvSpPr>
      <xdr:spPr>
        <a:xfrm>
          <a:off x="2705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id="{00000000-0008-0000-0E00-0000B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a:extLst>
            <a:ext uri="{FF2B5EF4-FFF2-40B4-BE49-F238E27FC236}">
              <a16:creationId xmlns:a16="http://schemas.microsoft.com/office/drawing/2014/main" id="{00000000-0008-0000-0E00-0000BE000000}"/>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id="{00000000-0008-0000-0E00-0000C0000000}"/>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id="{00000000-0008-0000-0E00-0000C2000000}"/>
            </a:ext>
          </a:extLst>
        </xdr:cNvPr>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a:extLst>
            <a:ext uri="{FF2B5EF4-FFF2-40B4-BE49-F238E27FC236}">
              <a16:creationId xmlns:a16="http://schemas.microsoft.com/office/drawing/2014/main" id="{00000000-0008-0000-0E00-0000C3000000}"/>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a:extLst>
            <a:ext uri="{FF2B5EF4-FFF2-40B4-BE49-F238E27FC236}">
              <a16:creationId xmlns:a16="http://schemas.microsoft.com/office/drawing/2014/main" id="{00000000-0008-0000-0E00-0000C4000000}"/>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a:extLst>
            <a:ext uri="{FF2B5EF4-FFF2-40B4-BE49-F238E27FC236}">
              <a16:creationId xmlns:a16="http://schemas.microsoft.com/office/drawing/2014/main" id="{00000000-0008-0000-0E00-0000C5000000}"/>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50133</xdr:rowOff>
    </xdr:from>
    <xdr:to>
      <xdr:col>50</xdr:col>
      <xdr:colOff>165100</xdr:colOff>
      <xdr:row>62</xdr:row>
      <xdr:rowOff>151733</xdr:rowOff>
    </xdr:to>
    <xdr:sp macro="" textlink="">
      <xdr:nvSpPr>
        <xdr:cNvPr id="203" name="楕円 202">
          <a:extLst>
            <a:ext uri="{FF2B5EF4-FFF2-40B4-BE49-F238E27FC236}">
              <a16:creationId xmlns:a16="http://schemas.microsoft.com/office/drawing/2014/main" id="{00000000-0008-0000-0E00-0000CB000000}"/>
            </a:ext>
          </a:extLst>
        </xdr:cNvPr>
        <xdr:cNvSpPr/>
      </xdr:nvSpPr>
      <xdr:spPr>
        <a:xfrm>
          <a:off x="9588500" y="106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54703</xdr:rowOff>
    </xdr:from>
    <xdr:to>
      <xdr:col>46</xdr:col>
      <xdr:colOff>38100</xdr:colOff>
      <xdr:row>62</xdr:row>
      <xdr:rowOff>156303</xdr:rowOff>
    </xdr:to>
    <xdr:sp macro="" textlink="">
      <xdr:nvSpPr>
        <xdr:cNvPr id="204" name="楕円 203">
          <a:extLst>
            <a:ext uri="{FF2B5EF4-FFF2-40B4-BE49-F238E27FC236}">
              <a16:creationId xmlns:a16="http://schemas.microsoft.com/office/drawing/2014/main" id="{00000000-0008-0000-0E00-0000CC000000}"/>
            </a:ext>
          </a:extLst>
        </xdr:cNvPr>
        <xdr:cNvSpPr/>
      </xdr:nvSpPr>
      <xdr:spPr>
        <a:xfrm>
          <a:off x="8699500" y="106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100933</xdr:rowOff>
    </xdr:from>
    <xdr:to>
      <xdr:col>50</xdr:col>
      <xdr:colOff>114300</xdr:colOff>
      <xdr:row>62</xdr:row>
      <xdr:rowOff>105503</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flipV="1">
          <a:off x="8750300" y="10730833"/>
          <a:ext cx="889000" cy="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a:extLst>
            <a:ext uri="{FF2B5EF4-FFF2-40B4-BE49-F238E27FC236}">
              <a16:creationId xmlns:a16="http://schemas.microsoft.com/office/drawing/2014/main" id="{00000000-0008-0000-0E00-0000CE000000}"/>
            </a:ext>
          </a:extLst>
        </xdr:cNvPr>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a:extLst>
            <a:ext uri="{FF2B5EF4-FFF2-40B4-BE49-F238E27FC236}">
              <a16:creationId xmlns:a16="http://schemas.microsoft.com/office/drawing/2014/main" id="{00000000-0008-0000-0E00-0000CF000000}"/>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142860</xdr:rowOff>
    </xdr:from>
    <xdr:ext cx="599010" cy="259045"/>
    <xdr:sp macro="" textlink="">
      <xdr:nvSpPr>
        <xdr:cNvPr id="208" name="n_1mainValue【橋りょう・トンネル】&#10;一人当たり有形固定資産（償却資産）額">
          <a:extLst>
            <a:ext uri="{FF2B5EF4-FFF2-40B4-BE49-F238E27FC236}">
              <a16:creationId xmlns:a16="http://schemas.microsoft.com/office/drawing/2014/main" id="{00000000-0008-0000-0E00-0000D0000000}"/>
            </a:ext>
          </a:extLst>
        </xdr:cNvPr>
        <xdr:cNvSpPr txBox="1"/>
      </xdr:nvSpPr>
      <xdr:spPr>
        <a:xfrm>
          <a:off x="9327095" y="107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147430</xdr:rowOff>
    </xdr:from>
    <xdr:ext cx="599010" cy="259045"/>
    <xdr:sp macro="" textlink="">
      <xdr:nvSpPr>
        <xdr:cNvPr id="209" name="n_2mainValue【橋りょう・トンネル】&#10;一人当たり有形固定資産（償却資産）額">
          <a:extLst>
            <a:ext uri="{FF2B5EF4-FFF2-40B4-BE49-F238E27FC236}">
              <a16:creationId xmlns:a16="http://schemas.microsoft.com/office/drawing/2014/main" id="{00000000-0008-0000-0E00-0000D1000000}"/>
            </a:ext>
          </a:extLst>
        </xdr:cNvPr>
        <xdr:cNvSpPr txBox="1"/>
      </xdr:nvSpPr>
      <xdr:spPr>
        <a:xfrm>
          <a:off x="8450795" y="107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id="{00000000-0008-0000-0E00-0000E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a:extLst>
            <a:ext uri="{FF2B5EF4-FFF2-40B4-BE49-F238E27FC236}">
              <a16:creationId xmlns:a16="http://schemas.microsoft.com/office/drawing/2014/main" id="{00000000-0008-0000-0E00-0000EB00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a:extLst>
            <a:ext uri="{FF2B5EF4-FFF2-40B4-BE49-F238E27FC236}">
              <a16:creationId xmlns:a16="http://schemas.microsoft.com/office/drawing/2014/main" id="{00000000-0008-0000-0E00-0000ED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a:extLst>
            <a:ext uri="{FF2B5EF4-FFF2-40B4-BE49-F238E27FC236}">
              <a16:creationId xmlns:a16="http://schemas.microsoft.com/office/drawing/2014/main" id="{00000000-0008-0000-0E00-0000EF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156845</xdr:rowOff>
    </xdr:from>
    <xdr:to>
      <xdr:col>15</xdr:col>
      <xdr:colOff>101600</xdr:colOff>
      <xdr:row>83</xdr:row>
      <xdr:rowOff>86995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2857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83</xdr:row>
      <xdr:rowOff>36195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2908300" y="140665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1" name="n_1aveValue【公営住宅】&#10;有形固定資産減価償却率">
          <a:extLst>
            <a:ext uri="{FF2B5EF4-FFF2-40B4-BE49-F238E27FC236}">
              <a16:creationId xmlns:a16="http://schemas.microsoft.com/office/drawing/2014/main" id="{00000000-0008-0000-0E00-0000FB000000}"/>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2" name="n_2aveValue【公営住宅】&#10;有形固定資産減価償却率">
          <a:extLst>
            <a:ext uri="{FF2B5EF4-FFF2-40B4-BE49-F238E27FC236}">
              <a16:creationId xmlns:a16="http://schemas.microsoft.com/office/drawing/2014/main" id="{00000000-0008-0000-0E00-0000FC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49547</xdr:rowOff>
    </xdr:from>
    <xdr:ext cx="405111" cy="259045"/>
    <xdr:sp macro="" textlink="">
      <xdr:nvSpPr>
        <xdr:cNvPr id="253" name="n_1mainValue【公営住宅】&#10;有形固定資産減価償却率">
          <a:extLst>
            <a:ext uri="{FF2B5EF4-FFF2-40B4-BE49-F238E27FC236}">
              <a16:creationId xmlns:a16="http://schemas.microsoft.com/office/drawing/2014/main" id="{00000000-0008-0000-0E00-0000FD000000}"/>
            </a:ext>
          </a:extLst>
        </xdr:cNvPr>
        <xdr:cNvSpPr txBox="1"/>
      </xdr:nvSpPr>
      <xdr:spPr>
        <a:xfrm>
          <a:off x="3582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78122</xdr:rowOff>
    </xdr:from>
    <xdr:ext cx="405111" cy="259045"/>
    <xdr:sp macro="" textlink="">
      <xdr:nvSpPr>
        <xdr:cNvPr id="254" name="n_2mainValue【公営住宅】&#10;有形固定資産減価償却率">
          <a:extLst>
            <a:ext uri="{FF2B5EF4-FFF2-40B4-BE49-F238E27FC236}">
              <a16:creationId xmlns:a16="http://schemas.microsoft.com/office/drawing/2014/main" id="{00000000-0008-0000-0E00-0000FE000000}"/>
            </a:ext>
          </a:extLst>
        </xdr:cNvPr>
        <xdr:cNvSpPr txBox="1"/>
      </xdr:nvSpPr>
      <xdr:spPr>
        <a:xfrm>
          <a:off x="2705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00000000-0008-0000-0E00-00001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a:extLst>
            <a:ext uri="{FF2B5EF4-FFF2-40B4-BE49-F238E27FC236}">
              <a16:creationId xmlns:a16="http://schemas.microsoft.com/office/drawing/2014/main" id="{00000000-0008-0000-0E00-00001701000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a:extLst>
            <a:ext uri="{FF2B5EF4-FFF2-40B4-BE49-F238E27FC236}">
              <a16:creationId xmlns:a16="http://schemas.microsoft.com/office/drawing/2014/main" id="{00000000-0008-0000-0E00-000019010000}"/>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a:extLst>
            <a:ext uri="{FF2B5EF4-FFF2-40B4-BE49-F238E27FC236}">
              <a16:creationId xmlns:a16="http://schemas.microsoft.com/office/drawing/2014/main" id="{00000000-0008-0000-0E00-00001B010000}"/>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37592</xdr:rowOff>
    </xdr:from>
    <xdr:to>
      <xdr:col>50</xdr:col>
      <xdr:colOff>165100</xdr:colOff>
      <xdr:row>82</xdr:row>
      <xdr:rowOff>139192</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9588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143890</xdr:rowOff>
    </xdr:from>
    <xdr:to>
      <xdr:col>46</xdr:col>
      <xdr:colOff>38100</xdr:colOff>
      <xdr:row>83</xdr:row>
      <xdr:rowOff>74040</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8699500" y="142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88392</xdr:rowOff>
    </xdr:from>
    <xdr:to>
      <xdr:col>50</xdr:col>
      <xdr:colOff>114300</xdr:colOff>
      <xdr:row>83</xdr:row>
      <xdr:rowOff>23240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flipV="1">
          <a:off x="8750300" y="14147292"/>
          <a:ext cx="889000" cy="10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5" name="n_1aveValue【公営住宅】&#10;一人当たり面積">
          <a:extLst>
            <a:ext uri="{FF2B5EF4-FFF2-40B4-BE49-F238E27FC236}">
              <a16:creationId xmlns:a16="http://schemas.microsoft.com/office/drawing/2014/main" id="{00000000-0008-0000-0E00-000027010000}"/>
            </a:ext>
          </a:extLst>
        </xdr:cNvPr>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296" name="n_2aveValue【公営住宅】&#10;一人当たり面積">
          <a:extLst>
            <a:ext uri="{FF2B5EF4-FFF2-40B4-BE49-F238E27FC236}">
              <a16:creationId xmlns:a16="http://schemas.microsoft.com/office/drawing/2014/main" id="{00000000-0008-0000-0E00-000028010000}"/>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155719</xdr:rowOff>
    </xdr:from>
    <xdr:ext cx="469744" cy="259045"/>
    <xdr:sp macro="" textlink="">
      <xdr:nvSpPr>
        <xdr:cNvPr id="297" name="n_1mainValue【公営住宅】&#10;一人当たり面積">
          <a:extLst>
            <a:ext uri="{FF2B5EF4-FFF2-40B4-BE49-F238E27FC236}">
              <a16:creationId xmlns:a16="http://schemas.microsoft.com/office/drawing/2014/main" id="{00000000-0008-0000-0E00-000029010000}"/>
            </a:ext>
          </a:extLst>
        </xdr:cNvPr>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90567</xdr:rowOff>
    </xdr:from>
    <xdr:ext cx="469744" cy="259045"/>
    <xdr:sp macro="" textlink="">
      <xdr:nvSpPr>
        <xdr:cNvPr id="298" name="n_2mainValue【公営住宅】&#10;一人当たり面積">
          <a:extLst>
            <a:ext uri="{FF2B5EF4-FFF2-40B4-BE49-F238E27FC236}">
              <a16:creationId xmlns:a16="http://schemas.microsoft.com/office/drawing/2014/main" id="{00000000-0008-0000-0E00-00002A010000}"/>
            </a:ext>
          </a:extLst>
        </xdr:cNvPr>
        <xdr:cNvSpPr txBox="1"/>
      </xdr:nvSpPr>
      <xdr:spPr>
        <a:xfrm>
          <a:off x="8515427" y="139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a:extLst>
            <a:ext uri="{FF2B5EF4-FFF2-40B4-BE49-F238E27FC236}">
              <a16:creationId xmlns:a16="http://schemas.microsoft.com/office/drawing/2014/main" id="{00000000-0008-0000-0E00-00004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a:extLst>
            <a:ext uri="{FF2B5EF4-FFF2-40B4-BE49-F238E27FC236}">
              <a16:creationId xmlns:a16="http://schemas.microsoft.com/office/drawing/2014/main" id="{00000000-0008-0000-0E00-000045010000}"/>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a:extLst>
            <a:ext uri="{FF2B5EF4-FFF2-40B4-BE49-F238E27FC236}">
              <a16:creationId xmlns:a16="http://schemas.microsoft.com/office/drawing/2014/main" id="{00000000-0008-0000-0E00-000047010000}"/>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a:extLst>
            <a:ext uri="{FF2B5EF4-FFF2-40B4-BE49-F238E27FC236}">
              <a16:creationId xmlns:a16="http://schemas.microsoft.com/office/drawing/2014/main" id="{00000000-0008-0000-0E00-000049010000}"/>
            </a:ext>
          </a:extLst>
        </xdr:cNvPr>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104</xdr:row>
      <xdr:rowOff>162742</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2908300" y="179723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41" name="n_1aveValue【港湾・漁港】&#10;有形固定資産減価償却率">
          <a:extLst>
            <a:ext uri="{FF2B5EF4-FFF2-40B4-BE49-F238E27FC236}">
              <a16:creationId xmlns:a16="http://schemas.microsoft.com/office/drawing/2014/main" id="{00000000-0008-0000-0E00-000055010000}"/>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2" name="n_2aveValue【港湾・漁港】&#10;有形固定資産減価償却率">
          <a:extLst>
            <a:ext uri="{FF2B5EF4-FFF2-40B4-BE49-F238E27FC236}">
              <a16:creationId xmlns:a16="http://schemas.microsoft.com/office/drawing/2014/main" id="{00000000-0008-0000-0E00-000056010000}"/>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11991</xdr:rowOff>
    </xdr:from>
    <xdr:ext cx="405111" cy="259045"/>
    <xdr:sp macro="" textlink="">
      <xdr:nvSpPr>
        <xdr:cNvPr id="343" name="n_1mainValue【港湾・漁港】&#10;有形固定資産減価償却率">
          <a:extLst>
            <a:ext uri="{FF2B5EF4-FFF2-40B4-BE49-F238E27FC236}">
              <a16:creationId xmlns:a16="http://schemas.microsoft.com/office/drawing/2014/main" id="{00000000-0008-0000-0E00-000057010000}"/>
            </a:ext>
          </a:extLst>
        </xdr:cNvPr>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344" name="n_2mainValue【港湾・漁港】&#10;有形固定資産減価償却率">
          <a:extLst>
            <a:ext uri="{FF2B5EF4-FFF2-40B4-BE49-F238E27FC236}">
              <a16:creationId xmlns:a16="http://schemas.microsoft.com/office/drawing/2014/main" id="{00000000-0008-0000-0E00-000058010000}"/>
            </a:ext>
          </a:extLst>
        </xdr:cNvPr>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a:extLst>
            <a:ext uri="{FF2B5EF4-FFF2-40B4-BE49-F238E27FC236}">
              <a16:creationId xmlns:a16="http://schemas.microsoft.com/office/drawing/2014/main" id="{00000000-0008-0000-0E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a:extLst>
            <a:ext uri="{FF2B5EF4-FFF2-40B4-BE49-F238E27FC236}">
              <a16:creationId xmlns:a16="http://schemas.microsoft.com/office/drawing/2014/main" id="{00000000-0008-0000-0E00-00006D010000}"/>
            </a:ext>
          </a:extLst>
        </xdr:cNvPr>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a:extLst>
            <a:ext uri="{FF2B5EF4-FFF2-40B4-BE49-F238E27FC236}">
              <a16:creationId xmlns:a16="http://schemas.microsoft.com/office/drawing/2014/main" id="{00000000-0008-0000-0E00-00006F010000}"/>
            </a:ext>
          </a:extLst>
        </xdr:cNvPr>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a:extLst>
            <a:ext uri="{FF2B5EF4-FFF2-40B4-BE49-F238E27FC236}">
              <a16:creationId xmlns:a16="http://schemas.microsoft.com/office/drawing/2014/main" id="{00000000-0008-0000-0E00-000071010000}"/>
            </a:ext>
          </a:extLst>
        </xdr:cNvPr>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a:extLst>
            <a:ext uri="{FF2B5EF4-FFF2-40B4-BE49-F238E27FC236}">
              <a16:creationId xmlns:a16="http://schemas.microsoft.com/office/drawing/2014/main" id="{00000000-0008-0000-0E00-000072010000}"/>
            </a:ext>
          </a:extLst>
        </xdr:cNvPr>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a:extLst>
            <a:ext uri="{FF2B5EF4-FFF2-40B4-BE49-F238E27FC236}">
              <a16:creationId xmlns:a16="http://schemas.microsoft.com/office/drawing/2014/main" id="{00000000-0008-0000-0E00-000073010000}"/>
            </a:ext>
          </a:extLst>
        </xdr:cNvPr>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a:extLst>
            <a:ext uri="{FF2B5EF4-FFF2-40B4-BE49-F238E27FC236}">
              <a16:creationId xmlns:a16="http://schemas.microsoft.com/office/drawing/2014/main" id="{00000000-0008-0000-0E00-000074010000}"/>
            </a:ext>
          </a:extLst>
        </xdr:cNvPr>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45055</xdr:rowOff>
    </xdr:from>
    <xdr:to>
      <xdr:col>50</xdr:col>
      <xdr:colOff>165100</xdr:colOff>
      <xdr:row>104</xdr:row>
      <xdr:rowOff>146655</xdr:rowOff>
    </xdr:to>
    <xdr:sp macro="" textlink="">
      <xdr:nvSpPr>
        <xdr:cNvPr id="378" name="楕円 377">
          <a:extLst>
            <a:ext uri="{FF2B5EF4-FFF2-40B4-BE49-F238E27FC236}">
              <a16:creationId xmlns:a16="http://schemas.microsoft.com/office/drawing/2014/main" id="{00000000-0008-0000-0E00-00007A010000}"/>
            </a:ext>
          </a:extLst>
        </xdr:cNvPr>
        <xdr:cNvSpPr/>
      </xdr:nvSpPr>
      <xdr:spPr>
        <a:xfrm>
          <a:off x="9588500" y="178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62979</xdr:rowOff>
    </xdr:from>
    <xdr:to>
      <xdr:col>46</xdr:col>
      <xdr:colOff>38100</xdr:colOff>
      <xdr:row>104</xdr:row>
      <xdr:rowOff>164579</xdr:rowOff>
    </xdr:to>
    <xdr:sp macro="" textlink="">
      <xdr:nvSpPr>
        <xdr:cNvPr id="379" name="楕円 378">
          <a:extLst>
            <a:ext uri="{FF2B5EF4-FFF2-40B4-BE49-F238E27FC236}">
              <a16:creationId xmlns:a16="http://schemas.microsoft.com/office/drawing/2014/main" id="{00000000-0008-0000-0E00-00007B010000}"/>
            </a:ext>
          </a:extLst>
        </xdr:cNvPr>
        <xdr:cNvSpPr/>
      </xdr:nvSpPr>
      <xdr:spPr>
        <a:xfrm>
          <a:off x="8699500" y="178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95855</xdr:rowOff>
    </xdr:from>
    <xdr:to>
      <xdr:col>50</xdr:col>
      <xdr:colOff>114300</xdr:colOff>
      <xdr:row>104</xdr:row>
      <xdr:rowOff>113779</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flipV="1">
          <a:off x="8750300" y="17926655"/>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381" name="n_1aveValue【港湾・漁港】&#10;一人当たり有形固定資産（償却資産）額">
          <a:extLst>
            <a:ext uri="{FF2B5EF4-FFF2-40B4-BE49-F238E27FC236}">
              <a16:creationId xmlns:a16="http://schemas.microsoft.com/office/drawing/2014/main" id="{00000000-0008-0000-0E00-00007D010000}"/>
            </a:ext>
          </a:extLst>
        </xdr:cNvPr>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42062</xdr:rowOff>
    </xdr:from>
    <xdr:ext cx="599010" cy="259045"/>
    <xdr:sp macro="" textlink="">
      <xdr:nvSpPr>
        <xdr:cNvPr id="382" name="n_2aveValue【港湾・漁港】&#10;一人当たり有形固定資産（償却資産）額">
          <a:extLst>
            <a:ext uri="{FF2B5EF4-FFF2-40B4-BE49-F238E27FC236}">
              <a16:creationId xmlns:a16="http://schemas.microsoft.com/office/drawing/2014/main" id="{00000000-0008-0000-0E00-00007E010000}"/>
            </a:ext>
          </a:extLst>
        </xdr:cNvPr>
        <xdr:cNvSpPr txBox="1"/>
      </xdr:nvSpPr>
      <xdr:spPr>
        <a:xfrm>
          <a:off x="8450795" y="18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163182</xdr:rowOff>
    </xdr:from>
    <xdr:ext cx="599010" cy="259045"/>
    <xdr:sp macro="" textlink="">
      <xdr:nvSpPr>
        <xdr:cNvPr id="383" name="n_1mainValue【港湾・漁港】&#10;一人当たり有形固定資産（償却資産）額">
          <a:extLst>
            <a:ext uri="{FF2B5EF4-FFF2-40B4-BE49-F238E27FC236}">
              <a16:creationId xmlns:a16="http://schemas.microsoft.com/office/drawing/2014/main" id="{00000000-0008-0000-0E00-00007F010000}"/>
            </a:ext>
          </a:extLst>
        </xdr:cNvPr>
        <xdr:cNvSpPr txBox="1"/>
      </xdr:nvSpPr>
      <xdr:spPr>
        <a:xfrm>
          <a:off x="9327095" y="1765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9656</xdr:rowOff>
    </xdr:from>
    <xdr:ext cx="599010" cy="259045"/>
    <xdr:sp macro="" textlink="">
      <xdr:nvSpPr>
        <xdr:cNvPr id="384" name="n_2mainValue【港湾・漁港】&#10;一人当たり有形固定資産（償却資産）額">
          <a:extLst>
            <a:ext uri="{FF2B5EF4-FFF2-40B4-BE49-F238E27FC236}">
              <a16:creationId xmlns:a16="http://schemas.microsoft.com/office/drawing/2014/main" id="{00000000-0008-0000-0E00-000080010000}"/>
            </a:ext>
          </a:extLst>
        </xdr:cNvPr>
        <xdr:cNvSpPr txBox="1"/>
      </xdr:nvSpPr>
      <xdr:spPr>
        <a:xfrm>
          <a:off x="8450795" y="1766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00000000-0008-0000-0E00-00009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a:extLst>
            <a:ext uri="{FF2B5EF4-FFF2-40B4-BE49-F238E27FC236}">
              <a16:creationId xmlns:a16="http://schemas.microsoft.com/office/drawing/2014/main" id="{00000000-0008-0000-0E00-00009A010000}"/>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a:extLst>
            <a:ext uri="{FF2B5EF4-FFF2-40B4-BE49-F238E27FC236}">
              <a16:creationId xmlns:a16="http://schemas.microsoft.com/office/drawing/2014/main" id="{00000000-0008-0000-0E00-00009C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00000000-0008-0000-0E00-00009E010000}"/>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5430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129540</xdr:rowOff>
    </xdr:from>
    <xdr:to>
      <xdr:col>81</xdr:col>
      <xdr:colOff>50800</xdr:colOff>
      <xdr:row>37</xdr:row>
      <xdr:rowOff>91440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14592300" y="630174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5266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00000000-0008-0000-0E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00000000-0008-0000-0E00-0000C4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00000000-0008-0000-0E00-0000C6010000}"/>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00000000-0008-0000-0E00-0000C8010000}"/>
            </a:ext>
          </a:extLst>
        </xdr:cNvPr>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36830</xdr:rowOff>
    </xdr:from>
    <xdr:to>
      <xdr:col>107</xdr:col>
      <xdr:colOff>101600</xdr:colOff>
      <xdr:row>40</xdr:row>
      <xdr:rowOff>138430</xdr:rowOff>
    </xdr:to>
    <xdr:sp macro="" textlink="">
      <xdr:nvSpPr>
        <xdr:cNvPr id="466" name="楕円 465">
          <a:extLst>
            <a:ext uri="{FF2B5EF4-FFF2-40B4-BE49-F238E27FC236}">
              <a16:creationId xmlns:a16="http://schemas.microsoft.com/office/drawing/2014/main" id="{00000000-0008-0000-0E00-0000D2010000}"/>
            </a:ext>
          </a:extLst>
        </xdr:cNvPr>
        <xdr:cNvSpPr/>
      </xdr:nvSpPr>
      <xdr:spPr>
        <a:xfrm>
          <a:off x="2038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89916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20434300" y="694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68" name="n_1aveValue【認定こども園・幼稚園・保育所】&#10;一人当たり面積">
          <a:extLst>
            <a:ext uri="{FF2B5EF4-FFF2-40B4-BE49-F238E27FC236}">
              <a16:creationId xmlns:a16="http://schemas.microsoft.com/office/drawing/2014/main" id="{00000000-0008-0000-0E00-0000D401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69" name="n_2aveValue【認定こども園・幼稚園・保育所】&#10;一人当たり面積">
          <a:extLst>
            <a:ext uri="{FF2B5EF4-FFF2-40B4-BE49-F238E27FC236}">
              <a16:creationId xmlns:a16="http://schemas.microsoft.com/office/drawing/2014/main" id="{00000000-0008-0000-0E00-0000D501000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00000000-0008-0000-0E00-0000D6010000}"/>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129557</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00000000-0008-0000-0E00-0000D7010000}"/>
            </a:ext>
          </a:extLst>
        </xdr:cNvPr>
        <xdr:cNvSpPr txBox="1"/>
      </xdr:nvSpPr>
      <xdr:spPr>
        <a:xfrm>
          <a:off x="20199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a:extLst>
            <a:ext uri="{FF2B5EF4-FFF2-40B4-BE49-F238E27FC236}">
              <a16:creationId xmlns:a16="http://schemas.microsoft.com/office/drawing/2014/main" id="{00000000-0008-0000-0E00-0000E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a:extLst>
            <a:ext uri="{FF2B5EF4-FFF2-40B4-BE49-F238E27FC236}">
              <a16:creationId xmlns:a16="http://schemas.microsoft.com/office/drawing/2014/main" id="{00000000-0008-0000-0E00-0000F101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a:extLst>
            <a:ext uri="{FF2B5EF4-FFF2-40B4-BE49-F238E27FC236}">
              <a16:creationId xmlns:a16="http://schemas.microsoft.com/office/drawing/2014/main" id="{00000000-0008-0000-0E00-0000F3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a:extLst>
            <a:ext uri="{FF2B5EF4-FFF2-40B4-BE49-F238E27FC236}">
              <a16:creationId xmlns:a16="http://schemas.microsoft.com/office/drawing/2014/main" id="{00000000-0008-0000-0E00-0000F501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62</xdr:row>
      <xdr:rowOff>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4592300" y="1049464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513" name="n_1aveValue【学校施設】&#10;有形固定資産減価償却率">
          <a:extLst>
            <a:ext uri="{FF2B5EF4-FFF2-40B4-BE49-F238E27FC236}">
              <a16:creationId xmlns:a16="http://schemas.microsoft.com/office/drawing/2014/main" id="{00000000-0008-0000-0E00-000001020000}"/>
            </a:ext>
          </a:extLst>
        </xdr:cNvPr>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4" name="n_2aveValue【学校施設】&#10;有形固定資産減価償却率">
          <a:extLst>
            <a:ext uri="{FF2B5EF4-FFF2-40B4-BE49-F238E27FC236}">
              <a16:creationId xmlns:a16="http://schemas.microsoft.com/office/drawing/2014/main" id="{00000000-0008-0000-0E00-00000202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515" name="n_1mainValue【学校施設】&#10;有形固定資産減価償却率">
          <a:extLst>
            <a:ext uri="{FF2B5EF4-FFF2-40B4-BE49-F238E27FC236}">
              <a16:creationId xmlns:a16="http://schemas.microsoft.com/office/drawing/2014/main" id="{00000000-0008-0000-0E00-000003020000}"/>
            </a:ext>
          </a:extLst>
        </xdr:cNvPr>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16" name="n_2mainValue【学校施設】&#10;有形固定資産減価償却率">
          <a:extLst>
            <a:ext uri="{FF2B5EF4-FFF2-40B4-BE49-F238E27FC236}">
              <a16:creationId xmlns:a16="http://schemas.microsoft.com/office/drawing/2014/main" id="{00000000-0008-0000-0E00-000004020000}"/>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00000000-0008-0000-0E00-00001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a:extLst>
            <a:ext uri="{FF2B5EF4-FFF2-40B4-BE49-F238E27FC236}">
              <a16:creationId xmlns:a16="http://schemas.microsoft.com/office/drawing/2014/main" id="{00000000-0008-0000-0E00-00001F020000}"/>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a:extLst>
            <a:ext uri="{FF2B5EF4-FFF2-40B4-BE49-F238E27FC236}">
              <a16:creationId xmlns:a16="http://schemas.microsoft.com/office/drawing/2014/main" id="{00000000-0008-0000-0E00-000021020000}"/>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7" name="【学校施設】&#10;一人当たり面積平均値テキスト">
          <a:extLst>
            <a:ext uri="{FF2B5EF4-FFF2-40B4-BE49-F238E27FC236}">
              <a16:creationId xmlns:a16="http://schemas.microsoft.com/office/drawing/2014/main" id="{00000000-0008-0000-0E00-000023020000}"/>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135455</xdr:rowOff>
    </xdr:from>
    <xdr:to>
      <xdr:col>112</xdr:col>
      <xdr:colOff>38100</xdr:colOff>
      <xdr:row>62</xdr:row>
      <xdr:rowOff>65605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21272500" y="105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117384</xdr:rowOff>
    </xdr:from>
    <xdr:to>
      <xdr:col>107</xdr:col>
      <xdr:colOff>101600</xdr:colOff>
      <xdr:row>63</xdr:row>
      <xdr:rowOff>47534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20383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14805</xdr:rowOff>
    </xdr:from>
    <xdr:to>
      <xdr:col>111</xdr:col>
      <xdr:colOff>177800</xdr:colOff>
      <xdr:row>62</xdr:row>
      <xdr:rowOff>168184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20434300" y="10644705"/>
          <a:ext cx="889000" cy="1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59" name="n_1aveValue【学校施設】&#10;一人当たり面積">
          <a:extLst>
            <a:ext uri="{FF2B5EF4-FFF2-40B4-BE49-F238E27FC236}">
              <a16:creationId xmlns:a16="http://schemas.microsoft.com/office/drawing/2014/main" id="{00000000-0008-0000-0E00-00002F020000}"/>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560" name="n_2aveValue【学校施設】&#10;一人当たり面積">
          <a:extLst>
            <a:ext uri="{FF2B5EF4-FFF2-40B4-BE49-F238E27FC236}">
              <a16:creationId xmlns:a16="http://schemas.microsoft.com/office/drawing/2014/main" id="{00000000-0008-0000-0E00-000030020000}"/>
            </a:ext>
          </a:extLst>
        </xdr:cNvPr>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82132</xdr:rowOff>
    </xdr:from>
    <xdr:ext cx="469744" cy="259045"/>
    <xdr:sp macro="" textlink="">
      <xdr:nvSpPr>
        <xdr:cNvPr id="561" name="n_1mainValue【学校施設】&#10;一人当たり面積">
          <a:extLst>
            <a:ext uri="{FF2B5EF4-FFF2-40B4-BE49-F238E27FC236}">
              <a16:creationId xmlns:a16="http://schemas.microsoft.com/office/drawing/2014/main" id="{00000000-0008-0000-0E00-000031020000}"/>
            </a:ext>
          </a:extLst>
        </xdr:cNvPr>
        <xdr:cNvSpPr txBox="1"/>
      </xdr:nvSpPr>
      <xdr:spPr>
        <a:xfrm>
          <a:off x="21075727" y="1036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64061</xdr:rowOff>
    </xdr:from>
    <xdr:ext cx="469744" cy="259045"/>
    <xdr:sp macro="" textlink="">
      <xdr:nvSpPr>
        <xdr:cNvPr id="562" name="n_2mainValue【学校施設】&#10;一人当たり面積">
          <a:extLst>
            <a:ext uri="{FF2B5EF4-FFF2-40B4-BE49-F238E27FC236}">
              <a16:creationId xmlns:a16="http://schemas.microsoft.com/office/drawing/2014/main" id="{00000000-0008-0000-0E00-000032020000}"/>
            </a:ext>
          </a:extLst>
        </xdr:cNvPr>
        <xdr:cNvSpPr txBox="1"/>
      </xdr:nvSpPr>
      <xdr:spPr>
        <a:xfrm>
          <a:off x="20199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a:extLst>
            <a:ext uri="{FF2B5EF4-FFF2-40B4-BE49-F238E27FC236}">
              <a16:creationId xmlns:a16="http://schemas.microsoft.com/office/drawing/2014/main" id="{00000000-0008-0000-0E00-00004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9" name="【児童館】&#10;有形固定資産減価償却率最小値テキスト">
          <a:extLst>
            <a:ext uri="{FF2B5EF4-FFF2-40B4-BE49-F238E27FC236}">
              <a16:creationId xmlns:a16="http://schemas.microsoft.com/office/drawing/2014/main" id="{00000000-0008-0000-0E00-00004D020000}"/>
            </a:ext>
          </a:extLst>
        </xdr:cNvPr>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a:extLst>
            <a:ext uri="{FF2B5EF4-FFF2-40B4-BE49-F238E27FC236}">
              <a16:creationId xmlns:a16="http://schemas.microsoft.com/office/drawing/2014/main" id="{00000000-0008-0000-0E00-00004F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93" name="【児童館】&#10;有形固定資産減価償却率平均値テキスト">
          <a:extLst>
            <a:ext uri="{FF2B5EF4-FFF2-40B4-BE49-F238E27FC236}">
              <a16:creationId xmlns:a16="http://schemas.microsoft.com/office/drawing/2014/main" id="{00000000-0008-0000-0E00-000051020000}"/>
            </a:ext>
          </a:extLst>
        </xdr:cNvPr>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05" name="n_1aveValue【児童館】&#10;有形固定資産減価償却率">
          <a:extLst>
            <a:ext uri="{FF2B5EF4-FFF2-40B4-BE49-F238E27FC236}">
              <a16:creationId xmlns:a16="http://schemas.microsoft.com/office/drawing/2014/main" id="{00000000-0008-0000-0E00-00005D020000}"/>
            </a:ext>
          </a:extLst>
        </xdr:cNvPr>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06" name="n_2aveValue【児童館】&#10;有形固定資産減価償却率">
          <a:extLst>
            <a:ext uri="{FF2B5EF4-FFF2-40B4-BE49-F238E27FC236}">
              <a16:creationId xmlns:a16="http://schemas.microsoft.com/office/drawing/2014/main" id="{00000000-0008-0000-0E00-00005E020000}"/>
            </a:ext>
          </a:extLst>
        </xdr:cNvPr>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07" name="n_1mainValue【児童館】&#10;有形固定資産減価償却率">
          <a:extLst>
            <a:ext uri="{FF2B5EF4-FFF2-40B4-BE49-F238E27FC236}">
              <a16:creationId xmlns:a16="http://schemas.microsoft.com/office/drawing/2014/main" id="{00000000-0008-0000-0E00-00005F020000}"/>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08" name="n_2mainValue【児童館】&#10;有形固定資産減価償却率">
          <a:extLst>
            <a:ext uri="{FF2B5EF4-FFF2-40B4-BE49-F238E27FC236}">
              <a16:creationId xmlns:a16="http://schemas.microsoft.com/office/drawing/2014/main" id="{00000000-0008-0000-0E00-000060020000}"/>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a:extLst>
            <a:ext uri="{FF2B5EF4-FFF2-40B4-BE49-F238E27FC236}">
              <a16:creationId xmlns:a16="http://schemas.microsoft.com/office/drawing/2014/main" id="{00000000-0008-0000-0E00-00007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3" name="【児童館】&#10;一人当たり面積最小値テキスト">
          <a:extLst>
            <a:ext uri="{FF2B5EF4-FFF2-40B4-BE49-F238E27FC236}">
              <a16:creationId xmlns:a16="http://schemas.microsoft.com/office/drawing/2014/main" id="{00000000-0008-0000-0E00-000079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5" name="【児童館】&#10;一人当たり面積最大値テキスト">
          <a:extLst>
            <a:ext uri="{FF2B5EF4-FFF2-40B4-BE49-F238E27FC236}">
              <a16:creationId xmlns:a16="http://schemas.microsoft.com/office/drawing/2014/main" id="{00000000-0008-0000-0E00-00007B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37" name="【児童館】&#10;一人当たり面積平均値テキスト">
          <a:extLst>
            <a:ext uri="{FF2B5EF4-FFF2-40B4-BE49-F238E27FC236}">
              <a16:creationId xmlns:a16="http://schemas.microsoft.com/office/drawing/2014/main" id="{00000000-0008-0000-0E00-00007D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49" name="n_1aveValue【児童館】&#10;一人当たり面積">
          <a:extLst>
            <a:ext uri="{FF2B5EF4-FFF2-40B4-BE49-F238E27FC236}">
              <a16:creationId xmlns:a16="http://schemas.microsoft.com/office/drawing/2014/main" id="{00000000-0008-0000-0E00-000089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50" name="n_2aveValue【児童館】&#10;一人当たり面積">
          <a:extLst>
            <a:ext uri="{FF2B5EF4-FFF2-40B4-BE49-F238E27FC236}">
              <a16:creationId xmlns:a16="http://schemas.microsoft.com/office/drawing/2014/main" id="{00000000-0008-0000-0E00-00008A020000}"/>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51" name="n_1mainValue【児童館】&#10;一人当たり面積">
          <a:extLst>
            <a:ext uri="{FF2B5EF4-FFF2-40B4-BE49-F238E27FC236}">
              <a16:creationId xmlns:a16="http://schemas.microsoft.com/office/drawing/2014/main" id="{00000000-0008-0000-0E00-00008B02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52" name="n_2mainValue【児童館】&#10;一人当たり面積">
          <a:extLst>
            <a:ext uri="{FF2B5EF4-FFF2-40B4-BE49-F238E27FC236}">
              <a16:creationId xmlns:a16="http://schemas.microsoft.com/office/drawing/2014/main" id="{00000000-0008-0000-0E00-00008C02000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a:extLst>
            <a:ext uri="{FF2B5EF4-FFF2-40B4-BE49-F238E27FC236}">
              <a16:creationId xmlns:a16="http://schemas.microsoft.com/office/drawing/2014/main" id="{00000000-0008-0000-0E00-0000A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9" name="【公民館】&#10;有形固定資産減価償却率最小値テキスト">
          <a:extLst>
            <a:ext uri="{FF2B5EF4-FFF2-40B4-BE49-F238E27FC236}">
              <a16:creationId xmlns:a16="http://schemas.microsoft.com/office/drawing/2014/main" id="{00000000-0008-0000-0E00-0000A7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1" name="【公民館】&#10;有形固定資産減価償却率最大値テキスト">
          <a:extLst>
            <a:ext uri="{FF2B5EF4-FFF2-40B4-BE49-F238E27FC236}">
              <a16:creationId xmlns:a16="http://schemas.microsoft.com/office/drawing/2014/main" id="{00000000-0008-0000-0E00-0000A9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83" name="【公民館】&#10;有形固定資産減価償却率平均値テキスト">
          <a:extLst>
            <a:ext uri="{FF2B5EF4-FFF2-40B4-BE49-F238E27FC236}">
              <a16:creationId xmlns:a16="http://schemas.microsoft.com/office/drawing/2014/main" id="{00000000-0008-0000-0E00-0000AB020000}"/>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5430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106</xdr:row>
      <xdr:rowOff>97427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4592300" y="18070286"/>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695" name="n_1ave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96" name="n_2ave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E00-0000B9020000}"/>
            </a:ext>
          </a:extLst>
        </xdr:cNvPr>
        <xdr:cNvSpPr txBox="1"/>
      </xdr:nvSpPr>
      <xdr:spPr>
        <a:xfrm>
          <a:off x="152660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E00-0000BA02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000000-0008-0000-0E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a:extLst>
            <a:ext uri="{FF2B5EF4-FFF2-40B4-BE49-F238E27FC236}">
              <a16:creationId xmlns:a16="http://schemas.microsoft.com/office/drawing/2014/main" id="{00000000-0008-0000-0E00-0000D3020000}"/>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25" name="【公民館】&#10;一人当たり面積最大値テキスト">
          <a:extLst>
            <a:ext uri="{FF2B5EF4-FFF2-40B4-BE49-F238E27FC236}">
              <a16:creationId xmlns:a16="http://schemas.microsoft.com/office/drawing/2014/main" id="{00000000-0008-0000-0E00-0000D5020000}"/>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27" name="【公民館】&#10;一人当たり面積平均値テキスト">
          <a:extLst>
            <a:ext uri="{FF2B5EF4-FFF2-40B4-BE49-F238E27FC236}">
              <a16:creationId xmlns:a16="http://schemas.microsoft.com/office/drawing/2014/main" id="{00000000-0008-0000-0E00-0000D7020000}"/>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90170</xdr:rowOff>
    </xdr:from>
    <xdr:to>
      <xdr:col>107</xdr:col>
      <xdr:colOff>101600</xdr:colOff>
      <xdr:row>103</xdr:row>
      <xdr:rowOff>20320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0383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140970</xdr:rowOff>
    </xdr:from>
    <xdr:to>
      <xdr:col>111</xdr:col>
      <xdr:colOff>177800</xdr:colOff>
      <xdr:row>106</xdr:row>
      <xdr:rowOff>22861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20434300" y="17628870"/>
          <a:ext cx="889000" cy="5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39" name="n_1aveValue【公民館】&#10;一人当たり面積">
          <a:extLst>
            <a:ext uri="{FF2B5EF4-FFF2-40B4-BE49-F238E27FC236}">
              <a16:creationId xmlns:a16="http://schemas.microsoft.com/office/drawing/2014/main" id="{00000000-0008-0000-0E00-0000E3020000}"/>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40" name="n_2aveValue【公民館】&#10;一人当たり面積">
          <a:extLst>
            <a:ext uri="{FF2B5EF4-FFF2-40B4-BE49-F238E27FC236}">
              <a16:creationId xmlns:a16="http://schemas.microsoft.com/office/drawing/2014/main" id="{00000000-0008-0000-0E00-0000E4020000}"/>
            </a:ext>
          </a:extLst>
        </xdr:cNvPr>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90188</xdr:rowOff>
    </xdr:from>
    <xdr:ext cx="469744" cy="259045"/>
    <xdr:sp macro="" textlink="">
      <xdr:nvSpPr>
        <xdr:cNvPr id="741" name="n_1mainValue【公民館】&#10;一人当たり面積">
          <a:extLst>
            <a:ext uri="{FF2B5EF4-FFF2-40B4-BE49-F238E27FC236}">
              <a16:creationId xmlns:a16="http://schemas.microsoft.com/office/drawing/2014/main" id="{00000000-0008-0000-0E00-0000E5020000}"/>
            </a:ext>
          </a:extLst>
        </xdr:cNvPr>
        <xdr:cNvSpPr txBox="1"/>
      </xdr:nvSpPr>
      <xdr:spPr>
        <a:xfrm>
          <a:off x="21075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36847</xdr:rowOff>
    </xdr:from>
    <xdr:ext cx="469744" cy="259045"/>
    <xdr:sp macro="" textlink="">
      <xdr:nvSpPr>
        <xdr:cNvPr id="742" name="n_2mainValue【公民館】&#10;一人当たり面積">
          <a:extLst>
            <a:ext uri="{FF2B5EF4-FFF2-40B4-BE49-F238E27FC236}">
              <a16:creationId xmlns:a16="http://schemas.microsoft.com/office/drawing/2014/main" id="{00000000-0008-0000-0E00-0000E6020000}"/>
            </a:ext>
          </a:extLst>
        </xdr:cNvPr>
        <xdr:cNvSpPr txBox="1"/>
      </xdr:nvSpPr>
      <xdr:spPr>
        <a:xfrm>
          <a:off x="20199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類似団体と比較して特に有形固定資産減価償却率が高くなっている施設は、認定こども園・幼稚園・保育所である。その要因については、保有す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今後の利用児童数の動向等を考慮しつつ、整備計画を策定し、施設の耐震化や老朽化した施設の適切な維持保全に努めていく。</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インフラ施設のうち、港湾・漁港の一人当たり有形固定資産（償却資産）額が類似団体平均を大きく上回るのは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港もの漁港を擁するためである。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児童館の有形固定資産減価償却率が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％となっているのは、当該施設が築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年以上経過しているためである。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一人当たりの有形固定資産（償却資産）額が大きく減少しているのは、平成平成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日に新施設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（公民館と図書館の複合施設）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がオープンし、旧施設の除却を行ったためである。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今後は人口の将来見通しや更新費用等の増大などの課題を踏まえると、現在の維持管理のあり方を今後も継続していくことは困難と考えられることから、量的、質的な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適正化を図るとともに、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適切な維持管理に努めていく。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91440</xdr:rowOff>
    </xdr:from>
    <xdr:to>
      <xdr:col>15</xdr:col>
      <xdr:colOff>101600</xdr:colOff>
      <xdr:row>42</xdr:row>
      <xdr:rowOff>21590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2857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133350</xdr:rowOff>
    </xdr:from>
    <xdr:to>
      <xdr:col>19</xdr:col>
      <xdr:colOff>177800</xdr:colOff>
      <xdr:row>41</xdr:row>
      <xdr:rowOff>142240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2908300" y="71628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3827</xdr:rowOff>
    </xdr:from>
    <xdr:ext cx="340478" cy="259045"/>
    <xdr:sp macro="" textlink="">
      <xdr:nvSpPr>
        <xdr:cNvPr id="74" name="n_1mainValue【図書館】&#10;有形固定資産減価償却率">
          <a:extLst>
            <a:ext uri="{FF2B5EF4-FFF2-40B4-BE49-F238E27FC236}">
              <a16:creationId xmlns:a16="http://schemas.microsoft.com/office/drawing/2014/main" id="{00000000-0008-0000-0F00-00004A000000}"/>
            </a:ext>
          </a:extLst>
        </xdr:cNvPr>
        <xdr:cNvSpPr txBox="1"/>
      </xdr:nvSpPr>
      <xdr:spPr>
        <a:xfrm>
          <a:off x="3614361"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12717</xdr:rowOff>
    </xdr:from>
    <xdr:ext cx="340478" cy="259045"/>
    <xdr:sp macro="" textlink="">
      <xdr:nvSpPr>
        <xdr:cNvPr id="75" name="n_2mainValue【図書館】&#10;有形固定資産減価償却率">
          <a:extLst>
            <a:ext uri="{FF2B5EF4-FFF2-40B4-BE49-F238E27FC236}">
              <a16:creationId xmlns:a16="http://schemas.microsoft.com/office/drawing/2014/main" id="{00000000-0008-0000-0F00-00004B000000}"/>
            </a:ext>
          </a:extLst>
        </xdr:cNvPr>
        <xdr:cNvSpPr txBox="1"/>
      </xdr:nvSpPr>
      <xdr:spPr>
        <a:xfrm>
          <a:off x="2738061" y="7213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a:extLst>
            <a:ext uri="{FF2B5EF4-FFF2-40B4-BE49-F238E27FC236}">
              <a16:creationId xmlns:a16="http://schemas.microsoft.com/office/drawing/2014/main" id="{00000000-0008-0000-0F00-000064000000}"/>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a:extLst>
            <a:ext uri="{FF2B5EF4-FFF2-40B4-BE49-F238E27FC236}">
              <a16:creationId xmlns:a16="http://schemas.microsoft.com/office/drawing/2014/main" id="{00000000-0008-0000-0F00-000066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a:extLst>
            <a:ext uri="{FF2B5EF4-FFF2-40B4-BE49-F238E27FC236}">
              <a16:creationId xmlns:a16="http://schemas.microsoft.com/office/drawing/2014/main" id="{00000000-0008-0000-0F00-000068000000}"/>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7" name="n_1aveValue【図書館】&#10;一人当たり面積">
          <a:extLst>
            <a:ext uri="{FF2B5EF4-FFF2-40B4-BE49-F238E27FC236}">
              <a16:creationId xmlns:a16="http://schemas.microsoft.com/office/drawing/2014/main" id="{00000000-0008-0000-0F00-00006B000000}"/>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9" name="n_2aveValue【図書館】&#10;一人当たり面積">
          <a:extLst>
            <a:ext uri="{FF2B5EF4-FFF2-40B4-BE49-F238E27FC236}">
              <a16:creationId xmlns:a16="http://schemas.microsoft.com/office/drawing/2014/main" id="{00000000-0008-0000-0F00-00006D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147320</xdr:rowOff>
    </xdr:from>
    <xdr:to>
      <xdr:col>50</xdr:col>
      <xdr:colOff>165100</xdr:colOff>
      <xdr:row>39</xdr:row>
      <xdr:rowOff>77470</xdr:rowOff>
    </xdr:to>
    <xdr:sp macro="" textlink="">
      <xdr:nvSpPr>
        <xdr:cNvPr id="115" name="楕円 114">
          <a:extLst>
            <a:ext uri="{FF2B5EF4-FFF2-40B4-BE49-F238E27FC236}">
              <a16:creationId xmlns:a16="http://schemas.microsoft.com/office/drawing/2014/main" id="{00000000-0008-0000-0F00-000073000000}"/>
            </a:ext>
          </a:extLst>
        </xdr:cNvPr>
        <xdr:cNvSpPr/>
      </xdr:nvSpPr>
      <xdr:spPr>
        <a:xfrm>
          <a:off x="9588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74930</xdr:rowOff>
    </xdr:from>
    <xdr:to>
      <xdr:col>46</xdr:col>
      <xdr:colOff>38100</xdr:colOff>
      <xdr:row>34</xdr:row>
      <xdr:rowOff>5080</xdr:rowOff>
    </xdr:to>
    <xdr:sp macro="" textlink="">
      <xdr:nvSpPr>
        <xdr:cNvPr id="116" name="楕円 115">
          <a:extLst>
            <a:ext uri="{FF2B5EF4-FFF2-40B4-BE49-F238E27FC236}">
              <a16:creationId xmlns:a16="http://schemas.microsoft.com/office/drawing/2014/main" id="{00000000-0008-0000-0F00-000074000000}"/>
            </a:ext>
          </a:extLst>
        </xdr:cNvPr>
        <xdr:cNvSpPr/>
      </xdr:nvSpPr>
      <xdr:spPr>
        <a:xfrm>
          <a:off x="8699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125730</xdr:rowOff>
    </xdr:from>
    <xdr:to>
      <xdr:col>50</xdr:col>
      <xdr:colOff>114300</xdr:colOff>
      <xdr:row>39</xdr:row>
      <xdr:rowOff>26670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8750300" y="5783580"/>
          <a:ext cx="889000" cy="9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93997</xdr:rowOff>
    </xdr:from>
    <xdr:ext cx="469744" cy="259045"/>
    <xdr:sp macro="" textlink="">
      <xdr:nvSpPr>
        <xdr:cNvPr id="118" name="n_1mainValue【図書館】&#10;一人当たり面積">
          <a:extLst>
            <a:ext uri="{FF2B5EF4-FFF2-40B4-BE49-F238E27FC236}">
              <a16:creationId xmlns:a16="http://schemas.microsoft.com/office/drawing/2014/main" id="{00000000-0008-0000-0F00-000076000000}"/>
            </a:ext>
          </a:extLst>
        </xdr:cNvPr>
        <xdr:cNvSpPr txBox="1"/>
      </xdr:nvSpPr>
      <xdr:spPr>
        <a:xfrm>
          <a:off x="9391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21607</xdr:rowOff>
    </xdr:from>
    <xdr:ext cx="469744" cy="259045"/>
    <xdr:sp macro="" textlink="">
      <xdr:nvSpPr>
        <xdr:cNvPr id="119" name="n_2mainValue【図書館】&#10;一人当たり面積">
          <a:extLst>
            <a:ext uri="{FF2B5EF4-FFF2-40B4-BE49-F238E27FC236}">
              <a16:creationId xmlns:a16="http://schemas.microsoft.com/office/drawing/2014/main" id="{00000000-0008-0000-0F00-000077000000}"/>
            </a:ext>
          </a:extLst>
        </xdr:cNvPr>
        <xdr:cNvSpPr txBox="1"/>
      </xdr:nvSpPr>
      <xdr:spPr>
        <a:xfrm>
          <a:off x="8515427"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00000000-0008-0000-0F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00000000-0008-0000-0F00-000091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00000000-0008-0000-0F00-000093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00000000-0008-0000-0F00-000095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a:extLst>
            <a:ext uri="{FF2B5EF4-FFF2-40B4-BE49-F238E27FC236}">
              <a16:creationId xmlns:a16="http://schemas.microsoft.com/office/drawing/2014/main" id="{00000000-0008-0000-0F00-000097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52" name="n_1aveValue【体育館・プール】&#10;有形固定資産減価償却率">
          <a:extLst>
            <a:ext uri="{FF2B5EF4-FFF2-40B4-BE49-F238E27FC236}">
              <a16:creationId xmlns:a16="http://schemas.microsoft.com/office/drawing/2014/main" id="{00000000-0008-0000-0F00-000098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a:extLst>
            <a:ext uri="{FF2B5EF4-FFF2-40B4-BE49-F238E27FC236}">
              <a16:creationId xmlns:a16="http://schemas.microsoft.com/office/drawing/2014/main" id="{00000000-0008-0000-0F00-000099000000}"/>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114317</xdr:rowOff>
    </xdr:from>
    <xdr:ext cx="405111" cy="259045"/>
    <xdr:sp macro="" textlink="">
      <xdr:nvSpPr>
        <xdr:cNvPr id="154" name="n_2aveValue【体育館・プール】&#10;有形固定資産減価償却率">
          <a:extLst>
            <a:ext uri="{FF2B5EF4-FFF2-40B4-BE49-F238E27FC236}">
              <a16:creationId xmlns:a16="http://schemas.microsoft.com/office/drawing/2014/main" id="{00000000-0008-0000-0F00-00009A000000}"/>
            </a:ext>
          </a:extLst>
        </xdr:cNvPr>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99695</xdr:rowOff>
    </xdr:from>
    <xdr:to>
      <xdr:col>20</xdr:col>
      <xdr:colOff>38100</xdr:colOff>
      <xdr:row>58</xdr:row>
      <xdr:rowOff>29845</xdr:rowOff>
    </xdr:to>
    <xdr:sp macro="" textlink="">
      <xdr:nvSpPr>
        <xdr:cNvPr id="160" name="楕円 159">
          <a:extLst>
            <a:ext uri="{FF2B5EF4-FFF2-40B4-BE49-F238E27FC236}">
              <a16:creationId xmlns:a16="http://schemas.microsoft.com/office/drawing/2014/main" id="{00000000-0008-0000-0F00-0000A0000000}"/>
            </a:ext>
          </a:extLst>
        </xdr:cNvPr>
        <xdr:cNvSpPr/>
      </xdr:nvSpPr>
      <xdr:spPr>
        <a:xfrm>
          <a:off x="3746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48260</xdr:rowOff>
    </xdr:from>
    <xdr:to>
      <xdr:col>15</xdr:col>
      <xdr:colOff>101600</xdr:colOff>
      <xdr:row>58</xdr:row>
      <xdr:rowOff>149860</xdr:rowOff>
    </xdr:to>
    <xdr:sp macro="" textlink="">
      <xdr:nvSpPr>
        <xdr:cNvPr id="161" name="楕円 160">
          <a:extLst>
            <a:ext uri="{FF2B5EF4-FFF2-40B4-BE49-F238E27FC236}">
              <a16:creationId xmlns:a16="http://schemas.microsoft.com/office/drawing/2014/main" id="{00000000-0008-0000-0F00-0000A1000000}"/>
            </a:ext>
          </a:extLst>
        </xdr:cNvPr>
        <xdr:cNvSpPr/>
      </xdr:nvSpPr>
      <xdr:spPr>
        <a:xfrm>
          <a:off x="2857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150495</xdr:rowOff>
    </xdr:from>
    <xdr:to>
      <xdr:col>19</xdr:col>
      <xdr:colOff>177800</xdr:colOff>
      <xdr:row>58</xdr:row>
      <xdr:rowOff>99060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flipV="1">
          <a:off x="2908300" y="992314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46372</xdr:rowOff>
    </xdr:from>
    <xdr:ext cx="405111" cy="259045"/>
    <xdr:sp macro="" textlink="">
      <xdr:nvSpPr>
        <xdr:cNvPr id="163" name="n_1mainValue【体育館・プール】&#10;有形固定資産減価償却率">
          <a:extLst>
            <a:ext uri="{FF2B5EF4-FFF2-40B4-BE49-F238E27FC236}">
              <a16:creationId xmlns:a16="http://schemas.microsoft.com/office/drawing/2014/main" id="{00000000-0008-0000-0F00-0000A3000000}"/>
            </a:ext>
          </a:extLst>
        </xdr:cNvPr>
        <xdr:cNvSpPr txBox="1"/>
      </xdr:nvSpPr>
      <xdr:spPr>
        <a:xfrm>
          <a:off x="35820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166387</xdr:rowOff>
    </xdr:from>
    <xdr:ext cx="405111" cy="259045"/>
    <xdr:sp macro="" textlink="">
      <xdr:nvSpPr>
        <xdr:cNvPr id="164" name="n_2mainValue【体育館・プール】&#10;有形固定資産減価償却率">
          <a:extLst>
            <a:ext uri="{FF2B5EF4-FFF2-40B4-BE49-F238E27FC236}">
              <a16:creationId xmlns:a16="http://schemas.microsoft.com/office/drawing/2014/main" id="{00000000-0008-0000-0F00-0000A4000000}"/>
            </a:ext>
          </a:extLst>
        </xdr:cNvPr>
        <xdr:cNvSpPr txBox="1"/>
      </xdr:nvSpPr>
      <xdr:spPr>
        <a:xfrm>
          <a:off x="2705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00000000-0008-0000-0F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a:extLst>
            <a:ext uri="{FF2B5EF4-FFF2-40B4-BE49-F238E27FC236}">
              <a16:creationId xmlns:a16="http://schemas.microsoft.com/office/drawing/2014/main" id="{00000000-0008-0000-0F00-0000BD000000}"/>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a:extLst>
            <a:ext uri="{FF2B5EF4-FFF2-40B4-BE49-F238E27FC236}">
              <a16:creationId xmlns:a16="http://schemas.microsoft.com/office/drawing/2014/main" id="{00000000-0008-0000-0F00-0000BF000000}"/>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a:extLst>
            <a:ext uri="{FF2B5EF4-FFF2-40B4-BE49-F238E27FC236}">
              <a16:creationId xmlns:a16="http://schemas.microsoft.com/office/drawing/2014/main" id="{00000000-0008-0000-0F00-0000C1000000}"/>
            </a:ext>
          </a:extLst>
        </xdr:cNvPr>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a:extLst>
            <a:ext uri="{FF2B5EF4-FFF2-40B4-BE49-F238E27FC236}">
              <a16:creationId xmlns:a16="http://schemas.microsoft.com/office/drawing/2014/main" id="{00000000-0008-0000-0F00-0000C4000000}"/>
            </a:ext>
          </a:extLst>
        </xdr:cNvPr>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a:extLst>
            <a:ext uri="{FF2B5EF4-FFF2-40B4-BE49-F238E27FC236}">
              <a16:creationId xmlns:a16="http://schemas.microsoft.com/office/drawing/2014/main" id="{00000000-0008-0000-0F00-0000C6000000}"/>
            </a:ext>
          </a:extLst>
        </xdr:cNvPr>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146939</xdr:rowOff>
    </xdr:from>
    <xdr:to>
      <xdr:col>50</xdr:col>
      <xdr:colOff>165100</xdr:colOff>
      <xdr:row>64</xdr:row>
      <xdr:rowOff>77089</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9588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138747</xdr:rowOff>
    </xdr:from>
    <xdr:to>
      <xdr:col>46</xdr:col>
      <xdr:colOff>38100</xdr:colOff>
      <xdr:row>64</xdr:row>
      <xdr:rowOff>68897</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8699500" y="1094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18097</xdr:rowOff>
    </xdr:from>
    <xdr:to>
      <xdr:col>50</xdr:col>
      <xdr:colOff>114300</xdr:colOff>
      <xdr:row>64</xdr:row>
      <xdr:rowOff>26289</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8750300" y="109908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68216</xdr:rowOff>
    </xdr:from>
    <xdr:ext cx="469744" cy="259045"/>
    <xdr:sp macro="" textlink="">
      <xdr:nvSpPr>
        <xdr:cNvPr id="207" name="n_1mainValue【体育館・プール】&#10;一人当たり面積">
          <a:extLst>
            <a:ext uri="{FF2B5EF4-FFF2-40B4-BE49-F238E27FC236}">
              <a16:creationId xmlns:a16="http://schemas.microsoft.com/office/drawing/2014/main" id="{00000000-0008-0000-0F00-0000CF000000}"/>
            </a:ext>
          </a:extLst>
        </xdr:cNvPr>
        <xdr:cNvSpPr txBox="1"/>
      </xdr:nvSpPr>
      <xdr:spPr>
        <a:xfrm>
          <a:off x="93917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85424</xdr:rowOff>
    </xdr:from>
    <xdr:ext cx="469744" cy="259045"/>
    <xdr:sp macro="" textlink="">
      <xdr:nvSpPr>
        <xdr:cNvPr id="208" name="n_2mainValue【体育館・プール】&#10;一人当たり面積">
          <a:extLst>
            <a:ext uri="{FF2B5EF4-FFF2-40B4-BE49-F238E27FC236}">
              <a16:creationId xmlns:a16="http://schemas.microsoft.com/office/drawing/2014/main" id="{00000000-0008-0000-0F00-0000D0000000}"/>
            </a:ext>
          </a:extLst>
        </xdr:cNvPr>
        <xdr:cNvSpPr txBox="1"/>
      </xdr:nvSpPr>
      <xdr:spPr>
        <a:xfrm>
          <a:off x="8515427" y="1071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a:extLst>
            <a:ext uri="{FF2B5EF4-FFF2-40B4-BE49-F238E27FC236}">
              <a16:creationId xmlns:a16="http://schemas.microsoft.com/office/drawing/2014/main" id="{00000000-0008-0000-0F00-0000E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a:extLst>
            <a:ext uri="{FF2B5EF4-FFF2-40B4-BE49-F238E27FC236}">
              <a16:creationId xmlns:a16="http://schemas.microsoft.com/office/drawing/2014/main" id="{00000000-0008-0000-0F00-0000EA000000}"/>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a:extLst>
            <a:ext uri="{FF2B5EF4-FFF2-40B4-BE49-F238E27FC236}">
              <a16:creationId xmlns:a16="http://schemas.microsoft.com/office/drawing/2014/main" id="{00000000-0008-0000-0F00-0000EC00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a:extLst>
            <a:ext uri="{FF2B5EF4-FFF2-40B4-BE49-F238E27FC236}">
              <a16:creationId xmlns:a16="http://schemas.microsoft.com/office/drawing/2014/main" id="{00000000-0008-0000-0F00-0000EE00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241" name="n_1aveValue【福祉施設】&#10;有形固定資産減価償却率">
          <a:extLst>
            <a:ext uri="{FF2B5EF4-FFF2-40B4-BE49-F238E27FC236}">
              <a16:creationId xmlns:a16="http://schemas.microsoft.com/office/drawing/2014/main" id="{00000000-0008-0000-0F00-0000F1000000}"/>
            </a:ext>
          </a:extLst>
        </xdr:cNvPr>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43" name="n_2aveValue【福祉施設】&#10;有形固定資産減価償却率">
          <a:extLst>
            <a:ext uri="{FF2B5EF4-FFF2-40B4-BE49-F238E27FC236}">
              <a16:creationId xmlns:a16="http://schemas.microsoft.com/office/drawing/2014/main" id="{00000000-0008-0000-0F00-0000F3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141605</xdr:rowOff>
    </xdr:from>
    <xdr:to>
      <xdr:col>15</xdr:col>
      <xdr:colOff>101600</xdr:colOff>
      <xdr:row>84</xdr:row>
      <xdr:rowOff>71755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84</xdr:row>
      <xdr:rowOff>20955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2908300" y="1426845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252" name="n_1mainValue【福祉施設】&#10;有形固定資産減価償却率">
          <a:extLst>
            <a:ext uri="{FF2B5EF4-FFF2-40B4-BE49-F238E27FC236}">
              <a16:creationId xmlns:a16="http://schemas.microsoft.com/office/drawing/2014/main" id="{00000000-0008-0000-0F00-0000FC00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62882</xdr:rowOff>
    </xdr:from>
    <xdr:ext cx="405111" cy="259045"/>
    <xdr:sp macro="" textlink="">
      <xdr:nvSpPr>
        <xdr:cNvPr id="253" name="n_2mainValue【福祉施設】&#10;有形固定資産減価償却率">
          <a:extLst>
            <a:ext uri="{FF2B5EF4-FFF2-40B4-BE49-F238E27FC236}">
              <a16:creationId xmlns:a16="http://schemas.microsoft.com/office/drawing/2014/main" id="{00000000-0008-0000-0F00-0000FD000000}"/>
            </a:ext>
          </a:extLst>
        </xdr:cNvPr>
        <xdr:cNvSpPr txBox="1"/>
      </xdr:nvSpPr>
      <xdr:spPr>
        <a:xfrm>
          <a:off x="2705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a:extLst>
            <a:ext uri="{FF2B5EF4-FFF2-40B4-BE49-F238E27FC236}">
              <a16:creationId xmlns:a16="http://schemas.microsoft.com/office/drawing/2014/main" id="{00000000-0008-0000-0F00-000014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a:extLst>
            <a:ext uri="{FF2B5EF4-FFF2-40B4-BE49-F238E27FC236}">
              <a16:creationId xmlns:a16="http://schemas.microsoft.com/office/drawing/2014/main" id="{00000000-0008-0000-0F00-000016010000}"/>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a:extLst>
            <a:ext uri="{FF2B5EF4-FFF2-40B4-BE49-F238E27FC236}">
              <a16:creationId xmlns:a16="http://schemas.microsoft.com/office/drawing/2014/main" id="{00000000-0008-0000-0F00-000018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a:extLst>
            <a:ext uri="{FF2B5EF4-FFF2-40B4-BE49-F238E27FC236}">
              <a16:creationId xmlns:a16="http://schemas.microsoft.com/office/drawing/2014/main" id="{00000000-0008-0000-0F00-00001B010000}"/>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a:extLst>
            <a:ext uri="{FF2B5EF4-FFF2-40B4-BE49-F238E27FC236}">
              <a16:creationId xmlns:a16="http://schemas.microsoft.com/office/drawing/2014/main" id="{00000000-0008-0000-0F00-00001D010000}"/>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xdr:rowOff>
    </xdr:from>
    <xdr:to>
      <xdr:col>50</xdr:col>
      <xdr:colOff>165100</xdr:colOff>
      <xdr:row>84</xdr:row>
      <xdr:rowOff>114046</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958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78739</xdr:rowOff>
    </xdr:from>
    <xdr:to>
      <xdr:col>46</xdr:col>
      <xdr:colOff>38100</xdr:colOff>
      <xdr:row>85</xdr:row>
      <xdr:rowOff>8889</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63246</xdr:rowOff>
    </xdr:from>
    <xdr:to>
      <xdr:col>50</xdr:col>
      <xdr:colOff>114300</xdr:colOff>
      <xdr:row>84</xdr:row>
      <xdr:rowOff>129539</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flipV="1">
          <a:off x="8750300" y="14465046"/>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105173</xdr:rowOff>
    </xdr:from>
    <xdr:ext cx="469744" cy="259045"/>
    <xdr:sp macro="" textlink="">
      <xdr:nvSpPr>
        <xdr:cNvPr id="294" name="n_1mainValue【福祉施設】&#10;一人当たり面積">
          <a:extLst>
            <a:ext uri="{FF2B5EF4-FFF2-40B4-BE49-F238E27FC236}">
              <a16:creationId xmlns:a16="http://schemas.microsoft.com/office/drawing/2014/main" id="{00000000-0008-0000-0F00-000026010000}"/>
            </a:ext>
          </a:extLst>
        </xdr:cNvPr>
        <xdr:cNvSpPr txBox="1"/>
      </xdr:nvSpPr>
      <xdr:spPr>
        <a:xfrm>
          <a:off x="9391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295" name="n_2mainValue【福祉施設】&#10;一人当たり面積">
          <a:extLst>
            <a:ext uri="{FF2B5EF4-FFF2-40B4-BE49-F238E27FC236}">
              <a16:creationId xmlns:a16="http://schemas.microsoft.com/office/drawing/2014/main" id="{00000000-0008-0000-0F00-000027010000}"/>
            </a:ext>
          </a:extLst>
        </xdr:cNvPr>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a:extLst>
            <a:ext uri="{FF2B5EF4-FFF2-40B4-BE49-F238E27FC236}">
              <a16:creationId xmlns:a16="http://schemas.microsoft.com/office/drawing/2014/main" id="{00000000-0008-0000-0F00-00003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a:extLst>
            <a:ext uri="{FF2B5EF4-FFF2-40B4-BE49-F238E27FC236}">
              <a16:creationId xmlns:a16="http://schemas.microsoft.com/office/drawing/2014/main" id="{00000000-0008-0000-0F00-00004001000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a:extLst>
            <a:ext uri="{FF2B5EF4-FFF2-40B4-BE49-F238E27FC236}">
              <a16:creationId xmlns:a16="http://schemas.microsoft.com/office/drawing/2014/main" id="{00000000-0008-0000-0F00-00004201000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a:extLst>
            <a:ext uri="{FF2B5EF4-FFF2-40B4-BE49-F238E27FC236}">
              <a16:creationId xmlns:a16="http://schemas.microsoft.com/office/drawing/2014/main" id="{00000000-0008-0000-0F00-000044010000}"/>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F00-000047010000}"/>
            </a:ext>
          </a:extLst>
        </xdr:cNvPr>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107950</xdr:rowOff>
    </xdr:from>
    <xdr:to>
      <xdr:col>20</xdr:col>
      <xdr:colOff>38100</xdr:colOff>
      <xdr:row>104</xdr:row>
      <xdr:rowOff>38100</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3746500" y="177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156211</xdr:rowOff>
    </xdr:from>
    <xdr:to>
      <xdr:col>15</xdr:col>
      <xdr:colOff>101600</xdr:colOff>
      <xdr:row>104</xdr:row>
      <xdr:rowOff>86361</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28575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158750</xdr:rowOff>
    </xdr:from>
    <xdr:to>
      <xdr:col>19</xdr:col>
      <xdr:colOff>177800</xdr:colOff>
      <xdr:row>104</xdr:row>
      <xdr:rowOff>35561</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2908300" y="178181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54627</xdr:rowOff>
    </xdr:from>
    <xdr:ext cx="405111" cy="259045"/>
    <xdr:sp macro="" textlink="">
      <xdr:nvSpPr>
        <xdr:cNvPr id="338" name="n_1mainValue【市民会館】&#10;有形固定資産減価償却率">
          <a:extLst>
            <a:ext uri="{FF2B5EF4-FFF2-40B4-BE49-F238E27FC236}">
              <a16:creationId xmlns:a16="http://schemas.microsoft.com/office/drawing/2014/main" id="{00000000-0008-0000-0F00-000052010000}"/>
            </a:ext>
          </a:extLst>
        </xdr:cNvPr>
        <xdr:cNvSpPr txBox="1"/>
      </xdr:nvSpPr>
      <xdr:spPr>
        <a:xfrm>
          <a:off x="3582044" y="1754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102888</xdr:rowOff>
    </xdr:from>
    <xdr:ext cx="405111" cy="259045"/>
    <xdr:sp macro="" textlink="">
      <xdr:nvSpPr>
        <xdr:cNvPr id="339" name="n_2mainValue【市民会館】&#10;有形固定資産減価償却率">
          <a:extLst>
            <a:ext uri="{FF2B5EF4-FFF2-40B4-BE49-F238E27FC236}">
              <a16:creationId xmlns:a16="http://schemas.microsoft.com/office/drawing/2014/main" id="{00000000-0008-0000-0F00-000053010000}"/>
            </a:ext>
          </a:extLst>
        </xdr:cNvPr>
        <xdr:cNvSpPr txBox="1"/>
      </xdr:nvSpPr>
      <xdr:spPr>
        <a:xfrm>
          <a:off x="2705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00000000-0008-0000-0F00-00006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a:extLst>
            <a:ext uri="{FF2B5EF4-FFF2-40B4-BE49-F238E27FC236}">
              <a16:creationId xmlns:a16="http://schemas.microsoft.com/office/drawing/2014/main" id="{00000000-0008-0000-0F00-00006E010000}"/>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a:extLst>
            <a:ext uri="{FF2B5EF4-FFF2-40B4-BE49-F238E27FC236}">
              <a16:creationId xmlns:a16="http://schemas.microsoft.com/office/drawing/2014/main" id="{00000000-0008-0000-0F00-000070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a:extLst>
            <a:ext uri="{FF2B5EF4-FFF2-40B4-BE49-F238E27FC236}">
              <a16:creationId xmlns:a16="http://schemas.microsoft.com/office/drawing/2014/main" id="{00000000-0008-0000-0F00-000072010000}"/>
            </a:ext>
          </a:extLst>
        </xdr:cNvPr>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73" name="n_1aveValue【市民会館】&#10;一人当たり面積">
          <a:extLst>
            <a:ext uri="{FF2B5EF4-FFF2-40B4-BE49-F238E27FC236}">
              <a16:creationId xmlns:a16="http://schemas.microsoft.com/office/drawing/2014/main" id="{00000000-0008-0000-0F00-000075010000}"/>
            </a:ext>
          </a:extLst>
        </xdr:cNvPr>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a:extLst>
            <a:ext uri="{FF2B5EF4-FFF2-40B4-BE49-F238E27FC236}">
              <a16:creationId xmlns:a16="http://schemas.microsoft.com/office/drawing/2014/main" id="{00000000-0008-0000-0F00-000076010000}"/>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139354</xdr:rowOff>
    </xdr:from>
    <xdr:ext cx="469744" cy="259045"/>
    <xdr:sp macro="" textlink="">
      <xdr:nvSpPr>
        <xdr:cNvPr id="375" name="n_2aveValue【市民会館】&#10;一人当たり面積">
          <a:extLst>
            <a:ext uri="{FF2B5EF4-FFF2-40B4-BE49-F238E27FC236}">
              <a16:creationId xmlns:a16="http://schemas.microsoft.com/office/drawing/2014/main" id="{00000000-0008-0000-0F00-000077010000}"/>
            </a:ext>
          </a:extLst>
        </xdr:cNvPr>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66221</xdr:rowOff>
    </xdr:from>
    <xdr:to>
      <xdr:col>50</xdr:col>
      <xdr:colOff>165100</xdr:colOff>
      <xdr:row>106</xdr:row>
      <xdr:rowOff>167821</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9588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87630</xdr:rowOff>
    </xdr:from>
    <xdr:to>
      <xdr:col>50</xdr:col>
      <xdr:colOff>114300</xdr:colOff>
      <xdr:row>106</xdr:row>
      <xdr:rowOff>117021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8750300" y="182613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12898</xdr:rowOff>
    </xdr:from>
    <xdr:ext cx="469744" cy="259045"/>
    <xdr:sp macro="" textlink="">
      <xdr:nvSpPr>
        <xdr:cNvPr id="384" name="n_1mainValue【市民会館】&#10;一人当たり面積">
          <a:extLst>
            <a:ext uri="{FF2B5EF4-FFF2-40B4-BE49-F238E27FC236}">
              <a16:creationId xmlns:a16="http://schemas.microsoft.com/office/drawing/2014/main" id="{00000000-0008-0000-0F00-000080010000}"/>
            </a:ext>
          </a:extLst>
        </xdr:cNvPr>
        <xdr:cNvSpPr txBox="1"/>
      </xdr:nvSpPr>
      <xdr:spPr>
        <a:xfrm>
          <a:off x="93917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385" name="n_2mainValue【市民会館】&#10;一人当たり面積">
          <a:extLst>
            <a:ext uri="{FF2B5EF4-FFF2-40B4-BE49-F238E27FC236}">
              <a16:creationId xmlns:a16="http://schemas.microsoft.com/office/drawing/2014/main" id="{00000000-0008-0000-0F00-000081010000}"/>
            </a:ext>
          </a:extLst>
        </xdr:cNvPr>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00000000-0008-0000-0F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a:extLst>
            <a:ext uri="{FF2B5EF4-FFF2-40B4-BE49-F238E27FC236}">
              <a16:creationId xmlns:a16="http://schemas.microsoft.com/office/drawing/2014/main" id="{00000000-0008-0000-0F00-00009C010000}"/>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00000000-0008-0000-0F00-00009E010000}"/>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00000000-0008-0000-0F00-0000A0010000}"/>
            </a:ext>
          </a:extLst>
        </xdr:cNvPr>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419" name="n_1aveValue【一般廃棄物処理施設】&#10;有形固定資産減価償却率">
          <a:extLst>
            <a:ext uri="{FF2B5EF4-FFF2-40B4-BE49-F238E27FC236}">
              <a16:creationId xmlns:a16="http://schemas.microsoft.com/office/drawing/2014/main" id="{00000000-0008-0000-0F00-0000A3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421" name="n_2ave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93980</xdr:rowOff>
    </xdr:from>
    <xdr:to>
      <xdr:col>76</xdr:col>
      <xdr:colOff>165100</xdr:colOff>
      <xdr:row>39</xdr:row>
      <xdr:rowOff>24130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15257</xdr:rowOff>
    </xdr:from>
    <xdr:ext cx="405111" cy="259045"/>
    <xdr:sp macro="" textlink="">
      <xdr:nvSpPr>
        <xdr:cNvPr id="428" name="n_2mainValue【一般廃棄物処理施設】&#10;有形固定資産減価償却率">
          <a:extLst>
            <a:ext uri="{FF2B5EF4-FFF2-40B4-BE49-F238E27FC236}">
              <a16:creationId xmlns:a16="http://schemas.microsoft.com/office/drawing/2014/main" id="{00000000-0008-0000-0F00-0000AC010000}"/>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00000000-0008-0000-0F00-0000C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1" name="【一般廃棄物処理施設】&#10;一人当たり有形固定資産（償却資産）額最小値テキスト">
          <a:extLst>
            <a:ext uri="{FF2B5EF4-FFF2-40B4-BE49-F238E27FC236}">
              <a16:creationId xmlns:a16="http://schemas.microsoft.com/office/drawing/2014/main" id="{00000000-0008-0000-0F00-0000C3010000}"/>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3" name="【一般廃棄物処理施設】&#10;一人当たり有形固定資産（償却資産）額最大値テキスト">
          <a:extLst>
            <a:ext uri="{FF2B5EF4-FFF2-40B4-BE49-F238E27FC236}">
              <a16:creationId xmlns:a16="http://schemas.microsoft.com/office/drawing/2014/main" id="{00000000-0008-0000-0F00-0000C5010000}"/>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00000000-0008-0000-0F00-0000C7010000}"/>
            </a:ext>
          </a:extLst>
        </xdr:cNvPr>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58" name="n_1aveValue【一般廃棄物処理施設】&#10;一人当たり有形固定資産（償却資産）額">
          <a:extLst>
            <a:ext uri="{FF2B5EF4-FFF2-40B4-BE49-F238E27FC236}">
              <a16:creationId xmlns:a16="http://schemas.microsoft.com/office/drawing/2014/main" id="{00000000-0008-0000-0F00-0000CA010000}"/>
            </a:ext>
          </a:extLst>
        </xdr:cNvPr>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60" name="n_2aveValue【一般廃棄物処理施設】&#10;一人当たり有形固定資産（償却資産）額">
          <a:extLst>
            <a:ext uri="{FF2B5EF4-FFF2-40B4-BE49-F238E27FC236}">
              <a16:creationId xmlns:a16="http://schemas.microsoft.com/office/drawing/2014/main" id="{00000000-0008-0000-0F00-0000CC010000}"/>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91470</xdr:rowOff>
    </xdr:from>
    <xdr:to>
      <xdr:col>107</xdr:col>
      <xdr:colOff>101600</xdr:colOff>
      <xdr:row>41</xdr:row>
      <xdr:rowOff>21620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20383500" y="69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12747</xdr:rowOff>
    </xdr:from>
    <xdr:ext cx="534377" cy="259045"/>
    <xdr:sp macro="" textlink="">
      <xdr:nvSpPr>
        <xdr:cNvPr id="467" name="n_2mainValue【一般廃棄物処理施設】&#10;一人当たり有形固定資産（償却資産）額">
          <a:extLst>
            <a:ext uri="{FF2B5EF4-FFF2-40B4-BE49-F238E27FC236}">
              <a16:creationId xmlns:a16="http://schemas.microsoft.com/office/drawing/2014/main" id="{00000000-0008-0000-0F00-0000D3010000}"/>
            </a:ext>
          </a:extLst>
        </xdr:cNvPr>
        <xdr:cNvSpPr txBox="1"/>
      </xdr:nvSpPr>
      <xdr:spPr>
        <a:xfrm>
          <a:off x="20167111" y="704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a:extLst>
            <a:ext uri="{FF2B5EF4-FFF2-40B4-BE49-F238E27FC236}">
              <a16:creationId xmlns:a16="http://schemas.microsoft.com/office/drawing/2014/main" id="{00000000-0008-0000-0F00-0000E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94" name="【保健センター・保健所】&#10;有形固定資産減価償却率最小値テキスト">
          <a:extLst>
            <a:ext uri="{FF2B5EF4-FFF2-40B4-BE49-F238E27FC236}">
              <a16:creationId xmlns:a16="http://schemas.microsoft.com/office/drawing/2014/main" id="{00000000-0008-0000-0F00-0000EE010000}"/>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6" name="【保健センター・保健所】&#10;有形固定資産減価償却率最大値テキスト">
          <a:extLst>
            <a:ext uri="{FF2B5EF4-FFF2-40B4-BE49-F238E27FC236}">
              <a16:creationId xmlns:a16="http://schemas.microsoft.com/office/drawing/2014/main" id="{00000000-0008-0000-0F00-0000F0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98" name="【保健センター・保健所】&#10;有形固定資産減価償却率平均値テキスト">
          <a:extLst>
            <a:ext uri="{FF2B5EF4-FFF2-40B4-BE49-F238E27FC236}">
              <a16:creationId xmlns:a16="http://schemas.microsoft.com/office/drawing/2014/main" id="{00000000-0008-0000-0F00-0000F2010000}"/>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501" name="n_1aveValue【保健センター・保健所】&#10;有形固定資産減価償却率">
          <a:extLst>
            <a:ext uri="{FF2B5EF4-FFF2-40B4-BE49-F238E27FC236}">
              <a16:creationId xmlns:a16="http://schemas.microsoft.com/office/drawing/2014/main" id="{00000000-0008-0000-0F00-0000F501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157860</xdr:rowOff>
    </xdr:from>
    <xdr:ext cx="405111" cy="259045"/>
    <xdr:sp macro="" textlink="">
      <xdr:nvSpPr>
        <xdr:cNvPr id="503" name="n_2aveValue【保健センター・保健所】&#10;有形固定資産減価償却率">
          <a:extLst>
            <a:ext uri="{FF2B5EF4-FFF2-40B4-BE49-F238E27FC236}">
              <a16:creationId xmlns:a16="http://schemas.microsoft.com/office/drawing/2014/main" id="{00000000-0008-0000-0F00-0000F7010000}"/>
            </a:ext>
          </a:extLst>
        </xdr:cNvPr>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22678</xdr:rowOff>
    </xdr:from>
    <xdr:to>
      <xdr:col>76</xdr:col>
      <xdr:colOff>165100</xdr:colOff>
      <xdr:row>60</xdr:row>
      <xdr:rowOff>124278</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4541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73478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4592300" y="10290266"/>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12" name="n_1mainValue【保健センター・保健所】&#10;有形固定資産減価償却率">
          <a:extLst>
            <a:ext uri="{FF2B5EF4-FFF2-40B4-BE49-F238E27FC236}">
              <a16:creationId xmlns:a16="http://schemas.microsoft.com/office/drawing/2014/main" id="{00000000-0008-0000-0F00-00000002000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140805</xdr:rowOff>
    </xdr:from>
    <xdr:ext cx="405111" cy="259045"/>
    <xdr:sp macro="" textlink="">
      <xdr:nvSpPr>
        <xdr:cNvPr id="513" name="n_2mainValue【保健センター・保健所】&#10;有形固定資産減価償却率">
          <a:extLst>
            <a:ext uri="{FF2B5EF4-FFF2-40B4-BE49-F238E27FC236}">
              <a16:creationId xmlns:a16="http://schemas.microsoft.com/office/drawing/2014/main" id="{00000000-0008-0000-0F00-000001020000}"/>
            </a:ext>
          </a:extLst>
        </xdr:cNvPr>
        <xdr:cNvSpPr txBox="1"/>
      </xdr:nvSpPr>
      <xdr:spPr>
        <a:xfrm>
          <a:off x="14389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a:extLst>
            <a:ext uri="{FF2B5EF4-FFF2-40B4-BE49-F238E27FC236}">
              <a16:creationId xmlns:a16="http://schemas.microsoft.com/office/drawing/2014/main" id="{00000000-0008-0000-0F00-00001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36" name="【保健センター・保健所】&#10;一人当たり面積最小値テキスト">
          <a:extLst>
            <a:ext uri="{FF2B5EF4-FFF2-40B4-BE49-F238E27FC236}">
              <a16:creationId xmlns:a16="http://schemas.microsoft.com/office/drawing/2014/main" id="{00000000-0008-0000-0F00-00001802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38" name="【保健センター・保健所】&#10;一人当たり面積最大値テキスト">
          <a:extLst>
            <a:ext uri="{FF2B5EF4-FFF2-40B4-BE49-F238E27FC236}">
              <a16:creationId xmlns:a16="http://schemas.microsoft.com/office/drawing/2014/main" id="{00000000-0008-0000-0F00-00001A02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0" name="【保健センター・保健所】&#10;一人当たり面積平均値テキスト">
          <a:extLst>
            <a:ext uri="{FF2B5EF4-FFF2-40B4-BE49-F238E27FC236}">
              <a16:creationId xmlns:a16="http://schemas.microsoft.com/office/drawing/2014/main" id="{00000000-0008-0000-0F00-00001C020000}"/>
            </a:ext>
          </a:extLst>
        </xdr:cNvPr>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43" name="n_1aveValue【保健センター・保健所】&#10;一人当たり面積">
          <a:extLst>
            <a:ext uri="{FF2B5EF4-FFF2-40B4-BE49-F238E27FC236}">
              <a16:creationId xmlns:a16="http://schemas.microsoft.com/office/drawing/2014/main" id="{00000000-0008-0000-0F00-00001F020000}"/>
            </a:ext>
          </a:extLst>
        </xdr:cNvPr>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45" name="n_2aveValue【保健センター・保健所】&#10;一人当たり面積">
          <a:extLst>
            <a:ext uri="{FF2B5EF4-FFF2-40B4-BE49-F238E27FC236}">
              <a16:creationId xmlns:a16="http://schemas.microsoft.com/office/drawing/2014/main" id="{00000000-0008-0000-0F00-000021020000}"/>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2127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106934</xdr:rowOff>
    </xdr:from>
    <xdr:to>
      <xdr:col>107</xdr:col>
      <xdr:colOff>101600</xdr:colOff>
      <xdr:row>62</xdr:row>
      <xdr:rowOff>37084</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61</xdr:row>
      <xdr:rowOff>157734</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20434300" y="1034186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54" name="n_1mainValue【保健センター・保健所】&#10;一人当たり面積">
          <a:extLst>
            <a:ext uri="{FF2B5EF4-FFF2-40B4-BE49-F238E27FC236}">
              <a16:creationId xmlns:a16="http://schemas.microsoft.com/office/drawing/2014/main" id="{00000000-0008-0000-0F00-00002A020000}"/>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28211</xdr:rowOff>
    </xdr:from>
    <xdr:ext cx="469744" cy="259045"/>
    <xdr:sp macro="" textlink="">
      <xdr:nvSpPr>
        <xdr:cNvPr id="555" name="n_2mainValue【保健センター・保健所】&#10;一人当たり面積">
          <a:extLst>
            <a:ext uri="{FF2B5EF4-FFF2-40B4-BE49-F238E27FC236}">
              <a16:creationId xmlns:a16="http://schemas.microsoft.com/office/drawing/2014/main" id="{00000000-0008-0000-0F00-00002B020000}"/>
            </a:ext>
          </a:extLst>
        </xdr:cNvPr>
        <xdr:cNvSpPr txBox="1"/>
      </xdr:nvSpPr>
      <xdr:spPr>
        <a:xfrm>
          <a:off x="20199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0" name="【消防施設】&#10;有形固定資産減価償却率グラフ枠">
          <a:extLst>
            <a:ext uri="{FF2B5EF4-FFF2-40B4-BE49-F238E27FC236}">
              <a16:creationId xmlns:a16="http://schemas.microsoft.com/office/drawing/2014/main" id="{00000000-0008-0000-0F00-00004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2" name="【消防施設】&#10;有形固定資産減価償却率最小値テキスト">
          <a:extLst>
            <a:ext uri="{FF2B5EF4-FFF2-40B4-BE49-F238E27FC236}">
              <a16:creationId xmlns:a16="http://schemas.microsoft.com/office/drawing/2014/main" id="{00000000-0008-0000-0F00-00004602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84" name="【消防施設】&#10;有形固定資産減価償却率最大値テキスト">
          <a:extLst>
            <a:ext uri="{FF2B5EF4-FFF2-40B4-BE49-F238E27FC236}">
              <a16:creationId xmlns:a16="http://schemas.microsoft.com/office/drawing/2014/main" id="{00000000-0008-0000-0F00-000048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86" name="【消防施設】&#10;有形固定資産減価償却率平均値テキスト">
          <a:extLst>
            <a:ext uri="{FF2B5EF4-FFF2-40B4-BE49-F238E27FC236}">
              <a16:creationId xmlns:a16="http://schemas.microsoft.com/office/drawing/2014/main" id="{00000000-0008-0000-0F00-00004A020000}"/>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89" name="n_1aveValue【消防施設】&#10;有形固定資産減価償却率">
          <a:extLst>
            <a:ext uri="{FF2B5EF4-FFF2-40B4-BE49-F238E27FC236}">
              <a16:creationId xmlns:a16="http://schemas.microsoft.com/office/drawing/2014/main" id="{00000000-0008-0000-0F00-00004D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91" name="n_2aveValue【消防施設】&#10;有形固定資産減価償却率">
          <a:extLst>
            <a:ext uri="{FF2B5EF4-FFF2-40B4-BE49-F238E27FC236}">
              <a16:creationId xmlns:a16="http://schemas.microsoft.com/office/drawing/2014/main" id="{00000000-0008-0000-0F00-00004F020000}"/>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72208</xdr:rowOff>
    </xdr:from>
    <xdr:to>
      <xdr:col>76</xdr:col>
      <xdr:colOff>165100</xdr:colOff>
      <xdr:row>85</xdr:row>
      <xdr:rowOff>2358</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4541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123008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4592300" y="144986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138809</xdr:rowOff>
    </xdr:from>
    <xdr:ext cx="405111" cy="259045"/>
    <xdr:sp macro="" textlink="">
      <xdr:nvSpPr>
        <xdr:cNvPr id="600" name="n_1mainValue【消防施設】&#10;有形固定資産減価償却率">
          <a:extLst>
            <a:ext uri="{FF2B5EF4-FFF2-40B4-BE49-F238E27FC236}">
              <a16:creationId xmlns:a16="http://schemas.microsoft.com/office/drawing/2014/main" id="{00000000-0008-0000-0F00-000058020000}"/>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164935</xdr:rowOff>
    </xdr:from>
    <xdr:ext cx="405111" cy="259045"/>
    <xdr:sp macro="" textlink="">
      <xdr:nvSpPr>
        <xdr:cNvPr id="601" name="n_2mainValue【消防施設】&#10;有形固定資産減価償却率">
          <a:extLst>
            <a:ext uri="{FF2B5EF4-FFF2-40B4-BE49-F238E27FC236}">
              <a16:creationId xmlns:a16="http://schemas.microsoft.com/office/drawing/2014/main" id="{00000000-0008-0000-0F00-000059020000}"/>
            </a:ext>
          </a:extLst>
        </xdr:cNvPr>
        <xdr:cNvSpPr txBox="1"/>
      </xdr:nvSpPr>
      <xdr:spPr>
        <a:xfrm>
          <a:off x="14389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id="{00000000-0008-0000-0F00-00007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26" name="【消防施設】&#10;一人当たり面積最小値テキスト">
          <a:extLst>
            <a:ext uri="{FF2B5EF4-FFF2-40B4-BE49-F238E27FC236}">
              <a16:creationId xmlns:a16="http://schemas.microsoft.com/office/drawing/2014/main" id="{00000000-0008-0000-0F00-000072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28" name="【消防施設】&#10;一人当たり面積最大値テキスト">
          <a:extLst>
            <a:ext uri="{FF2B5EF4-FFF2-40B4-BE49-F238E27FC236}">
              <a16:creationId xmlns:a16="http://schemas.microsoft.com/office/drawing/2014/main" id="{00000000-0008-0000-0F00-000074020000}"/>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0" name="【消防施設】&#10;一人当たり面積平均値テキスト">
          <a:extLst>
            <a:ext uri="{FF2B5EF4-FFF2-40B4-BE49-F238E27FC236}">
              <a16:creationId xmlns:a16="http://schemas.microsoft.com/office/drawing/2014/main" id="{00000000-0008-0000-0F00-000076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33" name="n_1aveValue【消防施設】&#10;一人当たり面積">
          <a:extLst>
            <a:ext uri="{FF2B5EF4-FFF2-40B4-BE49-F238E27FC236}">
              <a16:creationId xmlns:a16="http://schemas.microsoft.com/office/drawing/2014/main" id="{00000000-0008-0000-0F00-000079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102888</xdr:rowOff>
    </xdr:from>
    <xdr:ext cx="469744" cy="259045"/>
    <xdr:sp macro="" textlink="">
      <xdr:nvSpPr>
        <xdr:cNvPr id="635" name="n_2aveValue【消防施設】&#10;一人当たり面積">
          <a:extLst>
            <a:ext uri="{FF2B5EF4-FFF2-40B4-BE49-F238E27FC236}">
              <a16:creationId xmlns:a16="http://schemas.microsoft.com/office/drawing/2014/main" id="{00000000-0008-0000-0F00-00007B020000}"/>
            </a:ext>
          </a:extLst>
        </xdr:cNvPr>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xdr:rowOff>
    </xdr:from>
    <xdr:to>
      <xdr:col>107</xdr:col>
      <xdr:colOff>101600</xdr:colOff>
      <xdr:row>82</xdr:row>
      <xdr:rowOff>115570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20383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64770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20434300" y="14097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644" name="n_1mainValue【消防施設】&#10;一人当たり面積">
          <a:extLst>
            <a:ext uri="{FF2B5EF4-FFF2-40B4-BE49-F238E27FC236}">
              <a16:creationId xmlns:a16="http://schemas.microsoft.com/office/drawing/2014/main" id="{00000000-0008-0000-0F00-000084020000}"/>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132097</xdr:rowOff>
    </xdr:from>
    <xdr:ext cx="469744" cy="259045"/>
    <xdr:sp macro="" textlink="">
      <xdr:nvSpPr>
        <xdr:cNvPr id="645" name="n_2mainValue【消防施設】&#10;一人当たり面積">
          <a:extLst>
            <a:ext uri="{FF2B5EF4-FFF2-40B4-BE49-F238E27FC236}">
              <a16:creationId xmlns:a16="http://schemas.microsoft.com/office/drawing/2014/main" id="{00000000-0008-0000-0F00-000085020000}"/>
            </a:ext>
          </a:extLst>
        </xdr:cNvPr>
        <xdr:cNvSpPr txBox="1"/>
      </xdr:nvSpPr>
      <xdr:spPr>
        <a:xfrm>
          <a:off x="201994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00000000-0008-0000-0F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2" name="【庁舎】&#10;有形固定資産減価償却率最小値テキスト">
          <a:extLst>
            <a:ext uri="{FF2B5EF4-FFF2-40B4-BE49-F238E27FC236}">
              <a16:creationId xmlns:a16="http://schemas.microsoft.com/office/drawing/2014/main" id="{00000000-0008-0000-0F00-0000A0020000}"/>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4" name="【庁舎】&#10;有形固定資産減価償却率最大値テキスト">
          <a:extLst>
            <a:ext uri="{FF2B5EF4-FFF2-40B4-BE49-F238E27FC236}">
              <a16:creationId xmlns:a16="http://schemas.microsoft.com/office/drawing/2014/main" id="{00000000-0008-0000-0F00-0000A2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76" name="【庁舎】&#10;有形固定資産減価償却率平均値テキスト">
          <a:extLst>
            <a:ext uri="{FF2B5EF4-FFF2-40B4-BE49-F238E27FC236}">
              <a16:creationId xmlns:a16="http://schemas.microsoft.com/office/drawing/2014/main" id="{00000000-0008-0000-0F00-0000A402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79" name="n_1aveValue【庁舎】&#10;有形固定資産減価償却率">
          <a:extLst>
            <a:ext uri="{FF2B5EF4-FFF2-40B4-BE49-F238E27FC236}">
              <a16:creationId xmlns:a16="http://schemas.microsoft.com/office/drawing/2014/main" id="{00000000-0008-0000-0F00-0000A702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F00-0000A9020000}"/>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5430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85816</xdr:rowOff>
    </xdr:from>
    <xdr:to>
      <xdr:col>76</xdr:col>
      <xdr:colOff>165100</xdr:colOff>
      <xdr:row>105</xdr:row>
      <xdr:rowOff>15966</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123552</xdr:rowOff>
    </xdr:from>
    <xdr:to>
      <xdr:col>81</xdr:col>
      <xdr:colOff>50800</xdr:colOff>
      <xdr:row>104</xdr:row>
      <xdr:rowOff>136616</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4592300" y="179543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90" name="n_1main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7093</xdr:rowOff>
    </xdr:from>
    <xdr:ext cx="405111" cy="259045"/>
    <xdr:sp macro="" textlink="">
      <xdr:nvSpPr>
        <xdr:cNvPr id="691" name="n_2mainValue【庁舎】&#10;有形固定資産減価償却率">
          <a:extLst>
            <a:ext uri="{FF2B5EF4-FFF2-40B4-BE49-F238E27FC236}">
              <a16:creationId xmlns:a16="http://schemas.microsoft.com/office/drawing/2014/main" id="{00000000-0008-0000-0F00-0000B3020000}"/>
            </a:ext>
          </a:extLst>
        </xdr:cNvPr>
        <xdr:cNvSpPr txBox="1"/>
      </xdr:nvSpPr>
      <xdr:spPr>
        <a:xfrm>
          <a:off x="14389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00000000-0008-0000-0F00-0000C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16" name="【庁舎】&#10;一人当たり面積最小値テキスト">
          <a:extLst>
            <a:ext uri="{FF2B5EF4-FFF2-40B4-BE49-F238E27FC236}">
              <a16:creationId xmlns:a16="http://schemas.microsoft.com/office/drawing/2014/main" id="{00000000-0008-0000-0F00-0000CC020000}"/>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18" name="【庁舎】&#10;一人当たり面積最大値テキスト">
          <a:extLst>
            <a:ext uri="{FF2B5EF4-FFF2-40B4-BE49-F238E27FC236}">
              <a16:creationId xmlns:a16="http://schemas.microsoft.com/office/drawing/2014/main" id="{00000000-0008-0000-0F00-0000CE020000}"/>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0" name="【庁舎】&#10;一人当たり面積平均値テキスト">
          <a:extLst>
            <a:ext uri="{FF2B5EF4-FFF2-40B4-BE49-F238E27FC236}">
              <a16:creationId xmlns:a16="http://schemas.microsoft.com/office/drawing/2014/main" id="{00000000-0008-0000-0F00-0000D0020000}"/>
            </a:ext>
          </a:extLst>
        </xdr:cNvPr>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723" name="n_1aveValue【庁舎】&#10;一人当たり面積">
          <a:extLst>
            <a:ext uri="{FF2B5EF4-FFF2-40B4-BE49-F238E27FC236}">
              <a16:creationId xmlns:a16="http://schemas.microsoft.com/office/drawing/2014/main" id="{00000000-0008-0000-0F00-0000D3020000}"/>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139082</xdr:rowOff>
    </xdr:from>
    <xdr:ext cx="469744" cy="259045"/>
    <xdr:sp macro="" textlink="">
      <xdr:nvSpPr>
        <xdr:cNvPr id="725" name="n_2aveValue【庁舎】&#10;一人当たり面積">
          <a:extLst>
            <a:ext uri="{FF2B5EF4-FFF2-40B4-BE49-F238E27FC236}">
              <a16:creationId xmlns:a16="http://schemas.microsoft.com/office/drawing/2014/main" id="{00000000-0008-0000-0F00-0000D5020000}"/>
            </a:ext>
          </a:extLst>
        </xdr:cNvPr>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101600</xdr:rowOff>
    </xdr:from>
    <xdr:to>
      <xdr:col>112</xdr:col>
      <xdr:colOff>38100</xdr:colOff>
      <xdr:row>104</xdr:row>
      <xdr:rowOff>31750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1272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124461</xdr:rowOff>
    </xdr:from>
    <xdr:to>
      <xdr:col>107</xdr:col>
      <xdr:colOff>101600</xdr:colOff>
      <xdr:row>104</xdr:row>
      <xdr:rowOff>54611</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20383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152400</xdr:rowOff>
    </xdr:from>
    <xdr:to>
      <xdr:col>111</xdr:col>
      <xdr:colOff>177800</xdr:colOff>
      <xdr:row>104</xdr:row>
      <xdr:rowOff>3811</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20434300" y="17811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48277</xdr:rowOff>
    </xdr:from>
    <xdr:ext cx="469744" cy="259045"/>
    <xdr:sp macro="" textlink="">
      <xdr:nvSpPr>
        <xdr:cNvPr id="734" name="n_1mainValue【庁舎】&#10;一人当たり面積">
          <a:extLst>
            <a:ext uri="{FF2B5EF4-FFF2-40B4-BE49-F238E27FC236}">
              <a16:creationId xmlns:a16="http://schemas.microsoft.com/office/drawing/2014/main" id="{00000000-0008-0000-0F00-0000DE020000}"/>
            </a:ext>
          </a:extLst>
        </xdr:cNvPr>
        <xdr:cNvSpPr txBox="1"/>
      </xdr:nvSpPr>
      <xdr:spPr>
        <a:xfrm>
          <a:off x="210757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71138</xdr:rowOff>
    </xdr:from>
    <xdr:ext cx="469744" cy="259045"/>
    <xdr:sp macro="" textlink="">
      <xdr:nvSpPr>
        <xdr:cNvPr id="735" name="n_2mainValue【庁舎】&#10;一人当たり面積">
          <a:extLst>
            <a:ext uri="{FF2B5EF4-FFF2-40B4-BE49-F238E27FC236}">
              <a16:creationId xmlns:a16="http://schemas.microsoft.com/office/drawing/2014/main" id="{00000000-0008-0000-0F00-0000DF020000}"/>
            </a:ext>
          </a:extLst>
        </xdr:cNvPr>
        <xdr:cNvSpPr txBox="1"/>
      </xdr:nvSpPr>
      <xdr:spPr>
        <a:xfrm>
          <a:off x="20199427"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、保有する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fontAlgn="base"/>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図書館の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一人当たりの有形固定資産（償却資産）額が大きく減少しているのは、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日に新施設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（公民館と図書館の複合施設）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がオープンし、旧施設の除却を行ったためである。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fontAlgn="base"/>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利用数の動向等を考慮しつつ、整備計画を策定し、施設の耐震化や老朽化した施設の適切な維持保全に努めていく。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の横ばいで類似団体や全国、県平均より低い水準で推移している。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市内に大型事業所がなく、市の産業構造が中小企業や農林水産業を中心としていることに加え、人口減少により、歳入における市税の割合が低く、財政基盤が弱いことが要因である。そのため、交付税に大きく依存した財政構造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今後とも、的確な課税客体の把握と徴収率向上に努め、自主財源の確保に努める。また、国・県補助金の活用など財源確保に努めるとともに、経常経費の削減による歳出抑制を行い、適正な財政運営を行う。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合併直後である平成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％と比較すると年々改善し、平成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年度以降は類似団体の平均を下回っていたものの、平成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％となった。要因として、地方交付税等の減による経常一般財源が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％）減額となった一方、経常経費が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％）増加したことによるものである。本市の経常収支比率は、依然として高い状況にあり、財政構造の弾力性の確保のためには更なる改善が必要である。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今後は、市税等の徴収確保、歳出においては定員適正化計画や行政改革推進計画、財政健全化計画に基づいた人件費抑制、事業の見直し、繰上償還の実施など財源確保と経常経費の抑制に努める。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117898</xdr:rowOff>
    </xdr:from>
    <xdr:to>
      <xdr:col>23</xdr:col>
      <xdr:colOff>133350</xdr:colOff>
      <xdr:row>60</xdr:row>
      <xdr:rowOff>162137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489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156633</xdr:rowOff>
    </xdr:from>
    <xdr:to>
      <xdr:col>19</xdr:col>
      <xdr:colOff>133350</xdr:colOff>
      <xdr:row>60</xdr:row>
      <xdr:rowOff>117898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7218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156633</xdr:rowOff>
    </xdr:from>
    <xdr:to>
      <xdr:col>15</xdr:col>
      <xdr:colOff>82550</xdr:colOff>
      <xdr:row>60</xdr:row>
      <xdr:rowOff>13335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7218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60</xdr:row>
      <xdr:rowOff>13335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8022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67098</xdr:rowOff>
    </xdr:from>
    <xdr:to>
      <xdr:col>19</xdr:col>
      <xdr:colOff>184150</xdr:colOff>
      <xdr:row>60</xdr:row>
      <xdr:rowOff>168698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105833</xdr:rowOff>
    </xdr:from>
    <xdr:to>
      <xdr:col>15</xdr:col>
      <xdr:colOff>133350</xdr:colOff>
      <xdr:row>60</xdr:row>
      <xdr:rowOff>35983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46160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133985</xdr:rowOff>
    </xdr:from>
    <xdr:to>
      <xdr:col>11</xdr:col>
      <xdr:colOff>82550</xdr:colOff>
      <xdr:row>60</xdr:row>
      <xdr:rowOff>64135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74312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本市の南北に縦長である地形や有人離島を有する等の地理的要因により行政機関（支所・出張所、教育関連施設、消防出張所等）を複数設置する必要があるため、職員数多く人件費が高くなることが要因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人件費は定員適正化計画の実施等により職員数は減少しているものの、人事院勧告による給与費の増やコミュニティ推進事業における集落支援員の増員等が影響したこと、物件費は学校給食の公会計化に伴う賄材料費の増等の影響により前年度に比べ人口ひとりあ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7,667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今後も定員適正化計画を基に職員の適正配置に努めるとともに、公共施設等総合管理計画に基づく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施設の集約化・複合化に着手し、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公共施設等の適正管理に努める。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53282</xdr:rowOff>
    </xdr:from>
    <xdr:to>
      <xdr:col>23</xdr:col>
      <xdr:colOff>133350</xdr:colOff>
      <xdr:row>85</xdr:row>
      <xdr:rowOff>114950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26532"/>
          <a:ext cx="838200" cy="6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53282</xdr:rowOff>
    </xdr:from>
    <xdr:to>
      <xdr:col>19</xdr:col>
      <xdr:colOff>133350</xdr:colOff>
      <xdr:row>85</xdr:row>
      <xdr:rowOff>114919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626532"/>
          <a:ext cx="889000" cy="6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64798</xdr:rowOff>
    </xdr:from>
    <xdr:to>
      <xdr:col>15</xdr:col>
      <xdr:colOff>82550</xdr:colOff>
      <xdr:row>85</xdr:row>
      <xdr:rowOff>114919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66598"/>
          <a:ext cx="889000" cy="2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127639</xdr:rowOff>
    </xdr:from>
    <xdr:to>
      <xdr:col>11</xdr:col>
      <xdr:colOff>31750</xdr:colOff>
      <xdr:row>84</xdr:row>
      <xdr:rowOff>64798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57989"/>
          <a:ext cx="889000" cy="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64150</xdr:rowOff>
    </xdr:from>
    <xdr:to>
      <xdr:col>23</xdr:col>
      <xdr:colOff>184150</xdr:colOff>
      <xdr:row>85</xdr:row>
      <xdr:rowOff>165750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36227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2482</xdr:rowOff>
    </xdr:from>
    <xdr:to>
      <xdr:col>19</xdr:col>
      <xdr:colOff>184150</xdr:colOff>
      <xdr:row>85</xdr:row>
      <xdr:rowOff>104082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88859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6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64119</xdr:rowOff>
    </xdr:from>
    <xdr:to>
      <xdr:col>15</xdr:col>
      <xdr:colOff>133350</xdr:colOff>
      <xdr:row>85</xdr:row>
      <xdr:rowOff>165719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150496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13998</xdr:rowOff>
    </xdr:from>
    <xdr:to>
      <xdr:col>11</xdr:col>
      <xdr:colOff>82550</xdr:colOff>
      <xdr:row>84</xdr:row>
      <xdr:rowOff>115598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100375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0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76839</xdr:rowOff>
    </xdr:from>
    <xdr:to>
      <xdr:col>7</xdr:col>
      <xdr:colOff>31750</xdr:colOff>
      <xdr:row>84</xdr:row>
      <xdr:rowOff>6989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9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類似団体平均とほぼ同等で推移している。今後も本市の財政状況及び類似団体等の状況を踏まえながら、給与の適正化に努める。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ラスパイレス指数については、地方公務員給与実態調査に基づくものであるが、当該資料作成時点（平成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月末時点）において平成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年調査結果が未公表であるため、前年度の数値を引用している。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69427</xdr:rowOff>
    </xdr:from>
    <xdr:to>
      <xdr:col>81</xdr:col>
      <xdr:colOff>44450</xdr:colOff>
      <xdr:row>86</xdr:row>
      <xdr:rowOff>69427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41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69427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17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69427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17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69427</xdr:rowOff>
    </xdr:from>
    <xdr:to>
      <xdr:col>68</xdr:col>
      <xdr:colOff>152400</xdr:colOff>
      <xdr:row>86</xdr:row>
      <xdr:rowOff>165946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18627</xdr:rowOff>
    </xdr:from>
    <xdr:to>
      <xdr:col>81</xdr:col>
      <xdr:colOff>95250</xdr:colOff>
      <xdr:row>86</xdr:row>
      <xdr:rowOff>120227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35154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18627</xdr:rowOff>
    </xdr:from>
    <xdr:to>
      <xdr:col>77</xdr:col>
      <xdr:colOff>95250</xdr:colOff>
      <xdr:row>86</xdr:row>
      <xdr:rowOff>120227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130404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3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58014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18627</xdr:rowOff>
    </xdr:from>
    <xdr:to>
      <xdr:col>68</xdr:col>
      <xdr:colOff>203200</xdr:colOff>
      <xdr:row>86</xdr:row>
      <xdr:rowOff>120227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105004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115146</xdr:rowOff>
    </xdr:from>
    <xdr:to>
      <xdr:col>64</xdr:col>
      <xdr:colOff>152400</xdr:colOff>
      <xdr:row>87</xdr:row>
      <xdr:rowOff>45296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30073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類似団体平均に比べ高い水準で推移している。これは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人口は年々減少しているものの、本市の地理的要因により行政機関を複数設置せざるを得ないことが大きな要因である。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年度から合併算定替による交付税の逓減が開始されており、今後も厳しい財政運営が予想されることから定員適正化計画により定員管理の適正化に努める。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163709</xdr:rowOff>
    </xdr:from>
    <xdr:to>
      <xdr:col>81</xdr:col>
      <xdr:colOff>44450</xdr:colOff>
      <xdr:row>64</xdr:row>
      <xdr:rowOff>14091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6505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149920</xdr:rowOff>
    </xdr:from>
    <xdr:to>
      <xdr:col>77</xdr:col>
      <xdr:colOff>44450</xdr:colOff>
      <xdr:row>63</xdr:row>
      <xdr:rowOff>163709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512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132685</xdr:rowOff>
    </xdr:from>
    <xdr:to>
      <xdr:col>72</xdr:col>
      <xdr:colOff>203200</xdr:colOff>
      <xdr:row>63</xdr:row>
      <xdr:rowOff>149920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3403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123492</xdr:rowOff>
    </xdr:from>
    <xdr:to>
      <xdr:col>68</xdr:col>
      <xdr:colOff>152400</xdr:colOff>
      <xdr:row>63</xdr:row>
      <xdr:rowOff>132685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2484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134741</xdr:rowOff>
    </xdr:from>
    <xdr:to>
      <xdr:col>81</xdr:col>
      <xdr:colOff>95250</xdr:colOff>
      <xdr:row>64</xdr:row>
      <xdr:rowOff>64891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106818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112909</xdr:rowOff>
    </xdr:from>
    <xdr:to>
      <xdr:col>77</xdr:col>
      <xdr:colOff>95250</xdr:colOff>
      <xdr:row>64</xdr:row>
      <xdr:rowOff>43059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27836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0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99120</xdr:rowOff>
    </xdr:from>
    <xdr:to>
      <xdr:col>73</xdr:col>
      <xdr:colOff>44450</xdr:colOff>
      <xdr:row>64</xdr:row>
      <xdr:rowOff>29270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81885</xdr:rowOff>
    </xdr:from>
    <xdr:to>
      <xdr:col>68</xdr:col>
      <xdr:colOff>203200</xdr:colOff>
      <xdr:row>64</xdr:row>
      <xdr:rowOff>12035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168262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72692</xdr:rowOff>
    </xdr:from>
    <xdr:to>
      <xdr:col>64</xdr:col>
      <xdr:colOff>152400</xdr:colOff>
      <xdr:row>64</xdr:row>
      <xdr:rowOff>2842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159069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6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類似団体と比較すると同程度の比率で推移している。これは、平成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年度に実施した公的資金補償金免除繰上償還、平成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年度に実施した任意の繰上償還が要因であり、地方債残高は減少傾向となっている。平成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年度においても、地方債発行額を上回る償還を実施したことにより、地方債残高は減少し、前年度比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今後も、計画的な繰上償還と交付税措置のある起債の借入れを行いながら、将来的な公債費負担の抑制に努める。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135149</xdr:rowOff>
    </xdr:from>
    <xdr:to>
      <xdr:col>81</xdr:col>
      <xdr:colOff>44450</xdr:colOff>
      <xdr:row>36</xdr:row>
      <xdr:rowOff>147214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30734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159279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1941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37</xdr:row>
      <xdr:rowOff>7938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314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32067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5158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84349</xdr:rowOff>
    </xdr:from>
    <xdr:to>
      <xdr:col>81</xdr:col>
      <xdr:colOff>95250</xdr:colOff>
      <xdr:row>37</xdr:row>
      <xdr:rowOff>14499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5626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7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93044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減少傾向にあった将来負担比率は平成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これは計画的な繰上償還による地方債残高の減や北松北部環境組合の施設整備の財源とした既発債残高の減による組合等負担見込額の減等により、将来負担額が減少しているためである。な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年度は定員適正化計画の実施による職員数の適正化により一般会計等職員数は前年度より減少したものの、退職手当負担額は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百万円の増に転じた。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普通交付税の逓減等に伴う標準財政規模の減が生じたものの、財政調整基金、減債基金及びふるさと納税寄附金の積立による充当可能基金の増加なども要因である。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今後も計画的な繰上償還の実施や定員適正化による職員数の削減、また、経常経費の削減を図るなど行財政改革を進め、財政の健全化に努める。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67691</xdr:rowOff>
    </xdr:from>
    <xdr:to>
      <xdr:col>68</xdr:col>
      <xdr:colOff>152400</xdr:colOff>
      <xdr:row>14</xdr:row>
      <xdr:rowOff>108712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67991"/>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16891</xdr:rowOff>
    </xdr:from>
    <xdr:to>
      <xdr:col>68</xdr:col>
      <xdr:colOff>203200</xdr:colOff>
      <xdr:row>14</xdr:row>
      <xdr:rowOff>118491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128668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57912</xdr:rowOff>
    </xdr:from>
    <xdr:to>
      <xdr:col>64</xdr:col>
      <xdr:colOff>152400</xdr:colOff>
      <xdr:row>14</xdr:row>
      <xdr:rowOff>159512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169689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定員適正化計画を上回る職員数の削減（退職不補充、早期退職促進）等により人件費の抑制が図られているものの、平成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年度は人事院勧告による給与費の増やコミュニティ推進事業における集落支援員の増員等により、対前年度比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人件費に係る経常収支比率は低くなっているが、ゴミ処理業務に係る一部事務組合の負担金といった人件費に準ずる費用を合計した場合の人口一人当たりの歳出決算額は類似団体平均を上回っており、今後はこれらも含めた人件費関係経費全体について、抑制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類似団体平均をやや下回っているものの公共施設等の維持管理経費や各種機器等の保守点検業務経費の増により増加傾向にある。なかでも、平成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年度はネットワークシステム維持管理経費や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学校給食の公会計化による賄材料代の増加により、前年度比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定員適正化に伴い職員給与費の削減が進む一方、臨時職員の増員により賃金総額が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増加傾向となっているため、臨時職員数の適正化と賃金総額の抑制を図っていく必要がある。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今後も、維持管理経費や内部管理経費について徹底した見直しを推進し、物件費の抑制に努める。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4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111579</xdr:rowOff>
    </xdr:from>
    <xdr:to>
      <xdr:col>74</xdr:col>
      <xdr:colOff>31750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全国、県平均を下回っており、類似団体と比較しても同水準で推移しているが、年々上昇傾向にあり、平成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子どものための保育給付事業の増であり、年々増加傾向にあるため、人口減少対策との整合性を図りながら慎重な財政運営を行っていく必要がある。また、高齢化や長引く景気低迷などの社会情勢による生活保護費の増や障害者自立支援給付費等事業の増も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今後も資格審査等の認定や給付の適正化により、年々増加傾向にある扶助費の急激な上昇傾向を抑制するよう努める。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038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57</xdr:row>
      <xdr:rowOff>156935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92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近年は類似団体や全国、県平均より低い状況で推移している。経費の内訳としては、国民健康保険や後期高齢者医療、介護保険等の特別会計への繰出金が主なものである。平成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年度は介護予防・日常生活支援総合事業の開始に伴う介護保険（事業勘定）の繰出金の増等により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高齢化の進展とともに各医療にかかる給付費が年々増加している。これら特別会計への繰出金については大部分が一般財源で賄われているため、歳入確保や医療費などの抑制を図るとともに、保険料などの適正化による経営の健全化を図り、普通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140063</xdr:rowOff>
    </xdr:from>
    <xdr:to>
      <xdr:col>82</xdr:col>
      <xdr:colOff>107950</xdr:colOff>
      <xdr:row>55</xdr:row>
      <xdr:rowOff>14333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3983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140063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385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120469</xdr:rowOff>
    </xdr:from>
    <xdr:to>
      <xdr:col>73</xdr:col>
      <xdr:colOff>180975</xdr:colOff>
      <xdr:row>54</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3787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113937</xdr:rowOff>
    </xdr:from>
    <xdr:to>
      <xdr:col>69</xdr:col>
      <xdr:colOff>92075</xdr:colOff>
      <xdr:row>54</xdr:row>
      <xdr:rowOff>120469</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372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134983</xdr:rowOff>
    </xdr:from>
    <xdr:to>
      <xdr:col>82</xdr:col>
      <xdr:colOff>158750</xdr:colOff>
      <xdr:row>55</xdr:row>
      <xdr:rowOff>65133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151510</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23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89263</xdr:rowOff>
    </xdr:from>
    <xdr:to>
      <xdr:col>78</xdr:col>
      <xdr:colOff>120650</xdr:colOff>
      <xdr:row>55</xdr:row>
      <xdr:rowOff>19413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29590</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11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69669</xdr:rowOff>
    </xdr:from>
    <xdr:to>
      <xdr:col>69</xdr:col>
      <xdr:colOff>142875</xdr:colOff>
      <xdr:row>54</xdr:row>
      <xdr:rowOff>171269</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3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9996</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09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63137</xdr:rowOff>
    </xdr:from>
    <xdr:to>
      <xdr:col>65</xdr:col>
      <xdr:colOff>53975</xdr:colOff>
      <xdr:row>54</xdr:row>
      <xdr:rowOff>164737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3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3464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09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類似団体や全国、県平均より高い水準のまま推移している状況である。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年度は水道事業会計や病院事業会計（平戸市民病院、生月病院）への繰出金の減や本市と近隣市の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市で構成するごみ・し尿処理を行う一部事務組合（北松北部環境組合）に対する運営負担金の減等で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本市の場合、一部事務組合及び企業会計への負担金や繰出金が大半を占め、この負担金等には公債費が含まれているため、今後も同程度の水準で推移すると見込まれる。引き続き、適正な額の精査に努め、補助費等の抑制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494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28702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類似団体や全国、県平均より高い数値ではあるものの、任意の繰上償還などにより、発行額を上回る償還を実施しており、年々減少傾向にある。平成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年度の大型建設事業の集中による償還が始まったことにより平成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公債費が上昇した。これまで積極的に活用してきた合併特例事業債の発行可能額が減少していることから、今後は合併特例措置の終了を見据え事業を厳選するとともに、実施計画計上の事業との整合性を図りながら適切な地方債を選択する必要が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併せて、発行額全体と地方債の元利償還額とのバランスを図りながら、将来を見据えた財政運営を行い、後年度の公債費の縮減を図るよう努める。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79375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362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75</xdr:row>
      <xdr:rowOff>79375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228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228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01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28575</xdr:rowOff>
    </xdr:from>
    <xdr:to>
      <xdr:col>20</xdr:col>
      <xdr:colOff>38100</xdr:colOff>
      <xdr:row>75</xdr:row>
      <xdr:rowOff>130175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114952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7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99713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近年は類似団体や全国、県平均を下回り推移しているが、平成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ポイント増加した。要因としては、人件費、扶助費及び物件費の増加に加え、地方交付税の減少によるものである。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税収入の少ない本市は地方交付税などに依存した財政構造であり、国庫補助、交付税の影響が財政指標に直結している。このため、今後も国の動向を注視しながら、事業の点検や見直しなどを行い、経常的な歳出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87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76</xdr:row>
      <xdr:rowOff>157480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924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76</xdr:row>
      <xdr:rowOff>77470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92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76</xdr:row>
      <xdr:rowOff>111761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7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xdr:rowOff>
    </xdr:from>
    <xdr:to>
      <xdr:col>74</xdr:col>
      <xdr:colOff>31750</xdr:colOff>
      <xdr:row>76</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88011</xdr:rowOff>
    </xdr:from>
    <xdr:to>
      <xdr:col>29</xdr:col>
      <xdr:colOff>127000</xdr:colOff>
      <xdr:row>16</xdr:row>
      <xdr:rowOff>134823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8836"/>
          <a:ext cx="647700" cy="4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134823</xdr:rowOff>
    </xdr:from>
    <xdr:to>
      <xdr:col>26</xdr:col>
      <xdr:colOff>50800</xdr:colOff>
      <xdr:row>16</xdr:row>
      <xdr:rowOff>150127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5648"/>
          <a:ext cx="698500" cy="1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150127</xdr:rowOff>
    </xdr:from>
    <xdr:to>
      <xdr:col>22</xdr:col>
      <xdr:colOff>114300</xdr:colOff>
      <xdr:row>16</xdr:row>
      <xdr:rowOff>160503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0952"/>
          <a:ext cx="698500" cy="1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160503</xdr:rowOff>
    </xdr:from>
    <xdr:to>
      <xdr:col>18</xdr:col>
      <xdr:colOff>177800</xdr:colOff>
      <xdr:row>17</xdr:row>
      <xdr:rowOff>32029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1328"/>
          <a:ext cx="698500" cy="4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37211</xdr:rowOff>
    </xdr:from>
    <xdr:to>
      <xdr:col>29</xdr:col>
      <xdr:colOff>177800</xdr:colOff>
      <xdr:row>16</xdr:row>
      <xdr:rowOff>138811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53738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84023</xdr:rowOff>
    </xdr:from>
    <xdr:to>
      <xdr:col>26</xdr:col>
      <xdr:colOff>101600</xdr:colOff>
      <xdr:row>17</xdr:row>
      <xdr:rowOff>14173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4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24350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99327</xdr:rowOff>
    </xdr:from>
    <xdr:to>
      <xdr:col>22</xdr:col>
      <xdr:colOff>165100</xdr:colOff>
      <xdr:row>17</xdr:row>
      <xdr:rowOff>29477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39654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109703</xdr:rowOff>
    </xdr:from>
    <xdr:to>
      <xdr:col>19</xdr:col>
      <xdr:colOff>38100</xdr:colOff>
      <xdr:row>17</xdr:row>
      <xdr:rowOff>39853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50030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152679</xdr:rowOff>
    </xdr:from>
    <xdr:to>
      <xdr:col>15</xdr:col>
      <xdr:colOff>101600</xdr:colOff>
      <xdr:row>17</xdr:row>
      <xdr:rowOff>82829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93006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267630</xdr:rowOff>
    </xdr:from>
    <xdr:to>
      <xdr:col>29</xdr:col>
      <xdr:colOff>127000</xdr:colOff>
      <xdr:row>37</xdr:row>
      <xdr:rowOff>272399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392330"/>
          <a:ext cx="647700" cy="4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248382</xdr:rowOff>
    </xdr:from>
    <xdr:to>
      <xdr:col>26</xdr:col>
      <xdr:colOff>50800</xdr:colOff>
      <xdr:row>37</xdr:row>
      <xdr:rowOff>267630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373082"/>
          <a:ext cx="6985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246763</xdr:rowOff>
    </xdr:from>
    <xdr:to>
      <xdr:col>22</xdr:col>
      <xdr:colOff>114300</xdr:colOff>
      <xdr:row>37</xdr:row>
      <xdr:rowOff>248382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71463"/>
          <a:ext cx="698500" cy="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243887</xdr:rowOff>
    </xdr:from>
    <xdr:to>
      <xdr:col>18</xdr:col>
      <xdr:colOff>177800</xdr:colOff>
      <xdr:row>37</xdr:row>
      <xdr:rowOff>246763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68587"/>
          <a:ext cx="698500" cy="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221599</xdr:rowOff>
    </xdr:from>
    <xdr:to>
      <xdr:col>29</xdr:col>
      <xdr:colOff>177800</xdr:colOff>
      <xdr:row>37</xdr:row>
      <xdr:rowOff>323199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4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216830</xdr:rowOff>
    </xdr:from>
    <xdr:to>
      <xdr:col>26</xdr:col>
      <xdr:colOff>101600</xdr:colOff>
      <xdr:row>37</xdr:row>
      <xdr:rowOff>318430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4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303207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27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197582</xdr:rowOff>
    </xdr:from>
    <xdr:to>
      <xdr:col>22</xdr:col>
      <xdr:colOff>165100</xdr:colOff>
      <xdr:row>37</xdr:row>
      <xdr:rowOff>299182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2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283959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0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195963</xdr:rowOff>
    </xdr:from>
    <xdr:to>
      <xdr:col>19</xdr:col>
      <xdr:colOff>38100</xdr:colOff>
      <xdr:row>37</xdr:row>
      <xdr:rowOff>297563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2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282340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193087</xdr:rowOff>
    </xdr:from>
    <xdr:to>
      <xdr:col>15</xdr:col>
      <xdr:colOff>101600</xdr:colOff>
      <xdr:row>37</xdr:row>
      <xdr:rowOff>294687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1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279464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0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123571</xdr:rowOff>
    </xdr:from>
    <xdr:to>
      <xdr:col>24</xdr:col>
      <xdr:colOff>63500</xdr:colOff>
      <xdr:row>33</xdr:row>
      <xdr:rowOff>166129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1421"/>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166129</xdr:rowOff>
    </xdr:from>
    <xdr:to>
      <xdr:col>19</xdr:col>
      <xdr:colOff>177800</xdr:colOff>
      <xdr:row>33</xdr:row>
      <xdr:rowOff>171424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397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171424</xdr:rowOff>
    </xdr:from>
    <xdr:to>
      <xdr:col>15</xdr:col>
      <xdr:colOff>50800</xdr:colOff>
      <xdr:row>34</xdr:row>
      <xdr:rowOff>20904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29274"/>
          <a:ext cx="889000" cy="2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17881</xdr:rowOff>
    </xdr:from>
    <xdr:to>
      <xdr:col>10</xdr:col>
      <xdr:colOff>114300</xdr:colOff>
      <xdr:row>34</xdr:row>
      <xdr:rowOff>20904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47181"/>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72771</xdr:rowOff>
    </xdr:from>
    <xdr:to>
      <xdr:col>24</xdr:col>
      <xdr:colOff>114300</xdr:colOff>
      <xdr:row>34</xdr:row>
      <xdr:rowOff>2921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95648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115329</xdr:rowOff>
    </xdr:from>
    <xdr:to>
      <xdr:col>20</xdr:col>
      <xdr:colOff>38100</xdr:colOff>
      <xdr:row>34</xdr:row>
      <xdr:rowOff>45479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62006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4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120624</xdr:rowOff>
    </xdr:from>
    <xdr:to>
      <xdr:col>15</xdr:col>
      <xdr:colOff>101600</xdr:colOff>
      <xdr:row>34</xdr:row>
      <xdr:rowOff>50774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67301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5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141554</xdr:rowOff>
    </xdr:from>
    <xdr:to>
      <xdr:col>10</xdr:col>
      <xdr:colOff>165100</xdr:colOff>
      <xdr:row>34</xdr:row>
      <xdr:rowOff>71704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88231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138531</xdr:rowOff>
    </xdr:from>
    <xdr:to>
      <xdr:col>6</xdr:col>
      <xdr:colOff>38100</xdr:colOff>
      <xdr:row>34</xdr:row>
      <xdr:rowOff>68681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85208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7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157620</xdr:rowOff>
    </xdr:from>
    <xdr:to>
      <xdr:col>24</xdr:col>
      <xdr:colOff>63500</xdr:colOff>
      <xdr:row>54</xdr:row>
      <xdr:rowOff>32258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44470"/>
          <a:ext cx="8382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91224</xdr:rowOff>
    </xdr:from>
    <xdr:to>
      <xdr:col>19</xdr:col>
      <xdr:colOff>177800</xdr:colOff>
      <xdr:row>54</xdr:row>
      <xdr:rowOff>32258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178074"/>
          <a:ext cx="889000" cy="1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91224</xdr:rowOff>
    </xdr:from>
    <xdr:to>
      <xdr:col>15</xdr:col>
      <xdr:colOff>50800</xdr:colOff>
      <xdr:row>55</xdr:row>
      <xdr:rowOff>80251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78074"/>
          <a:ext cx="889000" cy="3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80251</xdr:rowOff>
    </xdr:from>
    <xdr:to>
      <xdr:col>10</xdr:col>
      <xdr:colOff>114300</xdr:colOff>
      <xdr:row>56</xdr:row>
      <xdr:rowOff>43752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10001"/>
          <a:ext cx="889000" cy="1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106820</xdr:rowOff>
    </xdr:from>
    <xdr:to>
      <xdr:col>24</xdr:col>
      <xdr:colOff>114300</xdr:colOff>
      <xdr:row>54</xdr:row>
      <xdr:rowOff>36970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129697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4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152908</xdr:rowOff>
    </xdr:from>
    <xdr:to>
      <xdr:col>20</xdr:col>
      <xdr:colOff>38100</xdr:colOff>
      <xdr:row>54</xdr:row>
      <xdr:rowOff>83058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99585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40424</xdr:rowOff>
    </xdr:from>
    <xdr:to>
      <xdr:col>15</xdr:col>
      <xdr:colOff>101600</xdr:colOff>
      <xdr:row>53</xdr:row>
      <xdr:rowOff>142024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158551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0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29451</xdr:rowOff>
    </xdr:from>
    <xdr:to>
      <xdr:col>10</xdr:col>
      <xdr:colOff>165100</xdr:colOff>
      <xdr:row>55</xdr:row>
      <xdr:rowOff>131051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147578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164402</xdr:rowOff>
    </xdr:from>
    <xdr:to>
      <xdr:col>6</xdr:col>
      <xdr:colOff>38100</xdr:colOff>
      <xdr:row>56</xdr:row>
      <xdr:rowOff>94552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111079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48070</xdr:rowOff>
    </xdr:from>
    <xdr:to>
      <xdr:col>24</xdr:col>
      <xdr:colOff>63500</xdr:colOff>
      <xdr:row>78</xdr:row>
      <xdr:rowOff>65024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1170"/>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64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65024</xdr:rowOff>
    </xdr:from>
    <xdr:to>
      <xdr:col>19</xdr:col>
      <xdr:colOff>177800</xdr:colOff>
      <xdr:row>78</xdr:row>
      <xdr:rowOff>90399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8124"/>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90399</xdr:rowOff>
    </xdr:from>
    <xdr:to>
      <xdr:col>15</xdr:col>
      <xdr:colOff>50800</xdr:colOff>
      <xdr:row>78</xdr:row>
      <xdr:rowOff>105639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349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5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105639</xdr:rowOff>
    </xdr:from>
    <xdr:to>
      <xdr:col>10</xdr:col>
      <xdr:colOff>114300</xdr:colOff>
      <xdr:row>78</xdr:row>
      <xdr:rowOff>106077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8739"/>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168720</xdr:rowOff>
    </xdr:from>
    <xdr:to>
      <xdr:col>24</xdr:col>
      <xdr:colOff>114300</xdr:colOff>
      <xdr:row>78</xdr:row>
      <xdr:rowOff>98870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20147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14224</xdr:rowOff>
    </xdr:from>
    <xdr:to>
      <xdr:col>20</xdr:col>
      <xdr:colOff>38100</xdr:colOff>
      <xdr:row>78</xdr:row>
      <xdr:rowOff>115824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132351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39599</xdr:rowOff>
    </xdr:from>
    <xdr:to>
      <xdr:col>15</xdr:col>
      <xdr:colOff>101600</xdr:colOff>
      <xdr:row>78</xdr:row>
      <xdr:rowOff>141199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157726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54839</xdr:rowOff>
    </xdr:from>
    <xdr:to>
      <xdr:col>10</xdr:col>
      <xdr:colOff>165100</xdr:colOff>
      <xdr:row>78</xdr:row>
      <xdr:rowOff>156439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147566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55277</xdr:rowOff>
    </xdr:from>
    <xdr:to>
      <xdr:col>6</xdr:col>
      <xdr:colOff>38100</xdr:colOff>
      <xdr:row>78</xdr:row>
      <xdr:rowOff>156877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148004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116611</xdr:rowOff>
    </xdr:from>
    <xdr:to>
      <xdr:col>24</xdr:col>
      <xdr:colOff>63500</xdr:colOff>
      <xdr:row>94</xdr:row>
      <xdr:rowOff>20613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1461"/>
          <a:ext cx="838200" cy="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20613</xdr:rowOff>
    </xdr:from>
    <xdr:to>
      <xdr:col>19</xdr:col>
      <xdr:colOff>177800</xdr:colOff>
      <xdr:row>95</xdr:row>
      <xdr:rowOff>4978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36913"/>
          <a:ext cx="889000" cy="15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4978</xdr:rowOff>
    </xdr:from>
    <xdr:to>
      <xdr:col>15</xdr:col>
      <xdr:colOff>50800</xdr:colOff>
      <xdr:row>95</xdr:row>
      <xdr:rowOff>39954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92728"/>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39954</xdr:rowOff>
    </xdr:from>
    <xdr:to>
      <xdr:col>10</xdr:col>
      <xdr:colOff>114300</xdr:colOff>
      <xdr:row>95</xdr:row>
      <xdr:rowOff>133452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27704"/>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65811</xdr:rowOff>
    </xdr:from>
    <xdr:to>
      <xdr:col>24</xdr:col>
      <xdr:colOff>114300</xdr:colOff>
      <xdr:row>93</xdr:row>
      <xdr:rowOff>167411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88688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141263</xdr:rowOff>
    </xdr:from>
    <xdr:to>
      <xdr:col>20</xdr:col>
      <xdr:colOff>38100</xdr:colOff>
      <xdr:row>94</xdr:row>
      <xdr:rowOff>71413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87940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125628</xdr:rowOff>
    </xdr:from>
    <xdr:to>
      <xdr:col>15</xdr:col>
      <xdr:colOff>101600</xdr:colOff>
      <xdr:row>95</xdr:row>
      <xdr:rowOff>55778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72305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1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160604</xdr:rowOff>
    </xdr:from>
    <xdr:to>
      <xdr:col>10</xdr:col>
      <xdr:colOff>165100</xdr:colOff>
      <xdr:row>95</xdr:row>
      <xdr:rowOff>90754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107281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5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82652</xdr:rowOff>
    </xdr:from>
    <xdr:to>
      <xdr:col>6</xdr:col>
      <xdr:colOff>38100</xdr:colOff>
      <xdr:row>96</xdr:row>
      <xdr:rowOff>12802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29329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164297</xdr:rowOff>
    </xdr:from>
    <xdr:to>
      <xdr:col>55</xdr:col>
      <xdr:colOff>0</xdr:colOff>
      <xdr:row>35</xdr:row>
      <xdr:rowOff>42751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93597"/>
          <a:ext cx="838200" cy="4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150056</xdr:rowOff>
    </xdr:from>
    <xdr:to>
      <xdr:col>50</xdr:col>
      <xdr:colOff>114300</xdr:colOff>
      <xdr:row>35</xdr:row>
      <xdr:rowOff>42751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79356"/>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150056</xdr:rowOff>
    </xdr:from>
    <xdr:to>
      <xdr:col>45</xdr:col>
      <xdr:colOff>177800</xdr:colOff>
      <xdr:row>35</xdr:row>
      <xdr:rowOff>42484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79356"/>
          <a:ext cx="8890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42484</xdr:rowOff>
    </xdr:from>
    <xdr:to>
      <xdr:col>41</xdr:col>
      <xdr:colOff>50800</xdr:colOff>
      <xdr:row>35</xdr:row>
      <xdr:rowOff>93119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4323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113497</xdr:rowOff>
    </xdr:from>
    <xdr:to>
      <xdr:col>55</xdr:col>
      <xdr:colOff>50800</xdr:colOff>
      <xdr:row>35</xdr:row>
      <xdr:rowOff>43647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4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136374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9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163401</xdr:rowOff>
    </xdr:from>
    <xdr:to>
      <xdr:col>50</xdr:col>
      <xdr:colOff>165100</xdr:colOff>
      <xdr:row>35</xdr:row>
      <xdr:rowOff>93551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110078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6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99256</xdr:rowOff>
    </xdr:from>
    <xdr:to>
      <xdr:col>46</xdr:col>
      <xdr:colOff>38100</xdr:colOff>
      <xdr:row>35</xdr:row>
      <xdr:rowOff>29406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45933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163134</xdr:rowOff>
    </xdr:from>
    <xdr:to>
      <xdr:col>41</xdr:col>
      <xdr:colOff>101600</xdr:colOff>
      <xdr:row>35</xdr:row>
      <xdr:rowOff>93284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109811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42319</xdr:rowOff>
    </xdr:from>
    <xdr:to>
      <xdr:col>36</xdr:col>
      <xdr:colOff>165100</xdr:colOff>
      <xdr:row>35</xdr:row>
      <xdr:rowOff>143919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160446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154801</xdr:rowOff>
    </xdr:from>
    <xdr:to>
      <xdr:col>55</xdr:col>
      <xdr:colOff>0</xdr:colOff>
      <xdr:row>55</xdr:row>
      <xdr:rowOff>53033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13101"/>
          <a:ext cx="838200" cy="6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19800</xdr:rowOff>
    </xdr:from>
    <xdr:to>
      <xdr:col>50</xdr:col>
      <xdr:colOff>114300</xdr:colOff>
      <xdr:row>55</xdr:row>
      <xdr:rowOff>53033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49550"/>
          <a:ext cx="8890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105479</xdr:rowOff>
    </xdr:from>
    <xdr:to>
      <xdr:col>45</xdr:col>
      <xdr:colOff>177800</xdr:colOff>
      <xdr:row>55</xdr:row>
      <xdr:rowOff>19800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92329"/>
          <a:ext cx="889000" cy="25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105479</xdr:rowOff>
    </xdr:from>
    <xdr:to>
      <xdr:col>41</xdr:col>
      <xdr:colOff>50800</xdr:colOff>
      <xdr:row>55</xdr:row>
      <xdr:rowOff>77274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92329"/>
          <a:ext cx="889000" cy="3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104001</xdr:rowOff>
    </xdr:from>
    <xdr:to>
      <xdr:col>55</xdr:col>
      <xdr:colOff>50800</xdr:colOff>
      <xdr:row>55</xdr:row>
      <xdr:rowOff>34151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126878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1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2233</xdr:rowOff>
    </xdr:from>
    <xdr:to>
      <xdr:col>50</xdr:col>
      <xdr:colOff>165100</xdr:colOff>
      <xdr:row>55</xdr:row>
      <xdr:rowOff>103833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120360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0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140450</xdr:rowOff>
    </xdr:from>
    <xdr:to>
      <xdr:col>46</xdr:col>
      <xdr:colOff>38100</xdr:colOff>
      <xdr:row>55</xdr:row>
      <xdr:rowOff>70600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87127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7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54679</xdr:rowOff>
    </xdr:from>
    <xdr:to>
      <xdr:col>41</xdr:col>
      <xdr:colOff>101600</xdr:colOff>
      <xdr:row>53</xdr:row>
      <xdr:rowOff>156279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1356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91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26474</xdr:rowOff>
    </xdr:from>
    <xdr:to>
      <xdr:col>36</xdr:col>
      <xdr:colOff>165100</xdr:colOff>
      <xdr:row>55</xdr:row>
      <xdr:rowOff>128074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144601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3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78316</xdr:rowOff>
    </xdr:from>
    <xdr:to>
      <xdr:col>55</xdr:col>
      <xdr:colOff>0</xdr:colOff>
      <xdr:row>79</xdr:row>
      <xdr:rowOff>91401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2866"/>
          <a:ext cx="8382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45234</xdr:rowOff>
    </xdr:from>
    <xdr:to>
      <xdr:col>50</xdr:col>
      <xdr:colOff>114300</xdr:colOff>
      <xdr:row>79</xdr:row>
      <xdr:rowOff>78316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732534"/>
          <a:ext cx="889000" cy="89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45234</xdr:rowOff>
    </xdr:from>
    <xdr:to>
      <xdr:col>45</xdr:col>
      <xdr:colOff>177800</xdr:colOff>
      <xdr:row>74</xdr:row>
      <xdr:rowOff>93925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732534"/>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40601</xdr:rowOff>
    </xdr:from>
    <xdr:to>
      <xdr:col>55</xdr:col>
      <xdr:colOff>50800</xdr:colOff>
      <xdr:row>79</xdr:row>
      <xdr:rowOff>142201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126978</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27516</xdr:rowOff>
    </xdr:from>
    <xdr:to>
      <xdr:col>50</xdr:col>
      <xdr:colOff>165100</xdr:colOff>
      <xdr:row>79</xdr:row>
      <xdr:rowOff>129116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120243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6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165884</xdr:rowOff>
    </xdr:from>
    <xdr:to>
      <xdr:col>46</xdr:col>
      <xdr:colOff>38100</xdr:colOff>
      <xdr:row>74</xdr:row>
      <xdr:rowOff>96034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6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112561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4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43125</xdr:rowOff>
    </xdr:from>
    <xdr:to>
      <xdr:col>41</xdr:col>
      <xdr:colOff>101600</xdr:colOff>
      <xdr:row>74</xdr:row>
      <xdr:rowOff>144725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161252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50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135524</xdr:rowOff>
    </xdr:from>
    <xdr:to>
      <xdr:col>55</xdr:col>
      <xdr:colOff>0</xdr:colOff>
      <xdr:row>94</xdr:row>
      <xdr:rowOff>145430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5182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135524</xdr:rowOff>
    </xdr:from>
    <xdr:to>
      <xdr:col>50</xdr:col>
      <xdr:colOff>114300</xdr:colOff>
      <xdr:row>97</xdr:row>
      <xdr:rowOff>68918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51824"/>
          <a:ext cx="889000" cy="44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159756</xdr:rowOff>
    </xdr:from>
    <xdr:to>
      <xdr:col>45</xdr:col>
      <xdr:colOff>177800</xdr:colOff>
      <xdr:row>97</xdr:row>
      <xdr:rowOff>68918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276056"/>
          <a:ext cx="889000" cy="4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94630</xdr:rowOff>
    </xdr:from>
    <xdr:to>
      <xdr:col>55</xdr:col>
      <xdr:colOff>50800</xdr:colOff>
      <xdr:row>95</xdr:row>
      <xdr:rowOff>24780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117507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6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84724</xdr:rowOff>
    </xdr:from>
    <xdr:to>
      <xdr:col>50</xdr:col>
      <xdr:colOff>165100</xdr:colOff>
      <xdr:row>95</xdr:row>
      <xdr:rowOff>14874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31401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18118</xdr:rowOff>
    </xdr:from>
    <xdr:to>
      <xdr:col>46</xdr:col>
      <xdr:colOff>38100</xdr:colOff>
      <xdr:row>97</xdr:row>
      <xdr:rowOff>119718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136245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108956</xdr:rowOff>
    </xdr:from>
    <xdr:to>
      <xdr:col>41</xdr:col>
      <xdr:colOff>101600</xdr:colOff>
      <xdr:row>95</xdr:row>
      <xdr:rowOff>39106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55633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0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46851</xdr:rowOff>
    </xdr:from>
    <xdr:to>
      <xdr:col>85</xdr:col>
      <xdr:colOff>127000</xdr:colOff>
      <xdr:row>38</xdr:row>
      <xdr:rowOff>108331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61951"/>
          <a:ext cx="838200" cy="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59169</xdr:rowOff>
    </xdr:from>
    <xdr:to>
      <xdr:col>81</xdr:col>
      <xdr:colOff>50800</xdr:colOff>
      <xdr:row>38</xdr:row>
      <xdr:rowOff>108331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74269"/>
          <a:ext cx="889000" cy="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57899</xdr:rowOff>
    </xdr:from>
    <xdr:to>
      <xdr:col>76</xdr:col>
      <xdr:colOff>114300</xdr:colOff>
      <xdr:row>38</xdr:row>
      <xdr:rowOff>59169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01549"/>
          <a:ext cx="889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57899</xdr:rowOff>
    </xdr:from>
    <xdr:to>
      <xdr:col>71</xdr:col>
      <xdr:colOff>177800</xdr:colOff>
      <xdr:row>38</xdr:row>
      <xdr:rowOff>22568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01549"/>
          <a:ext cx="889000" cy="1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157383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167501</xdr:rowOff>
    </xdr:from>
    <xdr:to>
      <xdr:col>85</xdr:col>
      <xdr:colOff>177800</xdr:colOff>
      <xdr:row>38</xdr:row>
      <xdr:rowOff>97651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18927</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57531</xdr:rowOff>
    </xdr:from>
    <xdr:to>
      <xdr:col>81</xdr:col>
      <xdr:colOff>101600</xdr:colOff>
      <xdr:row>38</xdr:row>
      <xdr:rowOff>159131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4208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4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8369</xdr:rowOff>
    </xdr:from>
    <xdr:to>
      <xdr:col>76</xdr:col>
      <xdr:colOff>165100</xdr:colOff>
      <xdr:row>38</xdr:row>
      <xdr:rowOff>109969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126496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7099</xdr:rowOff>
    </xdr:from>
    <xdr:to>
      <xdr:col>72</xdr:col>
      <xdr:colOff>38100</xdr:colOff>
      <xdr:row>37</xdr:row>
      <xdr:rowOff>108699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125226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143218</xdr:rowOff>
    </xdr:from>
    <xdr:to>
      <xdr:col>67</xdr:col>
      <xdr:colOff>101600</xdr:colOff>
      <xdr:row>38</xdr:row>
      <xdr:rowOff>73368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89895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90280</xdr:rowOff>
    </xdr:from>
    <xdr:to>
      <xdr:col>85</xdr:col>
      <xdr:colOff>127000</xdr:colOff>
      <xdr:row>76</xdr:row>
      <xdr:rowOff>106815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0480"/>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90280</xdr:rowOff>
    </xdr:from>
    <xdr:to>
      <xdr:col>81</xdr:col>
      <xdr:colOff>50800</xdr:colOff>
      <xdr:row>76</xdr:row>
      <xdr:rowOff>109544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20480"/>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109544</xdr:rowOff>
    </xdr:from>
    <xdr:to>
      <xdr:col>76</xdr:col>
      <xdr:colOff>114300</xdr:colOff>
      <xdr:row>76</xdr:row>
      <xdr:rowOff>150048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39744"/>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150048</xdr:rowOff>
    </xdr:from>
    <xdr:to>
      <xdr:col>71</xdr:col>
      <xdr:colOff>177800</xdr:colOff>
      <xdr:row>76</xdr:row>
      <xdr:rowOff>162175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80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56015</xdr:rowOff>
    </xdr:from>
    <xdr:to>
      <xdr:col>85</xdr:col>
      <xdr:colOff>177800</xdr:colOff>
      <xdr:row>76</xdr:row>
      <xdr:rowOff>157615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78893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3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39480</xdr:rowOff>
    </xdr:from>
    <xdr:to>
      <xdr:col>81</xdr:col>
      <xdr:colOff>101600</xdr:colOff>
      <xdr:row>76</xdr:row>
      <xdr:rowOff>141080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157608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8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58744</xdr:rowOff>
    </xdr:from>
    <xdr:to>
      <xdr:col>76</xdr:col>
      <xdr:colOff>165100</xdr:colOff>
      <xdr:row>76</xdr:row>
      <xdr:rowOff>160344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5421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8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99248</xdr:rowOff>
    </xdr:from>
    <xdr:to>
      <xdr:col>72</xdr:col>
      <xdr:colOff>38100</xdr:colOff>
      <xdr:row>77</xdr:row>
      <xdr:rowOff>29398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45925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90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111375</xdr:rowOff>
    </xdr:from>
    <xdr:to>
      <xdr:col>67</xdr:col>
      <xdr:colOff>101600</xdr:colOff>
      <xdr:row>77</xdr:row>
      <xdr:rowOff>41525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58052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9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84455</xdr:rowOff>
    </xdr:from>
    <xdr:to>
      <xdr:col>85</xdr:col>
      <xdr:colOff>127000</xdr:colOff>
      <xdr:row>97</xdr:row>
      <xdr:rowOff>44259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543655"/>
          <a:ext cx="8382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44115</xdr:rowOff>
    </xdr:from>
    <xdr:to>
      <xdr:col>81</xdr:col>
      <xdr:colOff>50800</xdr:colOff>
      <xdr:row>96</xdr:row>
      <xdr:rowOff>84455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331865"/>
          <a:ext cx="889000" cy="2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44115</xdr:rowOff>
    </xdr:from>
    <xdr:to>
      <xdr:col>76</xdr:col>
      <xdr:colOff>114300</xdr:colOff>
      <xdr:row>96</xdr:row>
      <xdr:rowOff>110965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331865"/>
          <a:ext cx="889000" cy="2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110965</xdr:rowOff>
    </xdr:from>
    <xdr:to>
      <xdr:col>71</xdr:col>
      <xdr:colOff>177800</xdr:colOff>
      <xdr:row>98</xdr:row>
      <xdr:rowOff>132522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570165"/>
          <a:ext cx="889000" cy="3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164909</xdr:rowOff>
    </xdr:from>
    <xdr:to>
      <xdr:col>85</xdr:col>
      <xdr:colOff>177800</xdr:colOff>
      <xdr:row>97</xdr:row>
      <xdr:rowOff>95059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16336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33655</xdr:rowOff>
    </xdr:from>
    <xdr:to>
      <xdr:col>81</xdr:col>
      <xdr:colOff>101600</xdr:colOff>
      <xdr:row>96</xdr:row>
      <xdr:rowOff>135255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151782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26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164765</xdr:rowOff>
    </xdr:from>
    <xdr:to>
      <xdr:col>76</xdr:col>
      <xdr:colOff>165100</xdr:colOff>
      <xdr:row>95</xdr:row>
      <xdr:rowOff>94915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111442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0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60165</xdr:rowOff>
    </xdr:from>
    <xdr:to>
      <xdr:col>72</xdr:col>
      <xdr:colOff>38100</xdr:colOff>
      <xdr:row>96</xdr:row>
      <xdr:rowOff>161765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81722</xdr:rowOff>
    </xdr:from>
    <xdr:to>
      <xdr:col>67</xdr:col>
      <xdr:colOff>101600</xdr:colOff>
      <xdr:row>99</xdr:row>
      <xdr:rowOff>11872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100228</xdr:rowOff>
    </xdr:from>
    <xdr:to>
      <xdr:col>116</xdr:col>
      <xdr:colOff>63500</xdr:colOff>
      <xdr:row>39</xdr:row>
      <xdr:rowOff>1625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43878"/>
          <a:ext cx="838200" cy="2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100228</xdr:rowOff>
    </xdr:from>
    <xdr:to>
      <xdr:col>111</xdr:col>
      <xdr:colOff>177800</xdr:colOff>
      <xdr:row>38</xdr:row>
      <xdr:rowOff>124079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443878"/>
          <a:ext cx="889000" cy="1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124079</xdr:rowOff>
    </xdr:from>
    <xdr:to>
      <xdr:col>107</xdr:col>
      <xdr:colOff>50800</xdr:colOff>
      <xdr:row>38</xdr:row>
      <xdr:rowOff>157683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39179"/>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21455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157683</xdr:rowOff>
    </xdr:from>
    <xdr:to>
      <xdr:col>102</xdr:col>
      <xdr:colOff>114300</xdr:colOff>
      <xdr:row>38</xdr:row>
      <xdr:rowOff>158864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72783"/>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122275</xdr:rowOff>
    </xdr:from>
    <xdr:to>
      <xdr:col>116</xdr:col>
      <xdr:colOff>114300</xdr:colOff>
      <xdr:row>39</xdr:row>
      <xdr:rowOff>52425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60888</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7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49428</xdr:rowOff>
    </xdr:from>
    <xdr:to>
      <xdr:col>112</xdr:col>
      <xdr:colOff>38100</xdr:colOff>
      <xdr:row>37</xdr:row>
      <xdr:rowOff>151028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167555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73279</xdr:rowOff>
    </xdr:from>
    <xdr:to>
      <xdr:col>107</xdr:col>
      <xdr:colOff>101600</xdr:colOff>
      <xdr:row>39</xdr:row>
      <xdr:rowOff>3429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19956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36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106883</xdr:rowOff>
    </xdr:from>
    <xdr:to>
      <xdr:col>102</xdr:col>
      <xdr:colOff>165100</xdr:colOff>
      <xdr:row>39</xdr:row>
      <xdr:rowOff>37033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28160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71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108064</xdr:rowOff>
    </xdr:from>
    <xdr:to>
      <xdr:col>98</xdr:col>
      <xdr:colOff>38100</xdr:colOff>
      <xdr:row>39</xdr:row>
      <xdr:rowOff>38214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29341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167132</xdr:rowOff>
    </xdr:from>
    <xdr:to>
      <xdr:col>116</xdr:col>
      <xdr:colOff>63500</xdr:colOff>
      <xdr:row>57</xdr:row>
      <xdr:rowOff>169395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39782"/>
          <a:ext cx="8382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115767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8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169395</xdr:rowOff>
    </xdr:from>
    <xdr:to>
      <xdr:col>111</xdr:col>
      <xdr:colOff>177800</xdr:colOff>
      <xdr:row>58</xdr:row>
      <xdr:rowOff>322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42045"/>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322</xdr:rowOff>
    </xdr:from>
    <xdr:to>
      <xdr:col>107</xdr:col>
      <xdr:colOff>50800</xdr:colOff>
      <xdr:row>58</xdr:row>
      <xdr:rowOff>70114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44422"/>
          <a:ext cx="889000" cy="6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69452</xdr:rowOff>
    </xdr:from>
    <xdr:to>
      <xdr:col>102</xdr:col>
      <xdr:colOff>114300</xdr:colOff>
      <xdr:row>58</xdr:row>
      <xdr:rowOff>70114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13552"/>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116332</xdr:rowOff>
    </xdr:from>
    <xdr:to>
      <xdr:col>116</xdr:col>
      <xdr:colOff>114300</xdr:colOff>
      <xdr:row>58</xdr:row>
      <xdr:rowOff>46482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139209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118595</xdr:rowOff>
    </xdr:from>
    <xdr:to>
      <xdr:col>112</xdr:col>
      <xdr:colOff>38100</xdr:colOff>
      <xdr:row>58</xdr:row>
      <xdr:rowOff>48745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65272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6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120972</xdr:rowOff>
    </xdr:from>
    <xdr:to>
      <xdr:col>107</xdr:col>
      <xdr:colOff>101600</xdr:colOff>
      <xdr:row>58</xdr:row>
      <xdr:rowOff>51122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42249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98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19314</xdr:rowOff>
    </xdr:from>
    <xdr:to>
      <xdr:col>102</xdr:col>
      <xdr:colOff>165100</xdr:colOff>
      <xdr:row>58</xdr:row>
      <xdr:rowOff>120914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112041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18652</xdr:rowOff>
    </xdr:from>
    <xdr:to>
      <xdr:col>98</xdr:col>
      <xdr:colOff>38100</xdr:colOff>
      <xdr:row>58</xdr:row>
      <xdr:rowOff>120252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111379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22134</xdr:rowOff>
    </xdr:from>
    <xdr:to>
      <xdr:col>116</xdr:col>
      <xdr:colOff>63500</xdr:colOff>
      <xdr:row>76</xdr:row>
      <xdr:rowOff>46006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52334"/>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46006</xdr:rowOff>
    </xdr:from>
    <xdr:to>
      <xdr:col>111</xdr:col>
      <xdr:colOff>177800</xdr:colOff>
      <xdr:row>76</xdr:row>
      <xdr:rowOff>76623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76206"/>
          <a:ext cx="889000" cy="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76623</xdr:rowOff>
    </xdr:from>
    <xdr:to>
      <xdr:col>107</xdr:col>
      <xdr:colOff>50800</xdr:colOff>
      <xdr:row>76</xdr:row>
      <xdr:rowOff>134279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6823"/>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134279</xdr:rowOff>
    </xdr:from>
    <xdr:to>
      <xdr:col>102</xdr:col>
      <xdr:colOff>114300</xdr:colOff>
      <xdr:row>76</xdr:row>
      <xdr:rowOff>162871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64479"/>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142784</xdr:rowOff>
    </xdr:from>
    <xdr:to>
      <xdr:col>116</xdr:col>
      <xdr:colOff>114300</xdr:colOff>
      <xdr:row>76</xdr:row>
      <xdr:rowOff>72935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121211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166656</xdr:rowOff>
    </xdr:from>
    <xdr:to>
      <xdr:col>112</xdr:col>
      <xdr:colOff>38100</xdr:colOff>
      <xdr:row>76</xdr:row>
      <xdr:rowOff>96806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87933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1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25823</xdr:rowOff>
    </xdr:from>
    <xdr:to>
      <xdr:col>107</xdr:col>
      <xdr:colOff>101600</xdr:colOff>
      <xdr:row>76</xdr:row>
      <xdr:rowOff>127423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118550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83479</xdr:rowOff>
    </xdr:from>
    <xdr:to>
      <xdr:col>102</xdr:col>
      <xdr:colOff>165100</xdr:colOff>
      <xdr:row>77</xdr:row>
      <xdr:rowOff>13629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4756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112071</xdr:rowOff>
    </xdr:from>
    <xdr:to>
      <xdr:col>98</xdr:col>
      <xdr:colOff>38100</xdr:colOff>
      <xdr:row>77</xdr:row>
      <xdr:rowOff>42221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33348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104,770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円となっており、類似団体や全国、県平均と比べ高い状況で推移している。これは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本市の地理的要因により類似団体と比べ職員数が多いことが要因である。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定員適正化計画の実施に伴い職員数は減少しているものの、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コミュニティ推進事業における集落支援員の増員や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人口減少等の影響により前年度に比べ増加した。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102,089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にある。これはふるさと納税推進事業によるものが大きく影響しているが、前年度に比べ上回っている要因は、学校給食の公会計化に移行したことに伴う経費の増加や経常的な維持管理経費やネットワークシステムの維持管理経費の増加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135,318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円となっており、類似団体に比べ高く右肩上がりで増加しており、平成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年度と比較しても約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の伸びとなっている。子どものための保育給付事業や障害者自立支援給付費等事業、生活保護事業等の増が要因であるが、扶助費の多くは法令等の規定により支出が義務付けられており縮減が容易でない経費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96,772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円となっており、類似団体や全国、県平均と比べ高い状況で推移している。これは北松北部環境組合への負担金によるものが大きく、補助費等全体の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％を占めている。前年度に比べ上回っている要因は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新船建造に係る交通船事業への繰出金やコミュニティ推進事業の影響によるものである。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146,697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円となっており、前年度に比べ増加した要因は、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地開発基金にて先行取得した資産の買い戻しによるものや地域情報化基盤整備事業等を実施したことによるものである。新規整備、更新整備ともに前年度より減少したが、更新整備は類似団体と比べ住民ひとりあたりのコストが高い状況に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32,116
31,970
235.09
27,338,569
26,818,349
392,394
13,467,401
28,016,477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129603</xdr:rowOff>
    </xdr:from>
    <xdr:to>
      <xdr:col>24</xdr:col>
      <xdr:colOff>63500</xdr:colOff>
      <xdr:row>34</xdr:row>
      <xdr:rowOff>131890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5890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37021</xdr:rowOff>
    </xdr:from>
    <xdr:to>
      <xdr:col>19</xdr:col>
      <xdr:colOff>177800</xdr:colOff>
      <xdr:row>34</xdr:row>
      <xdr:rowOff>129603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6321"/>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37021</xdr:rowOff>
    </xdr:from>
    <xdr:to>
      <xdr:col>15</xdr:col>
      <xdr:colOff>50800</xdr:colOff>
      <xdr:row>34</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6321"/>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79311</xdr:rowOff>
    </xdr:from>
    <xdr:to>
      <xdr:col>10</xdr:col>
      <xdr:colOff>114300</xdr:colOff>
      <xdr:row>34</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8611"/>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81090</xdr:rowOff>
    </xdr:from>
    <xdr:to>
      <xdr:col>24</xdr:col>
      <xdr:colOff>114300</xdr:colOff>
      <xdr:row>35</xdr:row>
      <xdr:rowOff>11240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103967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78803</xdr:rowOff>
    </xdr:from>
    <xdr:to>
      <xdr:col>20</xdr:col>
      <xdr:colOff>38100</xdr:colOff>
      <xdr:row>35</xdr:row>
      <xdr:rowOff>8953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157671</xdr:rowOff>
    </xdr:from>
    <xdr:to>
      <xdr:col>15</xdr:col>
      <xdr:colOff>101600</xdr:colOff>
      <xdr:row>34</xdr:row>
      <xdr:rowOff>87821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104348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66802</xdr:rowOff>
    </xdr:from>
    <xdr:to>
      <xdr:col>10</xdr:col>
      <xdr:colOff>165100</xdr:colOff>
      <xdr:row>34</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146638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86523</xdr:rowOff>
    </xdr:from>
    <xdr:to>
      <xdr:col>24</xdr:col>
      <xdr:colOff>63500</xdr:colOff>
      <xdr:row>54</xdr:row>
      <xdr:rowOff>121439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44823"/>
          <a:ext cx="838200" cy="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131699</xdr:rowOff>
    </xdr:from>
    <xdr:to>
      <xdr:col>19</xdr:col>
      <xdr:colOff>177800</xdr:colOff>
      <xdr:row>54</xdr:row>
      <xdr:rowOff>86523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18549"/>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131699</xdr:rowOff>
    </xdr:from>
    <xdr:to>
      <xdr:col>15</xdr:col>
      <xdr:colOff>50800</xdr:colOff>
      <xdr:row>55</xdr:row>
      <xdr:rowOff>1905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18549"/>
          <a:ext cx="889000" cy="2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1905</xdr:rowOff>
    </xdr:from>
    <xdr:to>
      <xdr:col>10</xdr:col>
      <xdr:colOff>114300</xdr:colOff>
      <xdr:row>56</xdr:row>
      <xdr:rowOff>137130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31655"/>
          <a:ext cx="889000" cy="30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70639</xdr:rowOff>
    </xdr:from>
    <xdr:to>
      <xdr:col>24</xdr:col>
      <xdr:colOff>114300</xdr:colOff>
      <xdr:row>55</xdr:row>
      <xdr:rowOff>789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93516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35723</xdr:rowOff>
    </xdr:from>
    <xdr:to>
      <xdr:col>20</xdr:col>
      <xdr:colOff>38100</xdr:colOff>
      <xdr:row>54</xdr:row>
      <xdr:rowOff>137323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153850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6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80899</xdr:rowOff>
    </xdr:from>
    <xdr:to>
      <xdr:col>15</xdr:col>
      <xdr:colOff>101600</xdr:colOff>
      <xdr:row>54</xdr:row>
      <xdr:rowOff>11049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27576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122555</xdr:rowOff>
    </xdr:from>
    <xdr:to>
      <xdr:col>10</xdr:col>
      <xdr:colOff>165100</xdr:colOff>
      <xdr:row>55</xdr:row>
      <xdr:rowOff>52705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69232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86330</xdr:rowOff>
    </xdr:from>
    <xdr:to>
      <xdr:col>6</xdr:col>
      <xdr:colOff>38100</xdr:colOff>
      <xdr:row>57</xdr:row>
      <xdr:rowOff>16480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8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54447</xdr:rowOff>
    </xdr:from>
    <xdr:to>
      <xdr:col>24</xdr:col>
      <xdr:colOff>63500</xdr:colOff>
      <xdr:row>74</xdr:row>
      <xdr:rowOff>77909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1747"/>
          <a:ext cx="8382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77909</xdr:rowOff>
    </xdr:from>
    <xdr:to>
      <xdr:col>19</xdr:col>
      <xdr:colOff>177800</xdr:colOff>
      <xdr:row>75</xdr:row>
      <xdr:rowOff>47734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520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47734</xdr:rowOff>
    </xdr:from>
    <xdr:to>
      <xdr:col>15</xdr:col>
      <xdr:colOff>50800</xdr:colOff>
      <xdr:row>75</xdr:row>
      <xdr:rowOff>72217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06484"/>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72217</xdr:rowOff>
    </xdr:from>
    <xdr:to>
      <xdr:col>10</xdr:col>
      <xdr:colOff>114300</xdr:colOff>
      <xdr:row>75</xdr:row>
      <xdr:rowOff>136583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0967"/>
          <a:ext cx="889000" cy="6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3647</xdr:rowOff>
    </xdr:from>
    <xdr:to>
      <xdr:col>24</xdr:col>
      <xdr:colOff>114300</xdr:colOff>
      <xdr:row>74</xdr:row>
      <xdr:rowOff>105247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26524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27109</xdr:rowOff>
    </xdr:from>
    <xdr:to>
      <xdr:col>20</xdr:col>
      <xdr:colOff>38100</xdr:colOff>
      <xdr:row>74</xdr:row>
      <xdr:rowOff>128709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145236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168384</xdr:rowOff>
    </xdr:from>
    <xdr:to>
      <xdr:col>15</xdr:col>
      <xdr:colOff>101600</xdr:colOff>
      <xdr:row>75</xdr:row>
      <xdr:rowOff>98534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115061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3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21417</xdr:rowOff>
    </xdr:from>
    <xdr:to>
      <xdr:col>10</xdr:col>
      <xdr:colOff>165100</xdr:colOff>
      <xdr:row>75</xdr:row>
      <xdr:rowOff>123017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85783</xdr:rowOff>
    </xdr:from>
    <xdr:to>
      <xdr:col>6</xdr:col>
      <xdr:colOff>38100</xdr:colOff>
      <xdr:row>76</xdr:row>
      <xdr:rowOff>15934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4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1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23403</xdr:rowOff>
    </xdr:from>
    <xdr:to>
      <xdr:col>24</xdr:col>
      <xdr:colOff>63500</xdr:colOff>
      <xdr:row>95</xdr:row>
      <xdr:rowOff>111530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11153"/>
          <a:ext cx="838200" cy="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23403</xdr:rowOff>
    </xdr:from>
    <xdr:to>
      <xdr:col>19</xdr:col>
      <xdr:colOff>177800</xdr:colOff>
      <xdr:row>95</xdr:row>
      <xdr:rowOff>121427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11153"/>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121427</xdr:rowOff>
    </xdr:from>
    <xdr:to>
      <xdr:col>15</xdr:col>
      <xdr:colOff>50800</xdr:colOff>
      <xdr:row>95</xdr:row>
      <xdr:rowOff>167825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09177"/>
          <a:ext cx="889000" cy="4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143174</xdr:rowOff>
    </xdr:from>
    <xdr:to>
      <xdr:col>10</xdr:col>
      <xdr:colOff>114300</xdr:colOff>
      <xdr:row>95</xdr:row>
      <xdr:rowOff>167825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30924"/>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60730</xdr:rowOff>
    </xdr:from>
    <xdr:to>
      <xdr:col>24</xdr:col>
      <xdr:colOff>114300</xdr:colOff>
      <xdr:row>95</xdr:row>
      <xdr:rowOff>162330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83607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144053</xdr:rowOff>
    </xdr:from>
    <xdr:to>
      <xdr:col>20</xdr:col>
      <xdr:colOff>38100</xdr:colOff>
      <xdr:row>95</xdr:row>
      <xdr:rowOff>74203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6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90730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70627</xdr:rowOff>
    </xdr:from>
    <xdr:to>
      <xdr:col>15</xdr:col>
      <xdr:colOff>101600</xdr:colOff>
      <xdr:row>96</xdr:row>
      <xdr:rowOff>777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17304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117025</xdr:rowOff>
    </xdr:from>
    <xdr:to>
      <xdr:col>10</xdr:col>
      <xdr:colOff>165100</xdr:colOff>
      <xdr:row>96</xdr:row>
      <xdr:rowOff>47175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63702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92374</xdr:rowOff>
    </xdr:from>
    <xdr:to>
      <xdr:col>6</xdr:col>
      <xdr:colOff>38100</xdr:colOff>
      <xdr:row>96</xdr:row>
      <xdr:rowOff>22524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39051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82550</xdr:rowOff>
    </xdr:from>
    <xdr:to>
      <xdr:col>55</xdr:col>
      <xdr:colOff>0</xdr:colOff>
      <xdr:row>38</xdr:row>
      <xdr:rowOff>88428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97650"/>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82550</xdr:rowOff>
    </xdr:from>
    <xdr:to>
      <xdr:col>50</xdr:col>
      <xdr:colOff>114300</xdr:colOff>
      <xdr:row>38</xdr:row>
      <xdr:rowOff>116513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9765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116513</xdr:rowOff>
    </xdr:from>
    <xdr:to>
      <xdr:col>45</xdr:col>
      <xdr:colOff>177800</xdr:colOff>
      <xdr:row>38</xdr:row>
      <xdr:rowOff>125984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16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38</xdr:row>
      <xdr:rowOff>125984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167882"/>
          <a:ext cx="8890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37628</xdr:rowOff>
    </xdr:from>
    <xdr:to>
      <xdr:col>55</xdr:col>
      <xdr:colOff>50800</xdr:colOff>
      <xdr:row>38</xdr:row>
      <xdr:rowOff>139228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16055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31750</xdr:rowOff>
    </xdr:from>
    <xdr:to>
      <xdr:col>50</xdr:col>
      <xdr:colOff>165100</xdr:colOff>
      <xdr:row>38</xdr:row>
      <xdr:rowOff>133350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124477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65713</xdr:rowOff>
    </xdr:from>
    <xdr:to>
      <xdr:col>46</xdr:col>
      <xdr:colOff>38100</xdr:colOff>
      <xdr:row>38</xdr:row>
      <xdr:rowOff>167313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158440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75184</xdr:rowOff>
    </xdr:from>
    <xdr:to>
      <xdr:col>41</xdr:col>
      <xdr:colOff>101600</xdr:colOff>
      <xdr:row>39</xdr:row>
      <xdr:rowOff>5334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167911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37609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92162</xdr:rowOff>
    </xdr:from>
    <xdr:to>
      <xdr:col>55</xdr:col>
      <xdr:colOff>0</xdr:colOff>
      <xdr:row>56</xdr:row>
      <xdr:rowOff>28524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21912"/>
          <a:ext cx="838200" cy="10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162571</xdr:rowOff>
    </xdr:from>
    <xdr:to>
      <xdr:col>50</xdr:col>
      <xdr:colOff>114300</xdr:colOff>
      <xdr:row>56</xdr:row>
      <xdr:rowOff>28524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92321"/>
          <a:ext cx="8890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162571</xdr:rowOff>
    </xdr:from>
    <xdr:to>
      <xdr:col>45</xdr:col>
      <xdr:colOff>177800</xdr:colOff>
      <xdr:row>56</xdr:row>
      <xdr:rowOff>3248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92321"/>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3248</xdr:rowOff>
    </xdr:from>
    <xdr:to>
      <xdr:col>41</xdr:col>
      <xdr:colOff>50800</xdr:colOff>
      <xdr:row>56</xdr:row>
      <xdr:rowOff>40586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04448"/>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41362</xdr:rowOff>
    </xdr:from>
    <xdr:to>
      <xdr:col>55</xdr:col>
      <xdr:colOff>50800</xdr:colOff>
      <xdr:row>55</xdr:row>
      <xdr:rowOff>142962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64239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2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149174</xdr:rowOff>
    </xdr:from>
    <xdr:to>
      <xdr:col>50</xdr:col>
      <xdr:colOff>165100</xdr:colOff>
      <xdr:row>56</xdr:row>
      <xdr:rowOff>79324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95851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111771</xdr:rowOff>
    </xdr:from>
    <xdr:to>
      <xdr:col>46</xdr:col>
      <xdr:colOff>38100</xdr:colOff>
      <xdr:row>56</xdr:row>
      <xdr:rowOff>41921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58448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123898</xdr:rowOff>
    </xdr:from>
    <xdr:to>
      <xdr:col>41</xdr:col>
      <xdr:colOff>101600</xdr:colOff>
      <xdr:row>56</xdr:row>
      <xdr:rowOff>54048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70575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2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161236</xdr:rowOff>
    </xdr:from>
    <xdr:to>
      <xdr:col>36</xdr:col>
      <xdr:colOff>165100</xdr:colOff>
      <xdr:row>56</xdr:row>
      <xdr:rowOff>91386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107913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45425</xdr:rowOff>
    </xdr:from>
    <xdr:to>
      <xdr:col>55</xdr:col>
      <xdr:colOff>0</xdr:colOff>
      <xdr:row>78</xdr:row>
      <xdr:rowOff>51324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18525"/>
          <a:ext cx="8382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41661</xdr:rowOff>
    </xdr:from>
    <xdr:to>
      <xdr:col>50</xdr:col>
      <xdr:colOff>114300</xdr:colOff>
      <xdr:row>78</xdr:row>
      <xdr:rowOff>45425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14761"/>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41661</xdr:rowOff>
    </xdr:from>
    <xdr:to>
      <xdr:col>45</xdr:col>
      <xdr:colOff>177800</xdr:colOff>
      <xdr:row>78</xdr:row>
      <xdr:rowOff>106514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14761"/>
          <a:ext cx="889000" cy="6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95528</xdr:rowOff>
    </xdr:from>
    <xdr:to>
      <xdr:col>41</xdr:col>
      <xdr:colOff>50800</xdr:colOff>
      <xdr:row>78</xdr:row>
      <xdr:rowOff>106514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68628"/>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524</xdr:rowOff>
    </xdr:from>
    <xdr:to>
      <xdr:col>55</xdr:col>
      <xdr:colOff>50800</xdr:colOff>
      <xdr:row>78</xdr:row>
      <xdr:rowOff>102124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23401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166075</xdr:rowOff>
    </xdr:from>
    <xdr:to>
      <xdr:col>50</xdr:col>
      <xdr:colOff>165100</xdr:colOff>
      <xdr:row>78</xdr:row>
      <xdr:rowOff>96225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112752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162311</xdr:rowOff>
    </xdr:from>
    <xdr:to>
      <xdr:col>46</xdr:col>
      <xdr:colOff>38100</xdr:colOff>
      <xdr:row>78</xdr:row>
      <xdr:rowOff>92461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55714</xdr:rowOff>
    </xdr:from>
    <xdr:to>
      <xdr:col>41</xdr:col>
      <xdr:colOff>101600</xdr:colOff>
      <xdr:row>78</xdr:row>
      <xdr:rowOff>157314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148441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44728</xdr:rowOff>
    </xdr:from>
    <xdr:to>
      <xdr:col>36</xdr:col>
      <xdr:colOff>165100</xdr:colOff>
      <xdr:row>78</xdr:row>
      <xdr:rowOff>146328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162855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9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90208</xdr:rowOff>
    </xdr:from>
    <xdr:to>
      <xdr:col>55</xdr:col>
      <xdr:colOff>0</xdr:colOff>
      <xdr:row>96</xdr:row>
      <xdr:rowOff>130944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49408"/>
          <a:ext cx="8382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130944</xdr:rowOff>
    </xdr:from>
    <xdr:to>
      <xdr:col>50</xdr:col>
      <xdr:colOff>114300</xdr:colOff>
      <xdr:row>96</xdr:row>
      <xdr:rowOff>155663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0144"/>
          <a:ext cx="8890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149560</xdr:rowOff>
    </xdr:from>
    <xdr:to>
      <xdr:col>45</xdr:col>
      <xdr:colOff>177800</xdr:colOff>
      <xdr:row>96</xdr:row>
      <xdr:rowOff>155663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08760"/>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84737</xdr:rowOff>
    </xdr:from>
    <xdr:to>
      <xdr:col>41</xdr:col>
      <xdr:colOff>50800</xdr:colOff>
      <xdr:row>96</xdr:row>
      <xdr:rowOff>149560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3937"/>
          <a:ext cx="889000" cy="6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39408</xdr:rowOff>
    </xdr:from>
    <xdr:to>
      <xdr:col>55</xdr:col>
      <xdr:colOff>50800</xdr:colOff>
      <xdr:row>96</xdr:row>
      <xdr:rowOff>141008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62285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5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80144</xdr:rowOff>
    </xdr:from>
    <xdr:to>
      <xdr:col>50</xdr:col>
      <xdr:colOff>165100</xdr:colOff>
      <xdr:row>97</xdr:row>
      <xdr:rowOff>10294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26821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104863</xdr:rowOff>
    </xdr:from>
    <xdr:to>
      <xdr:col>46</xdr:col>
      <xdr:colOff>38100</xdr:colOff>
      <xdr:row>97</xdr:row>
      <xdr:rowOff>35013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51540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3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98760</xdr:rowOff>
    </xdr:from>
    <xdr:to>
      <xdr:col>41</xdr:col>
      <xdr:colOff>101600</xdr:colOff>
      <xdr:row>97</xdr:row>
      <xdr:rowOff>28910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33937</xdr:rowOff>
    </xdr:from>
    <xdr:to>
      <xdr:col>36</xdr:col>
      <xdr:colOff>165100</xdr:colOff>
      <xdr:row>96</xdr:row>
      <xdr:rowOff>135537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152064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32927</xdr:rowOff>
    </xdr:from>
    <xdr:to>
      <xdr:col>85</xdr:col>
      <xdr:colOff>127000</xdr:colOff>
      <xdr:row>37</xdr:row>
      <xdr:rowOff>36961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6577"/>
          <a:ext cx="8382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108986</xdr:rowOff>
    </xdr:from>
    <xdr:to>
      <xdr:col>81</xdr:col>
      <xdr:colOff>50800</xdr:colOff>
      <xdr:row>37</xdr:row>
      <xdr:rowOff>36961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81186"/>
          <a:ext cx="889000" cy="9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46448</xdr:rowOff>
    </xdr:from>
    <xdr:to>
      <xdr:col>76</xdr:col>
      <xdr:colOff>114300</xdr:colOff>
      <xdr:row>36</xdr:row>
      <xdr:rowOff>108986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532848"/>
          <a:ext cx="889000" cy="7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46448</xdr:rowOff>
    </xdr:from>
    <xdr:to>
      <xdr:col>71</xdr:col>
      <xdr:colOff>177800</xdr:colOff>
      <xdr:row>37</xdr:row>
      <xdr:rowOff>54040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532848"/>
          <a:ext cx="889000" cy="86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153577</xdr:rowOff>
    </xdr:from>
    <xdr:to>
      <xdr:col>85</xdr:col>
      <xdr:colOff>177800</xdr:colOff>
      <xdr:row>37</xdr:row>
      <xdr:rowOff>83727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157611</xdr:rowOff>
    </xdr:from>
    <xdr:to>
      <xdr:col>81</xdr:col>
      <xdr:colOff>101600</xdr:colOff>
      <xdr:row>37</xdr:row>
      <xdr:rowOff>87761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104288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58186</xdr:rowOff>
    </xdr:from>
    <xdr:to>
      <xdr:col>76</xdr:col>
      <xdr:colOff>165100</xdr:colOff>
      <xdr:row>36</xdr:row>
      <xdr:rowOff>159786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167098</xdr:rowOff>
    </xdr:from>
    <xdr:to>
      <xdr:col>72</xdr:col>
      <xdr:colOff>38100</xdr:colOff>
      <xdr:row>32</xdr:row>
      <xdr:rowOff>97248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4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113775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25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3240</xdr:rowOff>
    </xdr:from>
    <xdr:to>
      <xdr:col>67</xdr:col>
      <xdr:colOff>101600</xdr:colOff>
      <xdr:row>37</xdr:row>
      <xdr:rowOff>104840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95967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3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29462</xdr:rowOff>
    </xdr:from>
    <xdr:to>
      <xdr:col>85</xdr:col>
      <xdr:colOff>127000</xdr:colOff>
      <xdr:row>56</xdr:row>
      <xdr:rowOff>76751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30662"/>
          <a:ext cx="838200" cy="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38316</xdr:rowOff>
    </xdr:from>
    <xdr:to>
      <xdr:col>81</xdr:col>
      <xdr:colOff>50800</xdr:colOff>
      <xdr:row>56</xdr:row>
      <xdr:rowOff>76751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68066"/>
          <a:ext cx="889000" cy="20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38316</xdr:rowOff>
    </xdr:from>
    <xdr:to>
      <xdr:col>76</xdr:col>
      <xdr:colOff>114300</xdr:colOff>
      <xdr:row>55</xdr:row>
      <xdr:rowOff>60924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68066"/>
          <a:ext cx="8890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60924</xdr:rowOff>
    </xdr:from>
    <xdr:to>
      <xdr:col>71</xdr:col>
      <xdr:colOff>177800</xdr:colOff>
      <xdr:row>56</xdr:row>
      <xdr:rowOff>83121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90674"/>
          <a:ext cx="889000" cy="19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150112</xdr:rowOff>
    </xdr:from>
    <xdr:to>
      <xdr:col>85</xdr:col>
      <xdr:colOff>177800</xdr:colOff>
      <xdr:row>56</xdr:row>
      <xdr:rowOff>80262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25951</xdr:rowOff>
    </xdr:from>
    <xdr:to>
      <xdr:col>81</xdr:col>
      <xdr:colOff>101600</xdr:colOff>
      <xdr:row>56</xdr:row>
      <xdr:rowOff>127551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144078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158966</xdr:rowOff>
    </xdr:from>
    <xdr:to>
      <xdr:col>76</xdr:col>
      <xdr:colOff>165100</xdr:colOff>
      <xdr:row>55</xdr:row>
      <xdr:rowOff>89116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105643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10124</xdr:rowOff>
    </xdr:from>
    <xdr:to>
      <xdr:col>72</xdr:col>
      <xdr:colOff>38100</xdr:colOff>
      <xdr:row>55</xdr:row>
      <xdr:rowOff>111724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128251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32321</xdr:rowOff>
    </xdr:from>
    <xdr:to>
      <xdr:col>67</xdr:col>
      <xdr:colOff>101600</xdr:colOff>
      <xdr:row>56</xdr:row>
      <xdr:rowOff>133921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150448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46850</xdr:rowOff>
    </xdr:from>
    <xdr:to>
      <xdr:col>85</xdr:col>
      <xdr:colOff>127000</xdr:colOff>
      <xdr:row>78</xdr:row>
      <xdr:rowOff>108331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19950"/>
          <a:ext cx="838200" cy="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59170</xdr:rowOff>
    </xdr:from>
    <xdr:to>
      <xdr:col>81</xdr:col>
      <xdr:colOff>50800</xdr:colOff>
      <xdr:row>78</xdr:row>
      <xdr:rowOff>108331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32270"/>
          <a:ext cx="889000" cy="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57899</xdr:rowOff>
    </xdr:from>
    <xdr:to>
      <xdr:col>76</xdr:col>
      <xdr:colOff>114300</xdr:colOff>
      <xdr:row>78</xdr:row>
      <xdr:rowOff>59170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59549"/>
          <a:ext cx="889000" cy="17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57899</xdr:rowOff>
    </xdr:from>
    <xdr:to>
      <xdr:col>71</xdr:col>
      <xdr:colOff>177800</xdr:colOff>
      <xdr:row>78</xdr:row>
      <xdr:rowOff>22568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59549"/>
          <a:ext cx="889000" cy="1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157382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167500</xdr:rowOff>
    </xdr:from>
    <xdr:to>
      <xdr:col>85</xdr:col>
      <xdr:colOff>177800</xdr:colOff>
      <xdr:row>78</xdr:row>
      <xdr:rowOff>97650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18927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57531</xdr:rowOff>
    </xdr:from>
    <xdr:to>
      <xdr:col>81</xdr:col>
      <xdr:colOff>101600</xdr:colOff>
      <xdr:row>78</xdr:row>
      <xdr:rowOff>159131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4208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0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8370</xdr:rowOff>
    </xdr:from>
    <xdr:to>
      <xdr:col>76</xdr:col>
      <xdr:colOff>165100</xdr:colOff>
      <xdr:row>78</xdr:row>
      <xdr:rowOff>109970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126497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7099</xdr:rowOff>
    </xdr:from>
    <xdr:to>
      <xdr:col>72</xdr:col>
      <xdr:colOff>38100</xdr:colOff>
      <xdr:row>77</xdr:row>
      <xdr:rowOff>108699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125226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9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143218</xdr:rowOff>
    </xdr:from>
    <xdr:to>
      <xdr:col>67</xdr:col>
      <xdr:colOff>101600</xdr:colOff>
      <xdr:row>78</xdr:row>
      <xdr:rowOff>73368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89895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90280</xdr:rowOff>
    </xdr:from>
    <xdr:to>
      <xdr:col>85</xdr:col>
      <xdr:colOff>127000</xdr:colOff>
      <xdr:row>96</xdr:row>
      <xdr:rowOff>106815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49480"/>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90280</xdr:rowOff>
    </xdr:from>
    <xdr:to>
      <xdr:col>81</xdr:col>
      <xdr:colOff>50800</xdr:colOff>
      <xdr:row>96</xdr:row>
      <xdr:rowOff>109544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49480"/>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109544</xdr:rowOff>
    </xdr:from>
    <xdr:to>
      <xdr:col>76</xdr:col>
      <xdr:colOff>114300</xdr:colOff>
      <xdr:row>96</xdr:row>
      <xdr:rowOff>150048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68744"/>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150048</xdr:rowOff>
    </xdr:from>
    <xdr:to>
      <xdr:col>71</xdr:col>
      <xdr:colOff>177800</xdr:colOff>
      <xdr:row>96</xdr:row>
      <xdr:rowOff>162175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0924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56015</xdr:rowOff>
    </xdr:from>
    <xdr:to>
      <xdr:col>85</xdr:col>
      <xdr:colOff>177800</xdr:colOff>
      <xdr:row>96</xdr:row>
      <xdr:rowOff>157615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78892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6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39480</xdr:rowOff>
    </xdr:from>
    <xdr:to>
      <xdr:col>81</xdr:col>
      <xdr:colOff>101600</xdr:colOff>
      <xdr:row>96</xdr:row>
      <xdr:rowOff>141080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157607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2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58744</xdr:rowOff>
    </xdr:from>
    <xdr:to>
      <xdr:col>76</xdr:col>
      <xdr:colOff>165100</xdr:colOff>
      <xdr:row>96</xdr:row>
      <xdr:rowOff>160344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5421</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2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99248</xdr:rowOff>
    </xdr:from>
    <xdr:to>
      <xdr:col>72</xdr:col>
      <xdr:colOff>38100</xdr:colOff>
      <xdr:row>97</xdr:row>
      <xdr:rowOff>29398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45925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111375</xdr:rowOff>
    </xdr:from>
    <xdr:to>
      <xdr:col>67</xdr:col>
      <xdr:colOff>101600</xdr:colOff>
      <xdr:row>97</xdr:row>
      <xdr:rowOff>41525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58052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30429</xdr:rowOff>
    </xdr:from>
    <xdr:to>
      <xdr:col>116</xdr:col>
      <xdr:colOff>63500</xdr:colOff>
      <xdr:row>38</xdr:row>
      <xdr:rowOff>16084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031179"/>
          <a:ext cx="838200" cy="50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170504</xdr:rowOff>
    </xdr:from>
    <xdr:to>
      <xdr:col>111</xdr:col>
      <xdr:colOff>177800</xdr:colOff>
      <xdr:row>38</xdr:row>
      <xdr:rowOff>16084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1415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163188</xdr:rowOff>
    </xdr:from>
    <xdr:to>
      <xdr:col>107</xdr:col>
      <xdr:colOff>50800</xdr:colOff>
      <xdr:row>37</xdr:row>
      <xdr:rowOff>170504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0683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163188</xdr:rowOff>
    </xdr:from>
    <xdr:to>
      <xdr:col>102</xdr:col>
      <xdr:colOff>114300</xdr:colOff>
      <xdr:row>38</xdr:row>
      <xdr:rowOff>10713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506838"/>
          <a:ext cx="889000" cy="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151079</xdr:rowOff>
    </xdr:from>
    <xdr:to>
      <xdr:col>116</xdr:col>
      <xdr:colOff>114300</xdr:colOff>
      <xdr:row>35</xdr:row>
      <xdr:rowOff>81229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59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2506</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583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136735</xdr:rowOff>
    </xdr:from>
    <xdr:to>
      <xdr:col>112</xdr:col>
      <xdr:colOff>38100</xdr:colOff>
      <xdr:row>38</xdr:row>
      <xdr:rowOff>66884</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0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83412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25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119704</xdr:rowOff>
    </xdr:from>
    <xdr:to>
      <xdr:col>107</xdr:col>
      <xdr:colOff>101600</xdr:colOff>
      <xdr:row>38</xdr:row>
      <xdr:rowOff>49854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6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66381</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238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112388</xdr:rowOff>
    </xdr:from>
    <xdr:to>
      <xdr:col>102</xdr:col>
      <xdr:colOff>165100</xdr:colOff>
      <xdr:row>38</xdr:row>
      <xdr:rowOff>42538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59065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6017" y="623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131363</xdr:rowOff>
    </xdr:from>
    <xdr:to>
      <xdr:col>98</xdr:col>
      <xdr:colOff>38100</xdr:colOff>
      <xdr:row>38</xdr:row>
      <xdr:rowOff>61513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52640</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56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153,994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ふるさと納税の推進による寄附金の積立及び積立に伴う返礼品経費の減少により前年度を下回ったが、これらの影響により引き続き類似団体、全国及び県平均を大きく上回っている状況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211,188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円となっており、目的別歳出構成のなかで１番大きな割合を占めている。近年は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子どものための保育事業等の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社会保障関係経費の増加により上昇傾向にあり、類似団体、全国及び県平均を上回っている状況にある。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81,197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円となっており、類似団体や全国、県平均を上回っている状況で推移している。これは、北松北部環境組合への負担金が大きな割合を占めているためであるが、前年度に比べ減となった要因は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斎場施設整備事業や水道事業会計繰出金の減少によるものである。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63,617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農林水産業は本市の主要産業であるため担い手育成や経営規模拡大等に力を入れているためであり、前年度に比べ増となった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畜産クラスター構築事業や水産業競争力強化緊急施設整備事業を実施したことによるものである。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育費は、住民一人当たり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69,467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円となっており、前年度に比べ、増に転じた要因は、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平戸小学校校舎大規模改造事業の実施や平成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年度から学校給食費を公会計へ移行したことによる影響であり、類似団体、全国、県平均を上回っている。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118,631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円となっており、類似団体や全国、県平均を上回っている要因は、平成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年度から任意の繰上償還を行ってきたことや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年度に大型建設事業の集中により、地方債発行額が一時的に元金償還額を上回り、その償還が始まったことによるものである。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諸支出金は、住民一人当たり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8,912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円となっており、前年度に比べ、大幅に増加した要因は、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交通船事業への繰出金や土地開発基金にて先行取得した資産の買い戻しを行ったことによるものであり、一時的に上昇した。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財政調整基金残高は、適切な財源の確保と歳出の精査により、平成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年度以降取崩しを回避しており、平成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5,088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千円の積立を行った。基金については、持続可能な財政運営を行うために、国の動向を注視しながら、積立や活用を行っていく予定である。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ポイント増の同規模であるが、実質単年度収支は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方交付税について合併算定替特例期間の終了による逓減が始まっているため、今後も、市税ほか歳入を確保するとともに、歳出抑制を図りながら標準財政規模と財政調整基金のバランスを考慮した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年度により増減はあるものの、対象となる全ての会計について赤字額及び資金不足額は生じていないことから、連結実質赤字比率は算定されていない。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27338569</v>
      </c>
      <c r="BO4" s="410"/>
      <c r="BP4" s="410"/>
      <c r="BQ4" s="410"/>
      <c r="BR4" s="410"/>
      <c r="BS4" s="410"/>
      <c r="BT4" s="410"/>
      <c r="BU4" s="411"/>
      <c r="BV4" s="409">
        <v>27353664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2.9</v>
      </c>
      <c r="CU4" s="416"/>
      <c r="CV4" s="416"/>
      <c r="CW4" s="416"/>
      <c r="CX4" s="416"/>
      <c r="CY4" s="416"/>
      <c r="CZ4" s="416"/>
      <c r="DA4" s="417"/>
      <c r="DB4" s="415">
        <v>2.9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26818349</v>
      </c>
      <c r="BO5" s="447"/>
      <c r="BP5" s="447"/>
      <c r="BQ5" s="447"/>
      <c r="BR5" s="447"/>
      <c r="BS5" s="447"/>
      <c r="BT5" s="447"/>
      <c r="BU5" s="448"/>
      <c r="BV5" s="446">
        <v>26797259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91.4</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520220</v>
      </c>
      <c r="BO6" s="447"/>
      <c r="BP6" s="447"/>
      <c r="BQ6" s="447"/>
      <c r="BR6" s="447"/>
      <c r="BS6" s="447"/>
      <c r="BT6" s="447"/>
      <c r="BU6" s="448"/>
      <c r="BV6" s="446">
        <v>556405</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95.3</v>
      </c>
      <c r="CU6" s="484"/>
      <c r="CV6" s="484"/>
      <c r="CW6" s="484"/>
      <c r="CX6" s="484"/>
      <c r="CY6" s="484"/>
      <c r="CZ6" s="484"/>
      <c r="DA6" s="485"/>
      <c r="DB6" s="483">
        <v>94.1</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127826</v>
      </c>
      <c r="BO7" s="447"/>
      <c r="BP7" s="447"/>
      <c r="BQ7" s="447"/>
      <c r="BR7" s="447"/>
      <c r="BS7" s="447"/>
      <c r="BT7" s="447"/>
      <c r="BU7" s="448"/>
      <c r="BV7" s="446">
        <v>166008</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13467401</v>
      </c>
      <c r="CU7" s="447"/>
      <c r="CV7" s="447"/>
      <c r="CW7" s="447"/>
      <c r="CX7" s="447"/>
      <c r="CY7" s="447"/>
      <c r="CZ7" s="447"/>
      <c r="DA7" s="448"/>
      <c r="DB7" s="446">
        <v>13633043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392394</v>
      </c>
      <c r="BO8" s="447"/>
      <c r="BP8" s="447"/>
      <c r="BQ8" s="447"/>
      <c r="BR8" s="447"/>
      <c r="BS8" s="447"/>
      <c r="BT8" s="447"/>
      <c r="BU8" s="448"/>
      <c r="BV8" s="446">
        <v>390397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0.24</v>
      </c>
      <c r="CU8" s="487"/>
      <c r="CV8" s="487"/>
      <c r="CW8" s="487"/>
      <c r="CX8" s="487"/>
      <c r="CY8" s="487"/>
      <c r="CZ8" s="487"/>
      <c r="DA8" s="488"/>
      <c r="DB8" s="486">
        <v>0.24</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31920</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1997</v>
      </c>
      <c r="BO9" s="447"/>
      <c r="BP9" s="447"/>
      <c r="BQ9" s="447"/>
      <c r="BR9" s="447"/>
      <c r="BS9" s="447"/>
      <c r="BT9" s="447"/>
      <c r="BU9" s="448"/>
      <c r="BV9" s="446">
        <v>-104662</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23.2</v>
      </c>
      <c r="CU9" s="444"/>
      <c r="CV9" s="444"/>
      <c r="CW9" s="444"/>
      <c r="CX9" s="444"/>
      <c r="CY9" s="444"/>
      <c r="CZ9" s="444"/>
      <c r="DA9" s="445"/>
      <c r="DB9" s="443">
        <v>24.7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34905</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5088</v>
      </c>
      <c r="BO10" s="447"/>
      <c r="BP10" s="447"/>
      <c r="BQ10" s="447"/>
      <c r="BR10" s="447"/>
      <c r="BS10" s="447"/>
      <c r="BT10" s="447"/>
      <c r="BU10" s="448"/>
      <c r="BV10" s="446">
        <v>125091</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111</v>
      </c>
      <c r="AV11" s="479"/>
      <c r="AW11" s="479"/>
      <c r="AX11" s="479"/>
      <c r="AY11" s="480" t="s">
        <v>122</v>
      </c>
      <c r="AZ11" s="481"/>
      <c r="BA11" s="481"/>
      <c r="BB11" s="481"/>
      <c r="BC11" s="481"/>
      <c r="BD11" s="481"/>
      <c r="BE11" s="481"/>
      <c r="BF11" s="481"/>
      <c r="BG11" s="481"/>
      <c r="BH11" s="481"/>
      <c r="BI11" s="481"/>
      <c r="BJ11" s="481"/>
      <c r="BK11" s="481"/>
      <c r="BL11" s="481"/>
      <c r="BM11" s="482"/>
      <c r="BN11" s="446">
        <v>706540</v>
      </c>
      <c r="BO11" s="447"/>
      <c r="BP11" s="447"/>
      <c r="BQ11" s="447"/>
      <c r="BR11" s="447"/>
      <c r="BS11" s="447"/>
      <c r="BT11" s="447"/>
      <c r="BU11" s="448"/>
      <c r="BV11" s="446">
        <v>881040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32116</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134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135</v>
      </c>
      <c r="N13" s="535"/>
      <c r="O13" s="535"/>
      <c r="P13" s="535"/>
      <c r="Q13" s="536"/>
      <c r="R13" s="527">
        <v>31970</v>
      </c>
      <c r="S13" s="528"/>
      <c r="T13" s="528"/>
      <c r="U13" s="528"/>
      <c r="V13" s="529"/>
      <c r="W13" s="462" t="s">
        <v>136</v>
      </c>
      <c r="X13" s="463"/>
      <c r="Y13" s="463"/>
      <c r="Z13" s="463"/>
      <c r="AA13" s="463"/>
      <c r="AB13" s="453"/>
      <c r="AC13" s="497">
        <v>3000</v>
      </c>
      <c r="AD13" s="498"/>
      <c r="AE13" s="498"/>
      <c r="AF13" s="498"/>
      <c r="AG13" s="537"/>
      <c r="AH13" s="497">
        <v>3182</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713625</v>
      </c>
      <c r="BO13" s="447"/>
      <c r="BP13" s="447"/>
      <c r="BQ13" s="447"/>
      <c r="BR13" s="447"/>
      <c r="BS13" s="447"/>
      <c r="BT13" s="447"/>
      <c r="BU13" s="448"/>
      <c r="BV13" s="446">
        <v>901469</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6.3</v>
      </c>
      <c r="CU13" s="444"/>
      <c r="CV13" s="444"/>
      <c r="CW13" s="444"/>
      <c r="CX13" s="444"/>
      <c r="CY13" s="444"/>
      <c r="CZ13" s="444"/>
      <c r="DA13" s="445"/>
      <c r="DB13" s="443">
        <v>6.9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141</v>
      </c>
      <c r="M14" s="525"/>
      <c r="N14" s="525"/>
      <c r="O14" s="525"/>
      <c r="P14" s="525"/>
      <c r="Q14" s="526"/>
      <c r="R14" s="527">
        <v>32639</v>
      </c>
      <c r="S14" s="528"/>
      <c r="T14" s="528"/>
      <c r="U14" s="528"/>
      <c r="V14" s="529"/>
      <c r="W14" s="436"/>
      <c r="X14" s="437"/>
      <c r="Y14" s="437"/>
      <c r="Z14" s="437"/>
      <c r="AA14" s="437"/>
      <c r="AB14" s="426"/>
      <c r="AC14" s="530">
        <v>20</v>
      </c>
      <c r="AD14" s="531"/>
      <c r="AE14" s="531"/>
      <c r="AF14" s="531"/>
      <c r="AG14" s="532"/>
      <c r="AH14" s="530">
        <v>20.7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142</v>
      </c>
      <c r="CE14" s="539"/>
      <c r="CF14" s="539"/>
      <c r="CG14" s="539"/>
      <c r="CH14" s="539"/>
      <c r="CI14" s="539"/>
      <c r="CJ14" s="539"/>
      <c r="CK14" s="539"/>
      <c r="CL14" s="539"/>
      <c r="CM14" s="539"/>
      <c r="CN14" s="539"/>
      <c r="CO14" s="539"/>
      <c r="CP14" s="539"/>
      <c r="CQ14" s="539"/>
      <c r="CR14" s="539"/>
      <c r="CS14" s="540"/>
      <c r="CT14" s="541" t="s">
        <v>134</v>
      </c>
      <c r="CU14" s="542"/>
      <c r="CV14" s="542"/>
      <c r="CW14" s="542"/>
      <c r="CX14" s="542"/>
      <c r="CY14" s="542"/>
      <c r="CZ14" s="542"/>
      <c r="DA14" s="543"/>
      <c r="DB14" s="541" t="s">
        <v>134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135</v>
      </c>
      <c r="N15" s="535"/>
      <c r="O15" s="535"/>
      <c r="P15" s="535"/>
      <c r="Q15" s="536"/>
      <c r="R15" s="527">
        <v>32515</v>
      </c>
      <c r="S15" s="528"/>
      <c r="T15" s="528"/>
      <c r="U15" s="528"/>
      <c r="V15" s="529"/>
      <c r="W15" s="462" t="s">
        <v>143</v>
      </c>
      <c r="X15" s="463"/>
      <c r="Y15" s="463"/>
      <c r="Z15" s="463"/>
      <c r="AA15" s="463"/>
      <c r="AB15" s="453"/>
      <c r="AC15" s="497">
        <v>2755</v>
      </c>
      <c r="AD15" s="498"/>
      <c r="AE15" s="498"/>
      <c r="AF15" s="498"/>
      <c r="AG15" s="537"/>
      <c r="AH15" s="497">
        <v>2946</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2772884</v>
      </c>
      <c r="BO15" s="410"/>
      <c r="BP15" s="410"/>
      <c r="BQ15" s="410"/>
      <c r="BR15" s="410"/>
      <c r="BS15" s="410"/>
      <c r="BT15" s="410"/>
      <c r="BU15" s="411"/>
      <c r="BV15" s="409">
        <v>2779629</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18.3</v>
      </c>
      <c r="AD16" s="531"/>
      <c r="AE16" s="531"/>
      <c r="AF16" s="531"/>
      <c r="AG16" s="532"/>
      <c r="AH16" s="530">
        <v>19.2</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11654642</v>
      </c>
      <c r="BO16" s="447"/>
      <c r="BP16" s="447"/>
      <c r="BQ16" s="447"/>
      <c r="BR16" s="447"/>
      <c r="BS16" s="447"/>
      <c r="BT16" s="447"/>
      <c r="BU16" s="448"/>
      <c r="BV16" s="446">
        <v>11627533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9276</v>
      </c>
      <c r="AD17" s="498"/>
      <c r="AE17" s="498"/>
      <c r="AF17" s="498"/>
      <c r="AG17" s="537"/>
      <c r="AH17" s="497">
        <v>9212</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3489348</v>
      </c>
      <c r="BO17" s="447"/>
      <c r="BP17" s="447"/>
      <c r="BQ17" s="447"/>
      <c r="BR17" s="447"/>
      <c r="BS17" s="447"/>
      <c r="BT17" s="447"/>
      <c r="BU17" s="448"/>
      <c r="BV17" s="446">
        <v>3476251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235.09</v>
      </c>
      <c r="M18" s="559"/>
      <c r="N18" s="559"/>
      <c r="O18" s="559"/>
      <c r="P18" s="559"/>
      <c r="Q18" s="559"/>
      <c r="R18" s="560"/>
      <c r="S18" s="560"/>
      <c r="T18" s="560"/>
      <c r="U18" s="560"/>
      <c r="V18" s="561"/>
      <c r="W18" s="464"/>
      <c r="X18" s="465"/>
      <c r="Y18" s="465"/>
      <c r="Z18" s="465"/>
      <c r="AA18" s="465"/>
      <c r="AB18" s="456"/>
      <c r="AC18" s="562">
        <v>61.7</v>
      </c>
      <c r="AD18" s="563"/>
      <c r="AE18" s="563"/>
      <c r="AF18" s="563"/>
      <c r="AG18" s="564"/>
      <c r="AH18" s="562">
        <v>60.1</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12432649</v>
      </c>
      <c r="BO18" s="447"/>
      <c r="BP18" s="447"/>
      <c r="BQ18" s="447"/>
      <c r="BR18" s="447"/>
      <c r="BS18" s="447"/>
      <c r="BT18" s="447"/>
      <c r="BU18" s="448"/>
      <c r="BV18" s="446">
        <v>12360734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136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16207930</v>
      </c>
      <c r="BO19" s="447"/>
      <c r="BP19" s="447"/>
      <c r="BQ19" s="447"/>
      <c r="BR19" s="447"/>
      <c r="BS19" s="447"/>
      <c r="BT19" s="447"/>
      <c r="BU19" s="448"/>
      <c r="BV19" s="446">
        <v>16031968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12421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28016477</v>
      </c>
      <c r="BO23" s="447"/>
      <c r="BP23" s="447"/>
      <c r="BQ23" s="447"/>
      <c r="BR23" s="447"/>
      <c r="BS23" s="447"/>
      <c r="BT23" s="447"/>
      <c r="BU23" s="448"/>
      <c r="BV23" s="446">
        <v>28335726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8090</v>
      </c>
      <c r="R24" s="498"/>
      <c r="S24" s="498"/>
      <c r="T24" s="498"/>
      <c r="U24" s="498"/>
      <c r="V24" s="537"/>
      <c r="W24" s="596"/>
      <c r="X24" s="584"/>
      <c r="Y24" s="585"/>
      <c r="Z24" s="496" t="s">
        <v>167</v>
      </c>
      <c r="AA24" s="476"/>
      <c r="AB24" s="476"/>
      <c r="AC24" s="476"/>
      <c r="AD24" s="476"/>
      <c r="AE24" s="476"/>
      <c r="AF24" s="476"/>
      <c r="AG24" s="477"/>
      <c r="AH24" s="497">
        <v>384</v>
      </c>
      <c r="AI24" s="498"/>
      <c r="AJ24" s="498"/>
      <c r="AK24" s="498"/>
      <c r="AL24" s="537"/>
      <c r="AM24" s="497">
        <v>1206528</v>
      </c>
      <c r="AN24" s="498"/>
      <c r="AO24" s="498"/>
      <c r="AP24" s="498"/>
      <c r="AQ24" s="498"/>
      <c r="AR24" s="537"/>
      <c r="AS24" s="497">
        <v>3142</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21463817</v>
      </c>
      <c r="BO24" s="447"/>
      <c r="BP24" s="447"/>
      <c r="BQ24" s="447"/>
      <c r="BR24" s="447"/>
      <c r="BS24" s="447"/>
      <c r="BT24" s="447"/>
      <c r="BU24" s="448"/>
      <c r="BV24" s="446">
        <v>21933908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6640</v>
      </c>
      <c r="R25" s="498"/>
      <c r="S25" s="498"/>
      <c r="T25" s="498"/>
      <c r="U25" s="498"/>
      <c r="V25" s="537"/>
      <c r="W25" s="596"/>
      <c r="X25" s="584"/>
      <c r="Y25" s="585"/>
      <c r="Z25" s="496" t="s">
        <v>170</v>
      </c>
      <c r="AA25" s="476"/>
      <c r="AB25" s="476"/>
      <c r="AC25" s="476"/>
      <c r="AD25" s="476"/>
      <c r="AE25" s="476"/>
      <c r="AF25" s="476"/>
      <c r="AG25" s="477"/>
      <c r="AH25" s="497">
        <v>76</v>
      </c>
      <c r="AI25" s="498"/>
      <c r="AJ25" s="498"/>
      <c r="AK25" s="498"/>
      <c r="AL25" s="537"/>
      <c r="AM25" s="497">
        <v>205504</v>
      </c>
      <c r="AN25" s="498"/>
      <c r="AO25" s="498"/>
      <c r="AP25" s="498"/>
      <c r="AQ25" s="498"/>
      <c r="AR25" s="537"/>
      <c r="AS25" s="497">
        <v>2704</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1886895</v>
      </c>
      <c r="BO25" s="410"/>
      <c r="BP25" s="410"/>
      <c r="BQ25" s="410"/>
      <c r="BR25" s="410"/>
      <c r="BS25" s="410"/>
      <c r="BT25" s="410"/>
      <c r="BU25" s="411"/>
      <c r="BV25" s="409">
        <v>2738169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5940</v>
      </c>
      <c r="R26" s="498"/>
      <c r="S26" s="498"/>
      <c r="T26" s="498"/>
      <c r="U26" s="498"/>
      <c r="V26" s="537"/>
      <c r="W26" s="596"/>
      <c r="X26" s="584"/>
      <c r="Y26" s="585"/>
      <c r="Z26" s="496" t="s">
        <v>173</v>
      </c>
      <c r="AA26" s="606"/>
      <c r="AB26" s="606"/>
      <c r="AC26" s="606"/>
      <c r="AD26" s="606"/>
      <c r="AE26" s="606"/>
      <c r="AF26" s="606"/>
      <c r="AG26" s="607"/>
      <c r="AH26" s="497">
        <v>5</v>
      </c>
      <c r="AI26" s="498"/>
      <c r="AJ26" s="498"/>
      <c r="AK26" s="498"/>
      <c r="AL26" s="537"/>
      <c r="AM26" s="497">
        <v>17875</v>
      </c>
      <c r="AN26" s="498"/>
      <c r="AO26" s="498"/>
      <c r="AP26" s="498"/>
      <c r="AQ26" s="498"/>
      <c r="AR26" s="537"/>
      <c r="AS26" s="497">
        <v>3575</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134</v>
      </c>
      <c r="BO26" s="447"/>
      <c r="BP26" s="447"/>
      <c r="BQ26" s="447"/>
      <c r="BR26" s="447"/>
      <c r="BS26" s="447"/>
      <c r="BT26" s="447"/>
      <c r="BU26" s="448"/>
      <c r="BV26" s="446" t="s">
        <v>134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4150</v>
      </c>
      <c r="R27" s="498"/>
      <c r="S27" s="498"/>
      <c r="T27" s="498"/>
      <c r="U27" s="498"/>
      <c r="V27" s="537"/>
      <c r="W27" s="596"/>
      <c r="X27" s="584"/>
      <c r="Y27" s="585"/>
      <c r="Z27" s="496" t="s">
        <v>176</v>
      </c>
      <c r="AA27" s="476"/>
      <c r="AB27" s="476"/>
      <c r="AC27" s="476"/>
      <c r="AD27" s="476"/>
      <c r="AE27" s="476"/>
      <c r="AF27" s="476"/>
      <c r="AG27" s="477"/>
      <c r="AH27" s="497">
        <v>7</v>
      </c>
      <c r="AI27" s="498"/>
      <c r="AJ27" s="498"/>
      <c r="AK27" s="498"/>
      <c r="AL27" s="537"/>
      <c r="AM27" s="497">
        <v>29742</v>
      </c>
      <c r="AN27" s="498"/>
      <c r="AO27" s="498"/>
      <c r="AP27" s="498"/>
      <c r="AQ27" s="498"/>
      <c r="AR27" s="537"/>
      <c r="AS27" s="497">
        <v>4249</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640000</v>
      </c>
      <c r="BO27" s="620"/>
      <c r="BP27" s="620"/>
      <c r="BQ27" s="620"/>
      <c r="BR27" s="620"/>
      <c r="BS27" s="620"/>
      <c r="BT27" s="620"/>
      <c r="BU27" s="621"/>
      <c r="BV27" s="619">
        <v>970114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3470</v>
      </c>
      <c r="R28" s="498"/>
      <c r="S28" s="498"/>
      <c r="T28" s="498"/>
      <c r="U28" s="498"/>
      <c r="V28" s="537"/>
      <c r="W28" s="596"/>
      <c r="X28" s="584"/>
      <c r="Y28" s="585"/>
      <c r="Z28" s="496" t="s">
        <v>179</v>
      </c>
      <c r="AA28" s="476"/>
      <c r="AB28" s="476"/>
      <c r="AC28" s="476"/>
      <c r="AD28" s="476"/>
      <c r="AE28" s="476"/>
      <c r="AF28" s="476"/>
      <c r="AG28" s="477"/>
      <c r="AH28" s="497" t="s">
        <v>134</v>
      </c>
      <c r="AI28" s="498"/>
      <c r="AJ28" s="498"/>
      <c r="AK28" s="498"/>
      <c r="AL28" s="537"/>
      <c r="AM28" s="497" t="s">
        <v>134</v>
      </c>
      <c r="AN28" s="498"/>
      <c r="AO28" s="498"/>
      <c r="AP28" s="498"/>
      <c r="AQ28" s="498"/>
      <c r="AR28" s="537"/>
      <c r="AS28" s="497" t="s">
        <v>134</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2803565</v>
      </c>
      <c r="BO28" s="410"/>
      <c r="BP28" s="410"/>
      <c r="BQ28" s="410"/>
      <c r="BR28" s="410"/>
      <c r="BS28" s="410"/>
      <c r="BT28" s="410"/>
      <c r="BU28" s="411"/>
      <c r="BV28" s="409">
        <v>2798477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18</v>
      </c>
      <c r="M29" s="498"/>
      <c r="N29" s="498"/>
      <c r="O29" s="498"/>
      <c r="P29" s="537"/>
      <c r="Q29" s="497">
        <v>3260</v>
      </c>
      <c r="R29" s="498"/>
      <c r="S29" s="498"/>
      <c r="T29" s="498"/>
      <c r="U29" s="498"/>
      <c r="V29" s="537"/>
      <c r="W29" s="597"/>
      <c r="X29" s="598"/>
      <c r="Y29" s="599"/>
      <c r="Z29" s="496" t="s">
        <v>182</v>
      </c>
      <c r="AA29" s="476"/>
      <c r="AB29" s="476"/>
      <c r="AC29" s="476"/>
      <c r="AD29" s="476"/>
      <c r="AE29" s="476"/>
      <c r="AF29" s="476"/>
      <c r="AG29" s="477"/>
      <c r="AH29" s="497">
        <v>391</v>
      </c>
      <c r="AI29" s="498"/>
      <c r="AJ29" s="498"/>
      <c r="AK29" s="498"/>
      <c r="AL29" s="537"/>
      <c r="AM29" s="497">
        <v>1236270</v>
      </c>
      <c r="AN29" s="498"/>
      <c r="AO29" s="498"/>
      <c r="AP29" s="498"/>
      <c r="AQ29" s="498"/>
      <c r="AR29" s="537"/>
      <c r="AS29" s="497">
        <v>3162</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3044632</v>
      </c>
      <c r="BO29" s="447"/>
      <c r="BP29" s="447"/>
      <c r="BQ29" s="447"/>
      <c r="BR29" s="447"/>
      <c r="BS29" s="447"/>
      <c r="BT29" s="447"/>
      <c r="BU29" s="448"/>
      <c r="BV29" s="446">
        <v>2725842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6766308</v>
      </c>
      <c r="BO30" s="620"/>
      <c r="BP30" s="620"/>
      <c r="BQ30" s="620"/>
      <c r="BR30" s="620"/>
      <c r="BS30" s="620"/>
      <c r="BT30" s="620"/>
      <c r="BU30" s="621"/>
      <c r="BV30" s="619">
        <v>6666932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14</v>
      </c>
      <c r="BX34" s="632"/>
      <c r="BY34" s="633" t="str">
        <f>IF('各会計、関係団体の財政状況及び健全化判断比率'!B68="","",'各会計、関係団体の財政状況及び健全化判断比率'!B68)</f>
        <v>北松北部環境組合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平戸市振興公社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IF('各会計、関係団体の財政状況及び健全化判断比率'!B33="","",'各会計、関係団体の財政状況及び健全化判断比率'!B33)</f>
        <v>交通船事業会計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あづち大島いさりびの里事業特別会計</v>
      </c>
      <c r="BH35" s="633"/>
      <c r="BI35" s="633"/>
      <c r="BJ35" s="633"/>
      <c r="BK35" s="633"/>
      <c r="BL35" s="633"/>
      <c r="BM35" s="633"/>
      <c r="BN35" s="633"/>
      <c r="BO35" s="633"/>
      <c r="BP35" s="633"/>
      <c r="BQ35" s="633"/>
      <c r="BR35" s="633"/>
      <c r="BS35" s="633"/>
      <c r="BT35" s="633"/>
      <c r="BU35" s="633"/>
      <c r="BV35" s="193"/>
      <c r="BW35" s="632">
        <f t="shared" ref="BW35:BW43" si="2">IF(BY35="","",BW34+1)</f>
        <v>15</v>
      </c>
      <c r="BX35" s="632"/>
      <c r="BY35" s="633" t="str">
        <f>IF('各会計、関係団体の財政状況及び健全化判断比率'!B69="","",'各会計、関係団体の財政状況及び健全化判断比率'!B69)</f>
        <v>長崎県市町村総合事務組合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的山大島風力発電所</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IF('各会計、関係団体の財政状況及び健全化判断比率'!B34="","",'各会計、関係団体の財政状況及び健全化判断比率'!B34)</f>
        <v>病院事業会計</v>
      </c>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IF('各会計、関係団体の財政状況及び健全化判断比率'!B37="","",'各会計、関係団体の財政状況及び健全化判断比率'!B37)</f>
        <v>電気事業特別会計</v>
      </c>
      <c r="BH36" s="633"/>
      <c r="BI36" s="633"/>
      <c r="BJ36" s="633"/>
      <c r="BK36" s="633"/>
      <c r="BL36" s="633"/>
      <c r="BM36" s="633"/>
      <c r="BN36" s="633"/>
      <c r="BO36" s="633"/>
      <c r="BP36" s="633"/>
      <c r="BQ36" s="633"/>
      <c r="BR36" s="633"/>
      <c r="BS36" s="633"/>
      <c r="BT36" s="633"/>
      <c r="BU36" s="633"/>
      <c r="BV36" s="193"/>
      <c r="BW36" s="632">
        <f t="shared" si="2"/>
        <v>16</v>
      </c>
      <c r="BX36" s="632"/>
      <c r="BY36" s="633" t="str">
        <f>IF('各会計、関係団体の財政状況及び健全化判断比率'!B70="","",'各会計、関係団体の財政状況及び健全化判断比率'!B70)</f>
        <v>長崎県後期高齢者医療広域連合</v>
      </c>
      <c r="BZ36" s="633"/>
      <c r="CA36" s="633"/>
      <c r="CB36" s="633"/>
      <c r="CC36" s="633"/>
      <c r="CD36" s="633"/>
      <c r="CE36" s="633"/>
      <c r="CF36" s="633"/>
      <c r="CG36" s="633"/>
      <c r="CH36" s="633"/>
      <c r="CI36" s="633"/>
      <c r="CJ36" s="633"/>
      <c r="CK36" s="633"/>
      <c r="CL36" s="633"/>
      <c r="CM36" s="633"/>
      <c r="CN36" s="193"/>
      <c r="CO36" s="632">
        <f t="shared" si="3"/>
        <v>19</v>
      </c>
      <c r="CP36" s="632"/>
      <c r="CQ36" s="633" t="str">
        <f>IF('各会計、関係団体の財政状況及び健全化判断比率'!BS9="","",'各会計、関係団体の財政状況及び健全化判断比率'!BS9)</f>
        <v>田平風力発電所</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駐車場事業特別会計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12</v>
      </c>
      <c r="BF37" s="632"/>
      <c r="BG37" s="633" t="str">
        <f>IF('各会計、関係団体の財政状況及び健全化判断比率'!B38="","",'各会計、関係団体の財政状況及び健全化判断比率'!B38)</f>
        <v>宅地開発事業特別会計</v>
      </c>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f t="shared" si="3"/>
        <v>20</v>
      </c>
      <c r="CP37" s="632"/>
      <c r="CQ37" s="633" t="str">
        <f>IF('各会計、関係団体の財政状況及び健全化判断比率'!BS10="","",'各会計、関係団体の財政状況及び健全化判断比率'!BS10)</f>
        <v>生月ウインドエナジー</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13</v>
      </c>
      <c r="BF38" s="632"/>
      <c r="BG38" s="633" t="str">
        <f>IF('各会計、関係団体の財政状況及び健全化判断比率'!B39="","",'各会計、関係団体の財政状況及び健全化判断比率'!B39)</f>
        <v>工業団地事業特別会計</v>
      </c>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21</v>
      </c>
      <c r="CP38" s="632"/>
      <c r="CQ38" s="633" t="str">
        <f>IF('各会計、関係団体の財政状況及び健全化判断比率'!BS11="","",'各会計、関係団体の財政状況及び健全化判断比率'!BS11)</f>
        <v>長崎県林業公社</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B4R4H9zK2AgOe/xAOQnWRKJZB2XHbdagCP2sD1zEPkEcQCDlc7G0xnzqmOC3BRNjjiBA0PIUx7QJyJU6ozqcw==" saltValue="K51hDaTg2Fu5kw24CyZb2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224" t="s">
        <v>544</v>
      </c>
      <c r="D34" s="1224"/>
      <c r="E34" s="1225"/>
      <c r="F34" s="32">
        <v>4.47</v>
      </c>
      <c r="G34" s="33">
        <v>5.47</v>
      </c>
      <c r="H34" s="33">
        <v>6.37</v>
      </c>
      <c r="I34" s="33">
        <v>7.49</v>
      </c>
      <c r="J34" s="34">
        <v>7.79</v>
      </c>
      <c r="K34" s="22"/>
      <c r="L34" s="22"/>
      <c r="M34" s="22"/>
      <c r="N34" s="22"/>
      <c r="O34" s="22"/>
      <c r="P34" s="22"/>
    </row>
    <row r="35" spans="1:16" ht="39" customHeight="1" x14ac:dyDescent="0.15">
      <c r="A35" s="22"/>
      <c r="B35" s="35"/>
      <c r="C35" s="1218" t="s">
        <v>545</v>
      </c>
      <c r="D35" s="1219"/>
      <c r="E35" s="1220"/>
      <c r="F35" s="36">
        <v>5.48</v>
      </c>
      <c r="G35" s="37">
        <v>5.44</v>
      </c>
      <c r="H35" s="37">
        <v>5.58</v>
      </c>
      <c r="I35" s="37">
        <v>6.07</v>
      </c>
      <c r="J35" s="38">
        <v>5.55</v>
      </c>
      <c r="K35" s="22"/>
      <c r="L35" s="22"/>
      <c r="M35" s="22"/>
      <c r="N35" s="22"/>
      <c r="O35" s="22"/>
      <c r="P35" s="22"/>
    </row>
    <row r="36" spans="1:16" ht="39" customHeight="1" x14ac:dyDescent="0.15">
      <c r="A36" s="22"/>
      <c r="B36" s="35"/>
      <c r="C36" s="1218" t="s">
        <v>546</v>
      </c>
      <c r="D36" s="1219"/>
      <c r="E36" s="1220"/>
      <c r="F36" s="36">
        <v>1.67</v>
      </c>
      <c r="G36" s="37">
        <v>0.85</v>
      </c>
      <c r="H36" s="37">
        <v>3.59</v>
      </c>
      <c r="I36" s="37">
        <v>2.86</v>
      </c>
      <c r="J36" s="38">
        <v>2.91</v>
      </c>
      <c r="K36" s="22"/>
      <c r="L36" s="22"/>
      <c r="M36" s="22"/>
      <c r="N36" s="22"/>
      <c r="O36" s="22"/>
      <c r="P36" s="22"/>
    </row>
    <row r="37" spans="1:16" ht="39" customHeight="1" x14ac:dyDescent="0.15">
      <c r="A37" s="22"/>
      <c r="B37" s="35"/>
      <c r="C37" s="1218" t="s">
        <v>547</v>
      </c>
      <c r="D37" s="1219"/>
      <c r="E37" s="1220"/>
      <c r="F37" s="36">
        <v>1.2</v>
      </c>
      <c r="G37" s="37">
        <v>1.1100000000000001</v>
      </c>
      <c r="H37" s="37">
        <v>1.03</v>
      </c>
      <c r="I37" s="37">
        <v>0.95</v>
      </c>
      <c r="J37" s="38">
        <v>0.92</v>
      </c>
      <c r="K37" s="22"/>
      <c r="L37" s="22"/>
      <c r="M37" s="22"/>
      <c r="N37" s="22"/>
      <c r="O37" s="22"/>
      <c r="P37" s="22"/>
    </row>
    <row r="38" spans="1:16" ht="39" customHeight="1" x14ac:dyDescent="0.15">
      <c r="A38" s="22"/>
      <c r="B38" s="35"/>
      <c r="C38" s="1218" t="s">
        <v>548</v>
      </c>
      <c r="D38" s="1219"/>
      <c r="E38" s="1220"/>
      <c r="F38" s="36">
        <v>0.99</v>
      </c>
      <c r="G38" s="37">
        <v>0.93</v>
      </c>
      <c r="H38" s="37">
        <v>0.85</v>
      </c>
      <c r="I38" s="37">
        <v>0.8</v>
      </c>
      <c r="J38" s="38">
        <v>0.64</v>
      </c>
      <c r="K38" s="22"/>
      <c r="L38" s="22"/>
      <c r="M38" s="22"/>
      <c r="N38" s="22"/>
      <c r="O38" s="22"/>
      <c r="P38" s="22"/>
    </row>
    <row r="39" spans="1:16" ht="39" customHeight="1" x14ac:dyDescent="0.15">
      <c r="A39" s="22"/>
      <c r="B39" s="35"/>
      <c r="C39" s="1218" t="s">
        <v>549</v>
      </c>
      <c r="D39" s="1219"/>
      <c r="E39" s="1220"/>
      <c r="F39" s="36">
        <v>0.47</v>
      </c>
      <c r="G39" s="37">
        <v>0.5</v>
      </c>
      <c r="H39" s="37">
        <v>0.41</v>
      </c>
      <c r="I39" s="37">
        <v>0.4</v>
      </c>
      <c r="J39" s="38">
        <v>0.41</v>
      </c>
      <c r="K39" s="22"/>
      <c r="L39" s="22"/>
      <c r="M39" s="22"/>
      <c r="N39" s="22"/>
      <c r="O39" s="22"/>
      <c r="P39" s="22"/>
    </row>
    <row r="40" spans="1:16" ht="39" customHeight="1" x14ac:dyDescent="0.15">
      <c r="A40" s="22"/>
      <c r="B40" s="35"/>
      <c r="C40" s="1218" t="s">
        <v>550</v>
      </c>
      <c r="D40" s="1219"/>
      <c r="E40" s="1220"/>
      <c r="F40" s="36">
        <v>0.51</v>
      </c>
      <c r="G40" s="37">
        <v>0.18</v>
      </c>
      <c r="H40" s="37">
        <v>0.02</v>
      </c>
      <c r="I40" s="37">
        <v>0</v>
      </c>
      <c r="J40" s="38">
        <v>0.04</v>
      </c>
      <c r="K40" s="22"/>
      <c r="L40" s="22"/>
      <c r="M40" s="22"/>
      <c r="N40" s="22"/>
      <c r="O40" s="22"/>
      <c r="P40" s="22"/>
    </row>
    <row r="41" spans="1:16" ht="39" customHeight="1" x14ac:dyDescent="0.15">
      <c r="A41" s="22"/>
      <c r="B41" s="35"/>
      <c r="C41" s="1218" t="s">
        <v>551</v>
      </c>
      <c r="D41" s="1219"/>
      <c r="E41" s="1220"/>
      <c r="F41" s="36">
        <v>0</v>
      </c>
      <c r="G41" s="37">
        <v>0</v>
      </c>
      <c r="H41" s="37">
        <v>0.01</v>
      </c>
      <c r="I41" s="37">
        <v>0.01</v>
      </c>
      <c r="J41" s="38">
        <v>0.01</v>
      </c>
      <c r="K41" s="22"/>
      <c r="L41" s="22"/>
      <c r="M41" s="22"/>
      <c r="N41" s="22"/>
      <c r="O41" s="22"/>
      <c r="P41" s="22"/>
    </row>
    <row r="42" spans="1:16" ht="39" customHeight="1" x14ac:dyDescent="0.15">
      <c r="A42" s="22"/>
      <c r="B42" s="39"/>
      <c r="C42" s="1218" t="s">
        <v>552</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553</v>
      </c>
      <c r="D43" s="1222"/>
      <c r="E43" s="1223"/>
      <c r="F43" s="41">
        <v>0</v>
      </c>
      <c r="G43" s="42">
        <v>0</v>
      </c>
      <c r="H43" s="42">
        <v>0.46</v>
      </c>
      <c r="I43" s="42">
        <v>0.09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fB9eecjb/BZNC2DlbKLEuwq9UirF7fhzUayJIcOtlvVcRWmXkFiXkXWZ5ePdmGmGxaE4ZZ4yWf1HB45Glpd+g==" saltValue="CVMy4GKlz+Qe8xsPt9NP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I4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2821</v>
      </c>
      <c r="L45" s="60">
        <v>3040</v>
      </c>
      <c r="M45" s="60">
        <v>3096</v>
      </c>
      <c r="N45" s="60">
        <v>3132</v>
      </c>
      <c r="O45" s="61">
        <v>3103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15</v>
      </c>
      <c r="F48" s="1228"/>
      <c r="G48" s="1228"/>
      <c r="H48" s="1228"/>
      <c r="I48" s="1228"/>
      <c r="J48" s="1229"/>
      <c r="K48" s="63">
        <v>303</v>
      </c>
      <c r="L48" s="64">
        <v>311</v>
      </c>
      <c r="M48" s="64">
        <v>358</v>
      </c>
      <c r="N48" s="64">
        <v>328</v>
      </c>
      <c r="O48" s="65">
        <v>323</v>
      </c>
      <c r="P48" s="48"/>
      <c r="Q48" s="48"/>
      <c r="R48" s="48"/>
      <c r="S48" s="48"/>
      <c r="T48" s="48"/>
      <c r="U48" s="48"/>
    </row>
    <row r="49" spans="1:21" ht="30.75" customHeight="1" x14ac:dyDescent="0.15">
      <c r="A49" s="48"/>
      <c r="B49" s="1236"/>
      <c r="C49" s="1237"/>
      <c r="D49" s="62"/>
      <c r="E49" s="1228" t="s">
        <v>16</v>
      </c>
      <c r="F49" s="1228"/>
      <c r="G49" s="1228"/>
      <c r="H49" s="1228"/>
      <c r="I49" s="1228"/>
      <c r="J49" s="1229"/>
      <c r="K49" s="63">
        <v>408</v>
      </c>
      <c r="L49" s="64">
        <v>408</v>
      </c>
      <c r="M49" s="64">
        <v>408</v>
      </c>
      <c r="N49" s="64">
        <v>408</v>
      </c>
      <c r="O49" s="65">
        <v>408</v>
      </c>
      <c r="P49" s="48"/>
      <c r="Q49" s="48"/>
      <c r="R49" s="48"/>
      <c r="S49" s="48"/>
      <c r="T49" s="48"/>
      <c r="U49" s="48"/>
    </row>
    <row r="50" spans="1:21" ht="30.75" customHeight="1" x14ac:dyDescent="0.15">
      <c r="A50" s="48"/>
      <c r="B50" s="1236"/>
      <c r="C50" s="1237"/>
      <c r="D50" s="62"/>
      <c r="E50" s="1228" t="s">
        <v>17</v>
      </c>
      <c r="F50" s="1228"/>
      <c r="G50" s="1228"/>
      <c r="H50" s="1228"/>
      <c r="I50" s="1228"/>
      <c r="J50" s="1229"/>
      <c r="K50" s="63">
        <v>76</v>
      </c>
      <c r="L50" s="64">
        <v>75</v>
      </c>
      <c r="M50" s="64">
        <v>79</v>
      </c>
      <c r="N50" s="64">
        <v>2</v>
      </c>
      <c r="O50" s="65">
        <v>2</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1</v>
      </c>
      <c r="N51" s="64">
        <v>0</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2767</v>
      </c>
      <c r="L52" s="64">
        <v>3031</v>
      </c>
      <c r="M52" s="64">
        <v>3163</v>
      </c>
      <c r="N52" s="64">
        <v>3244</v>
      </c>
      <c r="O52" s="65">
        <v>3253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842</v>
      </c>
      <c r="L53" s="69">
        <v>804</v>
      </c>
      <c r="M53" s="69">
        <v>779</v>
      </c>
      <c r="N53" s="69">
        <v>626</v>
      </c>
      <c r="O53" s="70">
        <v>584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O5Ff6r11hZRyz8EDywwH60H1iQuLp3UZbhBK/+s/fB6F45PX07m2viR2KNgPCEMzL2W06c4VIDvo/SkmQKwug==" saltValue="XPhotLERWWyYPstK4NP9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43"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539</v>
      </c>
      <c r="J40" s="79" t="s">
        <v>540</v>
      </c>
      <c r="K40" s="79" t="s">
        <v>541</v>
      </c>
      <c r="L40" s="79" t="s">
        <v>542</v>
      </c>
      <c r="M40" s="80" t="s">
        <v>543</v>
      </c>
    </row>
    <row r="41" spans="2:13" ht="27.75" customHeight="1" x14ac:dyDescent="0.15">
      <c r="B41" s="1242" t="s">
        <v>24</v>
      </c>
      <c r="C41" s="1243"/>
      <c r="D41" s="81"/>
      <c r="E41" s="1248" t="s">
        <v>25</v>
      </c>
      <c r="F41" s="1248"/>
      <c r="G41" s="1248"/>
      <c r="H41" s="1249"/>
      <c r="I41" s="82">
        <v>27856</v>
      </c>
      <c r="J41" s="83">
        <v>29027</v>
      </c>
      <c r="K41" s="83">
        <v>28720</v>
      </c>
      <c r="L41" s="83">
        <v>28336</v>
      </c>
      <c r="M41" s="84">
        <v>28016</v>
      </c>
    </row>
    <row r="42" spans="2:13" ht="27.75" customHeight="1" x14ac:dyDescent="0.15">
      <c r="B42" s="1244"/>
      <c r="C42" s="1245"/>
      <c r="D42" s="85"/>
      <c r="E42" s="1250" t="s">
        <v>26</v>
      </c>
      <c r="F42" s="1250"/>
      <c r="G42" s="1250"/>
      <c r="H42" s="1251"/>
      <c r="I42" s="86">
        <v>372</v>
      </c>
      <c r="J42" s="87">
        <v>310</v>
      </c>
      <c r="K42" s="87" t="s">
        <v>497</v>
      </c>
      <c r="L42" s="87" t="s">
        <v>497</v>
      </c>
      <c r="M42" s="88" t="s">
        <v>497</v>
      </c>
    </row>
    <row r="43" spans="2:13" ht="27.75" customHeight="1" x14ac:dyDescent="0.15">
      <c r="B43" s="1244"/>
      <c r="C43" s="1245"/>
      <c r="D43" s="85"/>
      <c r="E43" s="1250" t="s">
        <v>27</v>
      </c>
      <c r="F43" s="1250"/>
      <c r="G43" s="1250"/>
      <c r="H43" s="1251"/>
      <c r="I43" s="86">
        <v>3942</v>
      </c>
      <c r="J43" s="87">
        <v>3786</v>
      </c>
      <c r="K43" s="87">
        <v>3692</v>
      </c>
      <c r="L43" s="87">
        <v>3598</v>
      </c>
      <c r="M43" s="88">
        <v>3445</v>
      </c>
    </row>
    <row r="44" spans="2:13" ht="27.75" customHeight="1" x14ac:dyDescent="0.15">
      <c r="B44" s="1244"/>
      <c r="C44" s="1245"/>
      <c r="D44" s="85"/>
      <c r="E44" s="1250" t="s">
        <v>28</v>
      </c>
      <c r="F44" s="1250"/>
      <c r="G44" s="1250"/>
      <c r="H44" s="1251"/>
      <c r="I44" s="86">
        <v>1924</v>
      </c>
      <c r="J44" s="87">
        <v>1539</v>
      </c>
      <c r="K44" s="87">
        <v>1149</v>
      </c>
      <c r="L44" s="87">
        <v>754</v>
      </c>
      <c r="M44" s="88">
        <v>589</v>
      </c>
    </row>
    <row r="45" spans="2:13" ht="27.75" customHeight="1" x14ac:dyDescent="0.15">
      <c r="B45" s="1244"/>
      <c r="C45" s="1245"/>
      <c r="D45" s="85"/>
      <c r="E45" s="1250" t="s">
        <v>29</v>
      </c>
      <c r="F45" s="1250"/>
      <c r="G45" s="1250"/>
      <c r="H45" s="1251"/>
      <c r="I45" s="86">
        <v>3970</v>
      </c>
      <c r="J45" s="87">
        <v>3728</v>
      </c>
      <c r="K45" s="87">
        <v>3487</v>
      </c>
      <c r="L45" s="87">
        <v>3462</v>
      </c>
      <c r="M45" s="88">
        <v>3481</v>
      </c>
    </row>
    <row r="46" spans="2:13" ht="27.75" customHeight="1" x14ac:dyDescent="0.15">
      <c r="B46" s="1244"/>
      <c r="C46" s="1245"/>
      <c r="D46" s="89"/>
      <c r="E46" s="1250" t="s">
        <v>30</v>
      </c>
      <c r="F46" s="1250"/>
      <c r="G46" s="1250"/>
      <c r="H46" s="1251"/>
      <c r="I46" s="86">
        <v>21</v>
      </c>
      <c r="J46" s="87">
        <v>20</v>
      </c>
      <c r="K46" s="87">
        <v>18</v>
      </c>
      <c r="L46" s="87">
        <v>17</v>
      </c>
      <c r="M46" s="88">
        <v>110</v>
      </c>
    </row>
    <row r="47" spans="2:13" ht="27.75" customHeight="1" x14ac:dyDescent="0.15">
      <c r="B47" s="1244"/>
      <c r="C47" s="1245"/>
      <c r="D47" s="90"/>
      <c r="E47" s="1252" t="s">
        <v>31</v>
      </c>
      <c r="F47" s="1253"/>
      <c r="G47" s="1253"/>
      <c r="H47" s="1254"/>
      <c r="I47" s="86" t="s">
        <v>497</v>
      </c>
      <c r="J47" s="87" t="s">
        <v>497</v>
      </c>
      <c r="K47" s="87" t="s">
        <v>497</v>
      </c>
      <c r="L47" s="87" t="s">
        <v>497</v>
      </c>
      <c r="M47" s="88" t="s">
        <v>497</v>
      </c>
    </row>
    <row r="48" spans="2:13" ht="27.75" customHeight="1" x14ac:dyDescent="0.15">
      <c r="B48" s="1244"/>
      <c r="C48" s="1245"/>
      <c r="D48" s="85"/>
      <c r="E48" s="1250" t="s">
        <v>32</v>
      </c>
      <c r="F48" s="1250"/>
      <c r="G48" s="1250"/>
      <c r="H48" s="1251"/>
      <c r="I48" s="86" t="s">
        <v>497</v>
      </c>
      <c r="J48" s="87" t="s">
        <v>497</v>
      </c>
      <c r="K48" s="87" t="s">
        <v>497</v>
      </c>
      <c r="L48" s="87" t="s">
        <v>497</v>
      </c>
      <c r="M48" s="88" t="s">
        <v>497</v>
      </c>
    </row>
    <row r="49" spans="2:13" ht="27.75" customHeight="1" x14ac:dyDescent="0.15">
      <c r="B49" s="1246"/>
      <c r="C49" s="1247"/>
      <c r="D49" s="85"/>
      <c r="E49" s="1250" t="s">
        <v>33</v>
      </c>
      <c r="F49" s="1250"/>
      <c r="G49" s="1250"/>
      <c r="H49" s="1251"/>
      <c r="I49" s="86" t="s">
        <v>497</v>
      </c>
      <c r="J49" s="87" t="s">
        <v>497</v>
      </c>
      <c r="K49" s="87" t="s">
        <v>497</v>
      </c>
      <c r="L49" s="87" t="s">
        <v>497</v>
      </c>
      <c r="M49" s="88" t="s">
        <v>497</v>
      </c>
    </row>
    <row r="50" spans="2:13" ht="27.75" customHeight="1" x14ac:dyDescent="0.15">
      <c r="B50" s="1255" t="s">
        <v>34</v>
      </c>
      <c r="C50" s="1256"/>
      <c r="D50" s="91"/>
      <c r="E50" s="1250" t="s">
        <v>35</v>
      </c>
      <c r="F50" s="1250"/>
      <c r="G50" s="1250"/>
      <c r="H50" s="1251"/>
      <c r="I50" s="86">
        <v>8915</v>
      </c>
      <c r="J50" s="87">
        <v>10621</v>
      </c>
      <c r="K50" s="87">
        <v>12289</v>
      </c>
      <c r="L50" s="87">
        <v>13142</v>
      </c>
      <c r="M50" s="88">
        <v>13574</v>
      </c>
    </row>
    <row r="51" spans="2:13" ht="27.75" customHeight="1" x14ac:dyDescent="0.15">
      <c r="B51" s="1244"/>
      <c r="C51" s="1245"/>
      <c r="D51" s="85"/>
      <c r="E51" s="1250" t="s">
        <v>36</v>
      </c>
      <c r="F51" s="1250"/>
      <c r="G51" s="1250"/>
      <c r="H51" s="1251"/>
      <c r="I51" s="86">
        <v>1138</v>
      </c>
      <c r="J51" s="87">
        <v>1066</v>
      </c>
      <c r="K51" s="87">
        <v>927</v>
      </c>
      <c r="L51" s="87">
        <v>833</v>
      </c>
      <c r="M51" s="88">
        <v>731</v>
      </c>
    </row>
    <row r="52" spans="2:13" ht="27.75" customHeight="1" x14ac:dyDescent="0.15">
      <c r="B52" s="1246"/>
      <c r="C52" s="1247"/>
      <c r="D52" s="85"/>
      <c r="E52" s="1250" t="s">
        <v>37</v>
      </c>
      <c r="F52" s="1250"/>
      <c r="G52" s="1250"/>
      <c r="H52" s="1251"/>
      <c r="I52" s="86">
        <v>25464</v>
      </c>
      <c r="J52" s="87">
        <v>25977</v>
      </c>
      <c r="K52" s="87">
        <v>25709</v>
      </c>
      <c r="L52" s="87">
        <v>25346</v>
      </c>
      <c r="M52" s="88">
        <v>25025</v>
      </c>
    </row>
    <row r="53" spans="2:13" ht="27.75" customHeight="1" thickBot="1" x14ac:dyDescent="0.2">
      <c r="B53" s="1257" t="s">
        <v>38</v>
      </c>
      <c r="C53" s="1258"/>
      <c r="D53" s="92"/>
      <c r="E53" s="1259" t="s">
        <v>39</v>
      </c>
      <c r="F53" s="1259"/>
      <c r="G53" s="1259"/>
      <c r="H53" s="1260"/>
      <c r="I53" s="93">
        <v>2568</v>
      </c>
      <c r="J53" s="94">
        <v>744</v>
      </c>
      <c r="K53" s="94">
        <v>-1859</v>
      </c>
      <c r="L53" s="94">
        <v>-3155</v>
      </c>
      <c r="M53" s="95">
        <v>-3688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oY8BbBKkX3s3/rPZFMoz+j6SWr4IEagg/Lcuu9+peDjMggXl0AAPZGunzEIWnRVVVRpsSW2rC0J2sYP88wqHQ==" saltValue="7jqbXadbSgGnDERbXGx7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541</v>
      </c>
      <c r="G54" s="104" t="s">
        <v>542</v>
      </c>
      <c r="H54" s="105" t="s">
        <v>543</v>
      </c>
    </row>
    <row r="55" spans="2:8" ht="52.5" customHeight="1" x14ac:dyDescent="0.15">
      <c r="B55" s="106"/>
      <c r="C55" s="1269" t="s">
        <v>42</v>
      </c>
      <c r="D55" s="1269"/>
      <c r="E55" s="1270"/>
      <c r="F55" s="107">
        <v>2673</v>
      </c>
      <c r="G55" s="107">
        <v>2798</v>
      </c>
      <c r="H55" s="108">
        <v>2804</v>
      </c>
    </row>
    <row r="56" spans="2:8" ht="52.5" customHeight="1" x14ac:dyDescent="0.15">
      <c r="B56" s="109"/>
      <c r="C56" s="1271" t="s">
        <v>43</v>
      </c>
      <c r="D56" s="1271"/>
      <c r="E56" s="1272"/>
      <c r="F56" s="110">
        <v>2472</v>
      </c>
      <c r="G56" s="110">
        <v>2726</v>
      </c>
      <c r="H56" s="111">
        <v>3045</v>
      </c>
    </row>
    <row r="57" spans="2:8" ht="53.25" customHeight="1" x14ac:dyDescent="0.15">
      <c r="B57" s="109"/>
      <c r="C57" s="1273" t="s">
        <v>44</v>
      </c>
      <c r="D57" s="1273"/>
      <c r="E57" s="1274"/>
      <c r="F57" s="112">
        <v>5986</v>
      </c>
      <c r="G57" s="112">
        <v>6667</v>
      </c>
      <c r="H57" s="113">
        <v>6766</v>
      </c>
    </row>
    <row r="58" spans="2:8" ht="45.75" customHeight="1" x14ac:dyDescent="0.15">
      <c r="B58" s="114"/>
      <c r="C58" s="1261" t="s">
        <v>589</v>
      </c>
      <c r="D58" s="1262"/>
      <c r="E58" s="1263"/>
      <c r="F58" s="115">
        <v>3115</v>
      </c>
      <c r="G58" s="115">
        <v>3781</v>
      </c>
      <c r="H58" s="116">
        <v>3889</v>
      </c>
    </row>
    <row r="59" spans="2:8" ht="45.75" customHeight="1" x14ac:dyDescent="0.15">
      <c r="B59" s="114"/>
      <c r="C59" s="1261" t="s">
        <v>590</v>
      </c>
      <c r="D59" s="1262"/>
      <c r="E59" s="1263"/>
      <c r="F59" s="115">
        <v>1600</v>
      </c>
      <c r="G59" s="115">
        <v>1601</v>
      </c>
      <c r="H59" s="116">
        <v>1602</v>
      </c>
    </row>
    <row r="60" spans="2:8" ht="45.75" customHeight="1" x14ac:dyDescent="0.15">
      <c r="B60" s="114"/>
      <c r="C60" s="1261" t="s">
        <v>591</v>
      </c>
      <c r="D60" s="1262"/>
      <c r="E60" s="1263"/>
      <c r="F60" s="115">
        <v>754</v>
      </c>
      <c r="G60" s="115">
        <v>754</v>
      </c>
      <c r="H60" s="116">
        <v>754</v>
      </c>
    </row>
    <row r="61" spans="2:8" ht="45.75" customHeight="1" x14ac:dyDescent="0.15">
      <c r="B61" s="114"/>
      <c r="C61" s="1261" t="s">
        <v>592</v>
      </c>
      <c r="D61" s="1262"/>
      <c r="E61" s="1263"/>
      <c r="F61" s="115">
        <v>320</v>
      </c>
      <c r="G61" s="115">
        <v>311</v>
      </c>
      <c r="H61" s="116">
        <v>304</v>
      </c>
    </row>
    <row r="62" spans="2:8" ht="45.75" customHeight="1" thickBot="1" x14ac:dyDescent="0.2">
      <c r="B62" s="117"/>
      <c r="C62" s="1264" t="s">
        <v>593</v>
      </c>
      <c r="D62" s="1265"/>
      <c r="E62" s="1266"/>
      <c r="F62" s="118">
        <v>44</v>
      </c>
      <c r="G62" s="118">
        <v>80</v>
      </c>
      <c r="H62" s="119">
        <v>86</v>
      </c>
    </row>
    <row r="63" spans="2:8" ht="52.5" customHeight="1" thickBot="1" x14ac:dyDescent="0.2">
      <c r="B63" s="120"/>
      <c r="C63" s="1267" t="s">
        <v>45</v>
      </c>
      <c r="D63" s="1267"/>
      <c r="E63" s="1268"/>
      <c r="F63" s="121">
        <v>11132</v>
      </c>
      <c r="G63" s="121">
        <v>12191</v>
      </c>
      <c r="H63" s="122">
        <v>12615</v>
      </c>
    </row>
    <row r="64" spans="2:8" ht="15" customHeight="1" x14ac:dyDescent="0.15"/>
    <row r="65" ht="0" hidden="1" customHeight="1" x14ac:dyDescent="0.15"/>
    <row r="66" ht="0" hidden="1" customHeight="1" x14ac:dyDescent="0.15"/>
  </sheetData>
  <sheetProtection algorithmName="SHA-512" hashValue="II6WNYb8p4mhO5S53o/byU3QoOk8v2D6ePXpcH3MOcnKmFAM6JY8l8IWUrvbbVYScCcbI5mFEA3+FiyBzL2wLA==" saltValue="BRohgeDayVPgH40qEbZ4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J55" zoomScale="85" zoomScaleNormal="85" zoomScaleSheetLayoutView="55" workbookViewId="0">
      <selection activeCell="CO41" sqref="CO4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565</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565</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564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560</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3" t="s">
        <v>563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5" x14ac:dyDescent="0.15">
      <c r="B44" s="366"/>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5" x14ac:dyDescent="0.15">
      <c r="B45" s="366"/>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5" x14ac:dyDescent="0.15">
      <c r="B46" s="366"/>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5" x14ac:dyDescent="0.15">
      <c r="B47" s="366"/>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558</v>
      </c>
    </row>
    <row r="50" spans="1:109" ht="13.5" x14ac:dyDescent="0.15">
      <c r="B50" s="366"/>
      <c r="G50" s="1275"/>
      <c r="H50" s="1275"/>
      <c r="I50" s="1275"/>
      <c r="J50" s="1275"/>
      <c r="K50" s="375"/>
      <c r="L50" s="375"/>
      <c r="M50" s="374"/>
      <c r="N50" s="374"/>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78" t="s">
        <v>539</v>
      </c>
      <c r="BQ50" s="1278"/>
      <c r="BR50" s="1278"/>
      <c r="BS50" s="1278"/>
      <c r="BT50" s="1278"/>
      <c r="BU50" s="1278"/>
      <c r="BV50" s="1278"/>
      <c r="BW50" s="1278"/>
      <c r="BX50" s="1278" t="s">
        <v>540</v>
      </c>
      <c r="BY50" s="1278"/>
      <c r="BZ50" s="1278"/>
      <c r="CA50" s="1278"/>
      <c r="CB50" s="1278"/>
      <c r="CC50" s="1278"/>
      <c r="CD50" s="1278"/>
      <c r="CE50" s="1278"/>
      <c r="CF50" s="1278" t="s">
        <v>541</v>
      </c>
      <c r="CG50" s="1278"/>
      <c r="CH50" s="1278"/>
      <c r="CI50" s="1278"/>
      <c r="CJ50" s="1278"/>
      <c r="CK50" s="1278"/>
      <c r="CL50" s="1278"/>
      <c r="CM50" s="1278"/>
      <c r="CN50" s="1278" t="s">
        <v>542</v>
      </c>
      <c r="CO50" s="1278"/>
      <c r="CP50" s="1278"/>
      <c r="CQ50" s="1278"/>
      <c r="CR50" s="1278"/>
      <c r="CS50" s="1278"/>
      <c r="CT50" s="1278"/>
      <c r="CU50" s="1278"/>
      <c r="CV50" s="1278" t="s">
        <v>543</v>
      </c>
      <c r="CW50" s="1278"/>
      <c r="CX50" s="1278"/>
      <c r="CY50" s="1278"/>
      <c r="CZ50" s="1278"/>
      <c r="DA50" s="1278"/>
      <c r="DB50" s="1278"/>
      <c r="DC50" s="1278"/>
    </row>
    <row r="51" spans="1:109" ht="13.5" customHeight="1" x14ac:dyDescent="0.15">
      <c r="B51" s="366"/>
      <c r="G51" s="1295"/>
      <c r="H51" s="1295"/>
      <c r="I51" s="1297"/>
      <c r="J51" s="1297"/>
      <c r="K51" s="1296"/>
      <c r="L51" s="1296"/>
      <c r="M51" s="1296"/>
      <c r="N51" s="1296"/>
      <c r="AM51" s="373"/>
      <c r="AN51" s="1279" t="s">
        <v>557</v>
      </c>
      <c r="AO51" s="1279"/>
      <c r="AP51" s="1279"/>
      <c r="AQ51" s="1279"/>
      <c r="AR51" s="1279"/>
      <c r="AS51" s="1279"/>
      <c r="AT51" s="1279"/>
      <c r="AU51" s="1279"/>
      <c r="AV51" s="1279"/>
      <c r="AW51" s="1279"/>
      <c r="AX51" s="1279"/>
      <c r="AY51" s="1279"/>
      <c r="AZ51" s="1279"/>
      <c r="BA51" s="1279"/>
      <c r="BB51" s="1279" t="s">
        <v>555</v>
      </c>
      <c r="BC51" s="1279"/>
      <c r="BD51" s="1279"/>
      <c r="BE51" s="1279"/>
      <c r="BF51" s="1279"/>
      <c r="BG51" s="1279"/>
      <c r="BH51" s="1279"/>
      <c r="BI51" s="1279"/>
      <c r="BJ51" s="1279"/>
      <c r="BK51" s="1279"/>
      <c r="BL51" s="1279"/>
      <c r="BM51" s="1279"/>
      <c r="BN51" s="1279"/>
      <c r="BO51" s="1279"/>
      <c r="BP51" s="1282"/>
      <c r="BQ51" s="1277"/>
      <c r="BR51" s="1277"/>
      <c r="BS51" s="1277"/>
      <c r="BT51" s="1277"/>
      <c r="BU51" s="1277"/>
      <c r="BV51" s="1277"/>
      <c r="BW51" s="1277"/>
      <c r="BX51" s="128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82"/>
      <c r="CW51" s="1277"/>
      <c r="CX51" s="1277"/>
      <c r="CY51" s="1277"/>
      <c r="CZ51" s="1277"/>
      <c r="DA51" s="1277"/>
      <c r="DB51" s="1277"/>
      <c r="DC51" s="1277"/>
    </row>
    <row r="52" spans="1:109" ht="13.5" x14ac:dyDescent="0.15">
      <c r="B52" s="366"/>
      <c r="G52" s="1295"/>
      <c r="H52" s="1295"/>
      <c r="I52" s="1297"/>
      <c r="J52" s="1297"/>
      <c r="K52" s="1296"/>
      <c r="L52" s="1296"/>
      <c r="M52" s="1296"/>
      <c r="N52" s="1296"/>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1"/>
      <c r="B53" s="366"/>
      <c r="G53" s="1295"/>
      <c r="H53" s="1295"/>
      <c r="I53" s="1275"/>
      <c r="J53" s="1275"/>
      <c r="K53" s="1296"/>
      <c r="L53" s="1296"/>
      <c r="M53" s="1296"/>
      <c r="N53" s="1296"/>
      <c r="AM53" s="373"/>
      <c r="AN53" s="1279"/>
      <c r="AO53" s="1279"/>
      <c r="AP53" s="1279"/>
      <c r="AQ53" s="1279"/>
      <c r="AR53" s="1279"/>
      <c r="AS53" s="1279"/>
      <c r="AT53" s="1279"/>
      <c r="AU53" s="1279"/>
      <c r="AV53" s="1279"/>
      <c r="AW53" s="1279"/>
      <c r="AX53" s="1279"/>
      <c r="AY53" s="1279"/>
      <c r="AZ53" s="1279"/>
      <c r="BA53" s="1279"/>
      <c r="BB53" s="1279" t="s">
        <v>562</v>
      </c>
      <c r="BC53" s="1279"/>
      <c r="BD53" s="1279"/>
      <c r="BE53" s="1279"/>
      <c r="BF53" s="1279"/>
      <c r="BG53" s="1279"/>
      <c r="BH53" s="1279"/>
      <c r="BI53" s="1279"/>
      <c r="BJ53" s="1279"/>
      <c r="BK53" s="1279"/>
      <c r="BL53" s="1279"/>
      <c r="BM53" s="1279"/>
      <c r="BN53" s="1279"/>
      <c r="BO53" s="1279"/>
      <c r="BP53" s="1282"/>
      <c r="BQ53" s="1277"/>
      <c r="BR53" s="1277"/>
      <c r="BS53" s="1277"/>
      <c r="BT53" s="1277"/>
      <c r="BU53" s="1277"/>
      <c r="BV53" s="1277"/>
      <c r="BW53" s="1277"/>
      <c r="BX53" s="1282"/>
      <c r="BY53" s="1277"/>
      <c r="BZ53" s="1277"/>
      <c r="CA53" s="1277"/>
      <c r="CB53" s="1277"/>
      <c r="CC53" s="1277"/>
      <c r="CD53" s="1277"/>
      <c r="CE53" s="1277"/>
      <c r="CF53" s="1277">
        <v>50</v>
      </c>
      <c r="CG53" s="1277"/>
      <c r="CH53" s="1277"/>
      <c r="CI53" s="1277"/>
      <c r="CJ53" s="1277"/>
      <c r="CK53" s="1277"/>
      <c r="CL53" s="1277"/>
      <c r="CM53" s="1277"/>
      <c r="CN53" s="1277">
        <v>53.2</v>
      </c>
      <c r="CO53" s="1277"/>
      <c r="CP53" s="1277"/>
      <c r="CQ53" s="1277"/>
      <c r="CR53" s="1277"/>
      <c r="CS53" s="1277"/>
      <c r="CT53" s="1277"/>
      <c r="CU53" s="1277"/>
      <c r="CV53" s="1282"/>
      <c r="CW53" s="1277"/>
      <c r="CX53" s="1277"/>
      <c r="CY53" s="1277"/>
      <c r="CZ53" s="1277"/>
      <c r="DA53" s="1277"/>
      <c r="DB53" s="1277"/>
      <c r="DC53" s="1277"/>
    </row>
    <row r="54" spans="1:109" ht="13.5" x14ac:dyDescent="0.15">
      <c r="A54" s="381"/>
      <c r="B54" s="366"/>
      <c r="G54" s="1295"/>
      <c r="H54" s="1295"/>
      <c r="I54" s="1275"/>
      <c r="J54" s="1275"/>
      <c r="K54" s="1296"/>
      <c r="L54" s="1296"/>
      <c r="M54" s="1296"/>
      <c r="N54" s="1296"/>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1"/>
      <c r="B55" s="366"/>
      <c r="G55" s="1275"/>
      <c r="H55" s="1275"/>
      <c r="I55" s="1275"/>
      <c r="J55" s="1275"/>
      <c r="K55" s="1296"/>
      <c r="L55" s="1296"/>
      <c r="M55" s="1296"/>
      <c r="N55" s="1296"/>
      <c r="AN55" s="1278" t="s">
        <v>556</v>
      </c>
      <c r="AO55" s="1278"/>
      <c r="AP55" s="1278"/>
      <c r="AQ55" s="1278"/>
      <c r="AR55" s="1278"/>
      <c r="AS55" s="1278"/>
      <c r="AT55" s="1278"/>
      <c r="AU55" s="1278"/>
      <c r="AV55" s="1278"/>
      <c r="AW55" s="1278"/>
      <c r="AX55" s="1278"/>
      <c r="AY55" s="1278"/>
      <c r="AZ55" s="1278"/>
      <c r="BA55" s="1278"/>
      <c r="BB55" s="1279" t="s">
        <v>555</v>
      </c>
      <c r="BC55" s="1279"/>
      <c r="BD55" s="1279"/>
      <c r="BE55" s="1279"/>
      <c r="BF55" s="1279"/>
      <c r="BG55" s="1279"/>
      <c r="BH55" s="1279"/>
      <c r="BI55" s="1279"/>
      <c r="BJ55" s="1279"/>
      <c r="BK55" s="1279"/>
      <c r="BL55" s="1279"/>
      <c r="BM55" s="1279"/>
      <c r="BN55" s="1279"/>
      <c r="BO55" s="1279"/>
      <c r="BP55" s="1282"/>
      <c r="BQ55" s="1277"/>
      <c r="BR55" s="1277"/>
      <c r="BS55" s="1277"/>
      <c r="BT55" s="1277"/>
      <c r="BU55" s="1277"/>
      <c r="BV55" s="1277"/>
      <c r="BW55" s="1277"/>
      <c r="BX55" s="1282"/>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82"/>
      <c r="CW55" s="1277"/>
      <c r="CX55" s="1277"/>
      <c r="CY55" s="1277"/>
      <c r="CZ55" s="1277"/>
      <c r="DA55" s="1277"/>
      <c r="DB55" s="1277"/>
      <c r="DC55" s="1277"/>
    </row>
    <row r="56" spans="1:109" ht="13.5" x14ac:dyDescent="0.15">
      <c r="A56" s="381"/>
      <c r="B56" s="366"/>
      <c r="G56" s="1275"/>
      <c r="H56" s="1275"/>
      <c r="I56" s="1275"/>
      <c r="J56" s="1275"/>
      <c r="K56" s="1296"/>
      <c r="L56" s="1296"/>
      <c r="M56" s="1296"/>
      <c r="N56" s="1296"/>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x14ac:dyDescent="0.15">
      <c r="B57" s="387"/>
      <c r="G57" s="1275"/>
      <c r="H57" s="1275"/>
      <c r="I57" s="1280"/>
      <c r="J57" s="1280"/>
      <c r="K57" s="1296"/>
      <c r="L57" s="1296"/>
      <c r="M57" s="1296"/>
      <c r="N57" s="1296"/>
      <c r="AM57" s="365"/>
      <c r="AN57" s="1278"/>
      <c r="AO57" s="1278"/>
      <c r="AP57" s="1278"/>
      <c r="AQ57" s="1278"/>
      <c r="AR57" s="1278"/>
      <c r="AS57" s="1278"/>
      <c r="AT57" s="1278"/>
      <c r="AU57" s="1278"/>
      <c r="AV57" s="1278"/>
      <c r="AW57" s="1278"/>
      <c r="AX57" s="1278"/>
      <c r="AY57" s="1278"/>
      <c r="AZ57" s="1278"/>
      <c r="BA57" s="1278"/>
      <c r="BB57" s="1279" t="s">
        <v>562</v>
      </c>
      <c r="BC57" s="1279"/>
      <c r="BD57" s="1279"/>
      <c r="BE57" s="1279"/>
      <c r="BF57" s="1279"/>
      <c r="BG57" s="1279"/>
      <c r="BH57" s="1279"/>
      <c r="BI57" s="1279"/>
      <c r="BJ57" s="1279"/>
      <c r="BK57" s="1279"/>
      <c r="BL57" s="1279"/>
      <c r="BM57" s="1279"/>
      <c r="BN57" s="1279"/>
      <c r="BO57" s="1279"/>
      <c r="BP57" s="1282"/>
      <c r="BQ57" s="1277"/>
      <c r="BR57" s="1277"/>
      <c r="BS57" s="1277"/>
      <c r="BT57" s="1277"/>
      <c r="BU57" s="1277"/>
      <c r="BV57" s="1277"/>
      <c r="BW57" s="1277"/>
      <c r="BX57" s="1282"/>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82"/>
      <c r="CW57" s="1277"/>
      <c r="CX57" s="1277"/>
      <c r="CY57" s="1277"/>
      <c r="CZ57" s="1277"/>
      <c r="DA57" s="1277"/>
      <c r="DB57" s="1277"/>
      <c r="DC57" s="1277"/>
      <c r="DD57" s="392"/>
      <c r="DE57" s="387"/>
    </row>
    <row r="58" spans="1:109" s="381" customFormat="1" ht="13.5" x14ac:dyDescent="0.15">
      <c r="A58" s="365"/>
      <c r="B58" s="387"/>
      <c r="G58" s="1275"/>
      <c r="H58" s="1275"/>
      <c r="I58" s="1280"/>
      <c r="J58" s="1280"/>
      <c r="K58" s="1296"/>
      <c r="L58" s="1296"/>
      <c r="M58" s="1296"/>
      <c r="N58" s="1296"/>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561</v>
      </c>
    </row>
    <row r="64" spans="1:109" ht="13.5" x14ac:dyDescent="0.15">
      <c r="B64" s="366"/>
      <c r="G64" s="382"/>
      <c r="I64" s="384"/>
      <c r="J64" s="384"/>
      <c r="K64" s="384"/>
      <c r="L64" s="384"/>
      <c r="M64" s="384"/>
      <c r="N64" s="383"/>
      <c r="AM64" s="382"/>
      <c r="AN64" s="382" t="s">
        <v>560</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3" t="s">
        <v>559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5" x14ac:dyDescent="0.15">
      <c r="B66" s="366"/>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5" x14ac:dyDescent="0.15">
      <c r="B67" s="366"/>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5" x14ac:dyDescent="0.15">
      <c r="B68" s="366"/>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5" x14ac:dyDescent="0.15">
      <c r="B69" s="366"/>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558</v>
      </c>
    </row>
    <row r="72" spans="2:107" ht="13.5" x14ac:dyDescent="0.15">
      <c r="B72" s="366"/>
      <c r="G72" s="1275"/>
      <c r="H72" s="1275"/>
      <c r="I72" s="1275"/>
      <c r="J72" s="1275"/>
      <c r="K72" s="375"/>
      <c r="L72" s="375"/>
      <c r="M72" s="374"/>
      <c r="N72" s="374"/>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78" t="s">
        <v>539</v>
      </c>
      <c r="BQ72" s="1278"/>
      <c r="BR72" s="1278"/>
      <c r="BS72" s="1278"/>
      <c r="BT72" s="1278"/>
      <c r="BU72" s="1278"/>
      <c r="BV72" s="1278"/>
      <c r="BW72" s="1278"/>
      <c r="BX72" s="1278" t="s">
        <v>540</v>
      </c>
      <c r="BY72" s="1278"/>
      <c r="BZ72" s="1278"/>
      <c r="CA72" s="1278"/>
      <c r="CB72" s="1278"/>
      <c r="CC72" s="1278"/>
      <c r="CD72" s="1278"/>
      <c r="CE72" s="1278"/>
      <c r="CF72" s="1278" t="s">
        <v>541</v>
      </c>
      <c r="CG72" s="1278"/>
      <c r="CH72" s="1278"/>
      <c r="CI72" s="1278"/>
      <c r="CJ72" s="1278"/>
      <c r="CK72" s="1278"/>
      <c r="CL72" s="1278"/>
      <c r="CM72" s="1278"/>
      <c r="CN72" s="1278" t="s">
        <v>542</v>
      </c>
      <c r="CO72" s="1278"/>
      <c r="CP72" s="1278"/>
      <c r="CQ72" s="1278"/>
      <c r="CR72" s="1278"/>
      <c r="CS72" s="1278"/>
      <c r="CT72" s="1278"/>
      <c r="CU72" s="1278"/>
      <c r="CV72" s="1278" t="s">
        <v>543</v>
      </c>
      <c r="CW72" s="1278"/>
      <c r="CX72" s="1278"/>
      <c r="CY72" s="1278"/>
      <c r="CZ72" s="1278"/>
      <c r="DA72" s="1278"/>
      <c r="DB72" s="1278"/>
      <c r="DC72" s="1278"/>
    </row>
    <row r="73" spans="2:107" ht="13.5" x14ac:dyDescent="0.15">
      <c r="B73" s="366"/>
      <c r="G73" s="1295"/>
      <c r="H73" s="1295"/>
      <c r="I73" s="1295"/>
      <c r="J73" s="1295"/>
      <c r="K73" s="1276"/>
      <c r="L73" s="1276"/>
      <c r="M73" s="1276"/>
      <c r="N73" s="1276"/>
      <c r="AM73" s="373"/>
      <c r="AN73" s="1279" t="s">
        <v>557</v>
      </c>
      <c r="AO73" s="1279"/>
      <c r="AP73" s="1279"/>
      <c r="AQ73" s="1279"/>
      <c r="AR73" s="1279"/>
      <c r="AS73" s="1279"/>
      <c r="AT73" s="1279"/>
      <c r="AU73" s="1279"/>
      <c r="AV73" s="1279"/>
      <c r="AW73" s="1279"/>
      <c r="AX73" s="1279"/>
      <c r="AY73" s="1279"/>
      <c r="AZ73" s="1279"/>
      <c r="BA73" s="1279"/>
      <c r="BB73" s="1279" t="s">
        <v>555</v>
      </c>
      <c r="BC73" s="1279"/>
      <c r="BD73" s="1279"/>
      <c r="BE73" s="1279"/>
      <c r="BF73" s="1279"/>
      <c r="BG73" s="1279"/>
      <c r="BH73" s="1279"/>
      <c r="BI73" s="1279"/>
      <c r="BJ73" s="1279"/>
      <c r="BK73" s="1279"/>
      <c r="BL73" s="1279"/>
      <c r="BM73" s="1279"/>
      <c r="BN73" s="1279"/>
      <c r="BO73" s="1279"/>
      <c r="BP73" s="1277">
        <v>24</v>
      </c>
      <c r="BQ73" s="1277"/>
      <c r="BR73" s="1277"/>
      <c r="BS73" s="1277"/>
      <c r="BT73" s="1277"/>
      <c r="BU73" s="1277"/>
      <c r="BV73" s="1277"/>
      <c r="BW73" s="1277"/>
      <c r="BX73" s="1277">
        <v>7</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x14ac:dyDescent="0.15">
      <c r="B74" s="366"/>
      <c r="G74" s="1295"/>
      <c r="H74" s="1295"/>
      <c r="I74" s="1295"/>
      <c r="J74" s="1295"/>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6"/>
      <c r="G75" s="1295"/>
      <c r="H75" s="1295"/>
      <c r="I75" s="1275"/>
      <c r="J75" s="1275"/>
      <c r="K75" s="1296"/>
      <c r="L75" s="1296"/>
      <c r="M75" s="1296"/>
      <c r="N75" s="1296"/>
      <c r="AM75" s="373"/>
      <c r="AN75" s="1279"/>
      <c r="AO75" s="1279"/>
      <c r="AP75" s="1279"/>
      <c r="AQ75" s="1279"/>
      <c r="AR75" s="1279"/>
      <c r="AS75" s="1279"/>
      <c r="AT75" s="1279"/>
      <c r="AU75" s="1279"/>
      <c r="AV75" s="1279"/>
      <c r="AW75" s="1279"/>
      <c r="AX75" s="1279"/>
      <c r="AY75" s="1279"/>
      <c r="AZ75" s="1279"/>
      <c r="BA75" s="1279"/>
      <c r="BB75" s="1279" t="s">
        <v>554</v>
      </c>
      <c r="BC75" s="1279"/>
      <c r="BD75" s="1279"/>
      <c r="BE75" s="1279"/>
      <c r="BF75" s="1279"/>
      <c r="BG75" s="1279"/>
      <c r="BH75" s="1279"/>
      <c r="BI75" s="1279"/>
      <c r="BJ75" s="1279"/>
      <c r="BK75" s="1279"/>
      <c r="BL75" s="1279"/>
      <c r="BM75" s="1279"/>
      <c r="BN75" s="1279"/>
      <c r="BO75" s="1279"/>
      <c r="BP75" s="1277">
        <v>9.6999999999999993</v>
      </c>
      <c r="BQ75" s="1277"/>
      <c r="BR75" s="1277"/>
      <c r="BS75" s="1277"/>
      <c r="BT75" s="1277"/>
      <c r="BU75" s="1277"/>
      <c r="BV75" s="1277"/>
      <c r="BW75" s="1277"/>
      <c r="BX75" s="1277">
        <v>8.5</v>
      </c>
      <c r="BY75" s="1277"/>
      <c r="BZ75" s="1277"/>
      <c r="CA75" s="1277"/>
      <c r="CB75" s="1277"/>
      <c r="CC75" s="1277"/>
      <c r="CD75" s="1277"/>
      <c r="CE75" s="1277"/>
      <c r="CF75" s="1277">
        <v>7.5</v>
      </c>
      <c r="CG75" s="1277"/>
      <c r="CH75" s="1277"/>
      <c r="CI75" s="1277"/>
      <c r="CJ75" s="1277"/>
      <c r="CK75" s="1277"/>
      <c r="CL75" s="1277"/>
      <c r="CM75" s="1277"/>
      <c r="CN75" s="1277">
        <v>6.9</v>
      </c>
      <c r="CO75" s="1277"/>
      <c r="CP75" s="1277"/>
      <c r="CQ75" s="1277"/>
      <c r="CR75" s="1277"/>
      <c r="CS75" s="1277"/>
      <c r="CT75" s="1277"/>
      <c r="CU75" s="1277"/>
      <c r="CV75" s="1277">
        <v>6.3</v>
      </c>
      <c r="CW75" s="1277"/>
      <c r="CX75" s="1277"/>
      <c r="CY75" s="1277"/>
      <c r="CZ75" s="1277"/>
      <c r="DA75" s="1277"/>
      <c r="DB75" s="1277"/>
      <c r="DC75" s="1277"/>
    </row>
    <row r="76" spans="2:107" ht="13.5" x14ac:dyDescent="0.15">
      <c r="B76" s="366"/>
      <c r="G76" s="1295"/>
      <c r="H76" s="1295"/>
      <c r="I76" s="1275"/>
      <c r="J76" s="1275"/>
      <c r="K76" s="1296"/>
      <c r="L76" s="1296"/>
      <c r="M76" s="1296"/>
      <c r="N76" s="1296"/>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6"/>
      <c r="G77" s="1275"/>
      <c r="H77" s="1275"/>
      <c r="I77" s="1275"/>
      <c r="J77" s="1275"/>
      <c r="K77" s="1276"/>
      <c r="L77" s="1276"/>
      <c r="M77" s="1276"/>
      <c r="N77" s="1276"/>
      <c r="AN77" s="1278" t="s">
        <v>556</v>
      </c>
      <c r="AO77" s="1278"/>
      <c r="AP77" s="1278"/>
      <c r="AQ77" s="1278"/>
      <c r="AR77" s="1278"/>
      <c r="AS77" s="1278"/>
      <c r="AT77" s="1278"/>
      <c r="AU77" s="1278"/>
      <c r="AV77" s="1278"/>
      <c r="AW77" s="1278"/>
      <c r="AX77" s="1278"/>
      <c r="AY77" s="1278"/>
      <c r="AZ77" s="1278"/>
      <c r="BA77" s="1278"/>
      <c r="BB77" s="1279" t="s">
        <v>555</v>
      </c>
      <c r="BC77" s="1279"/>
      <c r="BD77" s="1279"/>
      <c r="BE77" s="1279"/>
      <c r="BF77" s="1279"/>
      <c r="BG77" s="1279"/>
      <c r="BH77" s="1279"/>
      <c r="BI77" s="1279"/>
      <c r="BJ77" s="1279"/>
      <c r="BK77" s="1279"/>
      <c r="BL77" s="1279"/>
      <c r="BM77" s="1279"/>
      <c r="BN77" s="1279"/>
      <c r="BO77" s="1279"/>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ht="13.5" x14ac:dyDescent="0.1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6"/>
      <c r="G79" s="1275"/>
      <c r="H79" s="1275"/>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554</v>
      </c>
      <c r="BC79" s="1279"/>
      <c r="BD79" s="1279"/>
      <c r="BE79" s="1279"/>
      <c r="BF79" s="1279"/>
      <c r="BG79" s="1279"/>
      <c r="BH79" s="1279"/>
      <c r="BI79" s="1279"/>
      <c r="BJ79" s="1279"/>
      <c r="BK79" s="1279"/>
      <c r="BL79" s="1279"/>
      <c r="BM79" s="1279"/>
      <c r="BN79" s="1279"/>
      <c r="BO79" s="1279"/>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ht="13.5" x14ac:dyDescent="0.15">
      <c r="B80" s="366"/>
      <c r="G80" s="1275"/>
      <c r="H80" s="1275"/>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AFsfIoBVTuNv6H23+rwGr7yXjYYtK5SLByiF3p2d2+VkrWohZ+2fQjNdftjYl9GgipHkC5FmVBrAzreLNK9vA==" saltValue="H6FFfqUzQrOPys0iag9Hc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97" zoomScale="70" zoomScaleNormal="70" zoomScaleSheetLayoutView="70" workbookViewId="0">
      <selection activeCell="CO41" sqref="CO4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SRYK/DW5b4Y7/ej2V/YPxJMzt2ov/WZ0kPcrOQbmuuE9nxVA109VicY5lNW7h7kLBf9U4DS2IF8NrbEjgVqow==" saltValue="pWFrp1KVw4fueCIj0sF3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46" zoomScale="70" zoomScaleNormal="70" zoomScaleSheetLayoutView="55" workbookViewId="0">
      <selection activeCell="CO41" sqref="CO4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566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y0mefT/WEzsQt5mAWhW/zor7B4d6vB6WK62797pqFeKCR2X8dq+t7HRrLM+APZQ494ZRjlAucbBf7k/k8KeDA==" saltValue="N8bvhePaL6mVvLG0qyuJ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536</v>
      </c>
      <c r="G2" s="136"/>
      <c r="H2" s="137"/>
    </row>
    <row r="3" spans="1:8" x14ac:dyDescent="0.15">
      <c r="A3" s="133" t="s">
        <v>529</v>
      </c>
      <c r="B3" s="138"/>
      <c r="C3" s="139"/>
      <c r="D3" s="140">
        <v>126154</v>
      </c>
      <c r="E3" s="141"/>
      <c r="F3" s="142">
        <v>90961</v>
      </c>
      <c r="G3" s="143"/>
      <c r="H3" s="144"/>
    </row>
    <row r="4" spans="1:8" x14ac:dyDescent="0.15">
      <c r="A4" s="145"/>
      <c r="B4" s="146"/>
      <c r="C4" s="147"/>
      <c r="D4" s="148">
        <v>47920</v>
      </c>
      <c r="E4" s="149"/>
      <c r="F4" s="150">
        <v>37720</v>
      </c>
      <c r="G4" s="151"/>
      <c r="H4" s="152"/>
    </row>
    <row r="5" spans="1:8" x14ac:dyDescent="0.15">
      <c r="A5" s="133" t="s">
        <v>531</v>
      </c>
      <c r="B5" s="138"/>
      <c r="C5" s="139"/>
      <c r="D5" s="140">
        <v>194985</v>
      </c>
      <c r="E5" s="141"/>
      <c r="F5" s="142">
        <v>106614</v>
      </c>
      <c r="G5" s="143"/>
      <c r="H5" s="144"/>
    </row>
    <row r="6" spans="1:8" x14ac:dyDescent="0.15">
      <c r="A6" s="145"/>
      <c r="B6" s="146"/>
      <c r="C6" s="147"/>
      <c r="D6" s="148">
        <v>76881</v>
      </c>
      <c r="E6" s="149"/>
      <c r="F6" s="150">
        <v>45545</v>
      </c>
      <c r="G6" s="151"/>
      <c r="H6" s="152"/>
    </row>
    <row r="7" spans="1:8" x14ac:dyDescent="0.15">
      <c r="A7" s="133" t="s">
        <v>532</v>
      </c>
      <c r="B7" s="138"/>
      <c r="C7" s="139"/>
      <c r="D7" s="140">
        <v>138725</v>
      </c>
      <c r="E7" s="141"/>
      <c r="F7" s="142">
        <v>85459</v>
      </c>
      <c r="G7" s="143"/>
      <c r="H7" s="144"/>
    </row>
    <row r="8" spans="1:8" x14ac:dyDescent="0.15">
      <c r="A8" s="145"/>
      <c r="B8" s="146"/>
      <c r="C8" s="147"/>
      <c r="D8" s="148">
        <v>49240</v>
      </c>
      <c r="E8" s="149"/>
      <c r="F8" s="150">
        <v>44378</v>
      </c>
      <c r="G8" s="151"/>
      <c r="H8" s="152"/>
    </row>
    <row r="9" spans="1:8" x14ac:dyDescent="0.15">
      <c r="A9" s="133" t="s">
        <v>533</v>
      </c>
      <c r="B9" s="138"/>
      <c r="C9" s="139"/>
      <c r="D9" s="140">
        <v>131456</v>
      </c>
      <c r="E9" s="141"/>
      <c r="F9" s="142">
        <v>83280</v>
      </c>
      <c r="G9" s="143"/>
      <c r="H9" s="144"/>
    </row>
    <row r="10" spans="1:8" x14ac:dyDescent="0.15">
      <c r="A10" s="145"/>
      <c r="B10" s="146"/>
      <c r="C10" s="147"/>
      <c r="D10" s="148">
        <v>72739</v>
      </c>
      <c r="E10" s="149"/>
      <c r="F10" s="150">
        <v>43123</v>
      </c>
      <c r="G10" s="151"/>
      <c r="H10" s="152"/>
    </row>
    <row r="11" spans="1:8" x14ac:dyDescent="0.15">
      <c r="A11" s="133" t="s">
        <v>534</v>
      </c>
      <c r="B11" s="138"/>
      <c r="C11" s="139"/>
      <c r="D11" s="140">
        <v>146697</v>
      </c>
      <c r="E11" s="141"/>
      <c r="F11" s="142">
        <v>88968</v>
      </c>
      <c r="G11" s="143"/>
      <c r="H11" s="144"/>
    </row>
    <row r="12" spans="1:8" x14ac:dyDescent="0.15">
      <c r="A12" s="145"/>
      <c r="B12" s="146"/>
      <c r="C12" s="153"/>
      <c r="D12" s="148">
        <v>80952</v>
      </c>
      <c r="E12" s="149"/>
      <c r="F12" s="150">
        <v>45482</v>
      </c>
      <c r="G12" s="151"/>
      <c r="H12" s="152"/>
    </row>
    <row r="13" spans="1:8" x14ac:dyDescent="0.15">
      <c r="A13" s="133"/>
      <c r="B13" s="138"/>
      <c r="C13" s="154"/>
      <c r="D13" s="155">
        <v>147603</v>
      </c>
      <c r="E13" s="156"/>
      <c r="F13" s="157">
        <v>91056</v>
      </c>
      <c r="G13" s="158"/>
      <c r="H13" s="144"/>
    </row>
    <row r="14" spans="1:8" x14ac:dyDescent="0.15">
      <c r="A14" s="145"/>
      <c r="B14" s="146"/>
      <c r="C14" s="147"/>
      <c r="D14" s="148">
        <v>65546</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1.68</v>
      </c>
      <c r="C19" s="159">
        <f>ROUND(VALUE(SUBSTITUTE(実質収支比率等に係る経年分析!G$48,"▲","-")),2)</f>
        <v>0.85</v>
      </c>
      <c r="D19" s="159">
        <f>ROUND(VALUE(SUBSTITUTE(実質収支比率等に係る経年分析!H$48,"▲","-")),2)</f>
        <v>3.59</v>
      </c>
      <c r="E19" s="159">
        <f>ROUND(VALUE(SUBSTITUTE(実質収支比率等に係る経年分析!I$48,"▲","-")),2)</f>
        <v>2.86</v>
      </c>
      <c r="F19" s="159">
        <f>ROUND(VALUE(SUBSTITUTE(実質収支比率等に係る経年分析!J$48,"▲","-")),2)</f>
        <v>2.91</v>
      </c>
    </row>
    <row r="20" spans="1:11" x14ac:dyDescent="0.15">
      <c r="A20" s="159" t="s">
        <v>49</v>
      </c>
      <c r="B20" s="159">
        <f>ROUND(VALUE(SUBSTITUTE(実質収支比率等に係る経年分析!F$47,"▲","-")),2)</f>
        <v>15.67</v>
      </c>
      <c r="C20" s="159">
        <f>ROUND(VALUE(SUBSTITUTE(実質収支比率等に係る経年分析!G$47,"▲","-")),2)</f>
        <v>19.39</v>
      </c>
      <c r="D20" s="159">
        <f>ROUND(VALUE(SUBSTITUTE(実質収支比率等に係る経年分析!H$47,"▲","-")),2)</f>
        <v>19.39</v>
      </c>
      <c r="E20" s="159">
        <f>ROUND(VALUE(SUBSTITUTE(実質収支比率等に係る経年分析!I$47,"▲","-")),2)</f>
        <v>20.53</v>
      </c>
      <c r="F20" s="159">
        <f>ROUND(VALUE(SUBSTITUTE(実質収支比率等に係る経年分析!J$47,"▲","-")),2)</f>
        <v>20.82</v>
      </c>
    </row>
    <row r="21" spans="1:11" x14ac:dyDescent="0.15">
      <c r="A21" s="159" t="s">
        <v>50</v>
      </c>
      <c r="B21" s="159">
        <f>IF(ISNUMBER(VALUE(SUBSTITUTE(実質収支比率等に係る経年分析!F$49,"▲","-"))),ROUND(VALUE(SUBSTITUTE(実質収支比率等に係る経年分析!F$49,"▲","-")),2),NA())</f>
        <v>6.66</v>
      </c>
      <c r="C21" s="159">
        <f>IF(ISNUMBER(VALUE(SUBSTITUTE(実質収支比率等に係る経年分析!G$49,"▲","-"))),ROUND(VALUE(SUBSTITUTE(実質収支比率等に係る経年分析!G$49,"▲","-")),2),NA())</f>
        <v>7.43</v>
      </c>
      <c r="D21" s="159">
        <f>IF(ISNUMBER(VALUE(SUBSTITUTE(実質収支比率等に係る経年分析!H$49,"▲","-"))),ROUND(VALUE(SUBSTITUTE(実質収支比率等に係る経年分析!H$49,"▲","-")),2),NA())</f>
        <v>9.17</v>
      </c>
      <c r="E21" s="159">
        <f>IF(ISNUMBER(VALUE(SUBSTITUTE(実質収支比率等に係る経年分析!I$49,"▲","-"))),ROUND(VALUE(SUBSTITUTE(実質収支比率等に係る経年分析!I$49,"▲","-")),2),NA())</f>
        <v>6.61</v>
      </c>
      <c r="F21" s="159">
        <f>IF(ISNUMBER(VALUE(SUBSTITUTE(実質収支比率等に係る経年分析!J$49,"▲","-"))),ROUND(VALUE(SUBSTITUTE(実質収支比率等に係る経年分析!J$49,"▲","-")),2),NA())</f>
        <v>5.3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0.41</v>
      </c>
    </row>
    <row r="32" spans="1:11" x14ac:dyDescent="0.15">
      <c r="A32" s="160" t="str">
        <f>IF(連結実質赤字比率に係る赤字・黒字の構成分析!C$38="",NA(),連結実質赤字比率に係る赤字・黒字の構成分析!C$38)</f>
        <v>宅地開発事業特別会計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0.64</v>
      </c>
    </row>
    <row r="33" spans="1:16" x14ac:dyDescent="0.15">
      <c r="A33" s="160" t="str">
        <f>IF(連結実質赤字比率に係る赤字・黒字の構成分析!C$37="",NA(),連結実質赤字比率に係る赤字・黒字の構成分析!C$37)</f>
        <v>交通船事業会計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1.1100000000000001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0.92</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2.91</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5.58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5.55</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6.37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2767</v>
      </c>
      <c r="E42" s="161"/>
      <c r="F42" s="161"/>
      <c r="G42" s="161">
        <f>'実質公債費比率（分子）の構造'!L$52</f>
        <v>3031</v>
      </c>
      <c r="H42" s="161"/>
      <c r="I42" s="161"/>
      <c r="J42" s="161">
        <f>'実質公債費比率（分子）の構造'!M$52</f>
        <v>3163</v>
      </c>
      <c r="K42" s="161"/>
      <c r="L42" s="161"/>
      <c r="M42" s="161">
        <f>'実質公債費比率（分子）の構造'!N$52</f>
        <v>3244</v>
      </c>
      <c r="N42" s="161"/>
      <c r="O42" s="161"/>
      <c r="P42" s="161">
        <f>'実質公債費比率（分子）の構造'!O$52</f>
        <v>3253</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1</v>
      </c>
      <c r="O43" s="161"/>
      <c r="P43" s="161"/>
    </row>
    <row r="44" spans="1:16" x14ac:dyDescent="0.15">
      <c r="A44" s="161" t="s">
        <v>59</v>
      </c>
      <c r="B44" s="161">
        <f>'実質公債費比率（分子）の構造'!K$50</f>
        <v>76</v>
      </c>
      <c r="C44" s="161"/>
      <c r="D44" s="161"/>
      <c r="E44" s="161">
        <f>'実質公債費比率（分子）の構造'!L$50</f>
        <v>75</v>
      </c>
      <c r="F44" s="161"/>
      <c r="G44" s="161"/>
      <c r="H44" s="161">
        <f>'実質公債費比率（分子）の構造'!M$50</f>
        <v>79</v>
      </c>
      <c r="I44" s="161"/>
      <c r="J44" s="161"/>
      <c r="K44" s="161">
        <f>'実質公債費比率（分子）の構造'!N$50</f>
        <v>2</v>
      </c>
      <c r="L44" s="161"/>
      <c r="M44" s="161"/>
      <c r="N44" s="161">
        <f>'実質公債費比率（分子）の構造'!O$50</f>
        <v>2</v>
      </c>
      <c r="O44" s="161"/>
      <c r="P44" s="161"/>
    </row>
    <row r="45" spans="1:16" x14ac:dyDescent="0.15">
      <c r="A45" s="161" t="s">
        <v>60</v>
      </c>
      <c r="B45" s="161">
        <f>'実質公債費比率（分子）の構造'!K$49</f>
        <v>408</v>
      </c>
      <c r="C45" s="161"/>
      <c r="D45" s="161"/>
      <c r="E45" s="161">
        <f>'実質公債費比率（分子）の構造'!L$49</f>
        <v>408</v>
      </c>
      <c r="F45" s="161"/>
      <c r="G45" s="161"/>
      <c r="H45" s="161">
        <f>'実質公債費比率（分子）の構造'!M$49</f>
        <v>408</v>
      </c>
      <c r="I45" s="161"/>
      <c r="J45" s="161"/>
      <c r="K45" s="161">
        <f>'実質公債費比率（分子）の構造'!N$49</f>
        <v>408</v>
      </c>
      <c r="L45" s="161"/>
      <c r="M45" s="161"/>
      <c r="N45" s="161">
        <f>'実質公債費比率（分子）の構造'!O$49</f>
        <v>408</v>
      </c>
      <c r="O45" s="161"/>
      <c r="P45" s="161"/>
    </row>
    <row r="46" spans="1:16" x14ac:dyDescent="0.15">
      <c r="A46" s="161" t="s">
        <v>61</v>
      </c>
      <c r="B46" s="161">
        <f>'実質公債費比率（分子）の構造'!K$48</f>
        <v>303</v>
      </c>
      <c r="C46" s="161"/>
      <c r="D46" s="161"/>
      <c r="E46" s="161">
        <f>'実質公債費比率（分子）の構造'!L$48</f>
        <v>311</v>
      </c>
      <c r="F46" s="161"/>
      <c r="G46" s="161"/>
      <c r="H46" s="161">
        <f>'実質公債費比率（分子）の構造'!M$48</f>
        <v>358</v>
      </c>
      <c r="I46" s="161"/>
      <c r="J46" s="161"/>
      <c r="K46" s="161">
        <f>'実質公債費比率（分子）の構造'!N$48</f>
        <v>328</v>
      </c>
      <c r="L46" s="161"/>
      <c r="M46" s="161"/>
      <c r="N46" s="161">
        <f>'実質公債費比率（分子）の構造'!O$48</f>
        <v>323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2821</v>
      </c>
      <c r="C49" s="161"/>
      <c r="D49" s="161"/>
      <c r="E49" s="161">
        <f>'実質公債費比率（分子）の構造'!L$45</f>
        <v>3040</v>
      </c>
      <c r="F49" s="161"/>
      <c r="G49" s="161"/>
      <c r="H49" s="161">
        <f>'実質公債費比率（分子）の構造'!M$45</f>
        <v>3096</v>
      </c>
      <c r="I49" s="161"/>
      <c r="J49" s="161"/>
      <c r="K49" s="161">
        <f>'実質公債費比率（分子）の構造'!N$45</f>
        <v>3132</v>
      </c>
      <c r="L49" s="161"/>
      <c r="M49" s="161"/>
      <c r="N49" s="161">
        <f>'実質公債費比率（分子）の構造'!O$45</f>
        <v>3103</v>
      </c>
      <c r="O49" s="161"/>
      <c r="P49" s="161"/>
    </row>
    <row r="50" spans="1:16" x14ac:dyDescent="0.15">
      <c r="A50" s="161" t="s">
        <v>65</v>
      </c>
      <c r="B50" s="161" t="e">
        <f>NA()</f>
        <v>#N/A</v>
      </c>
      <c r="C50" s="161">
        <f>IF(ISNUMBER('実質公債費比率（分子）の構造'!K$53),'実質公債費比率（分子）の構造'!K$53,NA())</f>
        <v>842</v>
      </c>
      <c r="D50" s="161" t="e">
        <f>NA()</f>
        <v>#N/A</v>
      </c>
      <c r="E50" s="161" t="e">
        <f>NA()</f>
        <v>#N/A</v>
      </c>
      <c r="F50" s="161">
        <f>IF(ISNUMBER('実質公債費比率（分子）の構造'!L$53),'実質公債費比率（分子）の構造'!L$53,NA())</f>
        <v>804</v>
      </c>
      <c r="G50" s="161" t="e">
        <f>NA()</f>
        <v>#N/A</v>
      </c>
      <c r="H50" s="161" t="e">
        <f>NA()</f>
        <v>#N/A</v>
      </c>
      <c r="I50" s="161">
        <f>IF(ISNUMBER('実質公債費比率（分子）の構造'!M$53),'実質公債費比率（分子）の構造'!M$53,NA())</f>
        <v>779</v>
      </c>
      <c r="J50" s="161" t="e">
        <f>NA()</f>
        <v>#N/A</v>
      </c>
      <c r="K50" s="161" t="e">
        <f>NA()</f>
        <v>#N/A</v>
      </c>
      <c r="L50" s="161">
        <f>IF(ISNUMBER('実質公債費比率（分子）の構造'!N$53),'実質公債費比率（分子）の構造'!N$53,NA())</f>
        <v>626</v>
      </c>
      <c r="M50" s="161" t="e">
        <f>NA()</f>
        <v>#N/A</v>
      </c>
      <c r="N50" s="161" t="e">
        <f>NA()</f>
        <v>#N/A</v>
      </c>
      <c r="O50" s="161">
        <f>IF(ISNUMBER('実質公債費比率（分子）の構造'!O$53),'実質公債費比率（分子）の構造'!O$53,NA())</f>
        <v>584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25464</v>
      </c>
      <c r="E56" s="160"/>
      <c r="F56" s="160"/>
      <c r="G56" s="160">
        <f>'将来負担比率（分子）の構造'!J$52</f>
        <v>25977</v>
      </c>
      <c r="H56" s="160"/>
      <c r="I56" s="160"/>
      <c r="J56" s="160">
        <f>'将来負担比率（分子）の構造'!K$52</f>
        <v>25709</v>
      </c>
      <c r="K56" s="160"/>
      <c r="L56" s="160"/>
      <c r="M56" s="160">
        <f>'将来負担比率（分子）の構造'!L$52</f>
        <v>25346</v>
      </c>
      <c r="N56" s="160"/>
      <c r="O56" s="160"/>
      <c r="P56" s="160">
        <f>'将来負担比率（分子）の構造'!M$52</f>
        <v>25025</v>
      </c>
    </row>
    <row r="57" spans="1:16" x14ac:dyDescent="0.15">
      <c r="A57" s="160" t="s">
        <v>36</v>
      </c>
      <c r="B57" s="160"/>
      <c r="C57" s="160"/>
      <c r="D57" s="160">
        <f>'将来負担比率（分子）の構造'!I$51</f>
        <v>1138</v>
      </c>
      <c r="E57" s="160"/>
      <c r="F57" s="160"/>
      <c r="G57" s="160">
        <f>'将来負担比率（分子）の構造'!J$51</f>
        <v>1066</v>
      </c>
      <c r="H57" s="160"/>
      <c r="I57" s="160"/>
      <c r="J57" s="160">
        <f>'将来負担比率（分子）の構造'!K$51</f>
        <v>927</v>
      </c>
      <c r="K57" s="160"/>
      <c r="L57" s="160"/>
      <c r="M57" s="160">
        <f>'将来負担比率（分子）の構造'!L$51</f>
        <v>833</v>
      </c>
      <c r="N57" s="160"/>
      <c r="O57" s="160"/>
      <c r="P57" s="160">
        <f>'将来負担比率（分子）の構造'!M$51</f>
        <v>731</v>
      </c>
    </row>
    <row r="58" spans="1:16" x14ac:dyDescent="0.15">
      <c r="A58" s="160" t="s">
        <v>35</v>
      </c>
      <c r="B58" s="160"/>
      <c r="C58" s="160"/>
      <c r="D58" s="160">
        <f>'将来負担比率（分子）の構造'!I$50</f>
        <v>8915</v>
      </c>
      <c r="E58" s="160"/>
      <c r="F58" s="160"/>
      <c r="G58" s="160">
        <f>'将来負担比率（分子）の構造'!J$50</f>
        <v>10621</v>
      </c>
      <c r="H58" s="160"/>
      <c r="I58" s="160"/>
      <c r="J58" s="160">
        <f>'将来負担比率（分子）の構造'!K$50</f>
        <v>12289</v>
      </c>
      <c r="K58" s="160"/>
      <c r="L58" s="160"/>
      <c r="M58" s="160">
        <f>'将来負担比率（分子）の構造'!L$50</f>
        <v>13142</v>
      </c>
      <c r="N58" s="160"/>
      <c r="O58" s="160"/>
      <c r="P58" s="160">
        <f>'将来負担比率（分子）の構造'!M$50</f>
        <v>13574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21</v>
      </c>
      <c r="C61" s="160"/>
      <c r="D61" s="160"/>
      <c r="E61" s="160">
        <f>'将来負担比率（分子）の構造'!J$46</f>
        <v>20</v>
      </c>
      <c r="F61" s="160"/>
      <c r="G61" s="160"/>
      <c r="H61" s="160">
        <f>'将来負担比率（分子）の構造'!K$46</f>
        <v>18</v>
      </c>
      <c r="I61" s="160"/>
      <c r="J61" s="160"/>
      <c r="K61" s="160">
        <f>'将来負担比率（分子）の構造'!L$46</f>
        <v>17</v>
      </c>
      <c r="L61" s="160"/>
      <c r="M61" s="160"/>
      <c r="N61" s="160">
        <f>'将来負担比率（分子）の構造'!M$46</f>
        <v>110</v>
      </c>
      <c r="O61" s="160"/>
      <c r="P61" s="160"/>
    </row>
    <row r="62" spans="1:16" x14ac:dyDescent="0.15">
      <c r="A62" s="160" t="s">
        <v>29</v>
      </c>
      <c r="B62" s="160">
        <f>'将来負担比率（分子）の構造'!I$45</f>
        <v>3970</v>
      </c>
      <c r="C62" s="160"/>
      <c r="D62" s="160"/>
      <c r="E62" s="160">
        <f>'将来負担比率（分子）の構造'!J$45</f>
        <v>3728</v>
      </c>
      <c r="F62" s="160"/>
      <c r="G62" s="160"/>
      <c r="H62" s="160">
        <f>'将来負担比率（分子）の構造'!K$45</f>
        <v>3487</v>
      </c>
      <c r="I62" s="160"/>
      <c r="J62" s="160"/>
      <c r="K62" s="160">
        <f>'将来負担比率（分子）の構造'!L$45</f>
        <v>3462</v>
      </c>
      <c r="L62" s="160"/>
      <c r="M62" s="160"/>
      <c r="N62" s="160">
        <f>'将来負担比率（分子）の構造'!M$45</f>
        <v>3481</v>
      </c>
      <c r="O62" s="160"/>
      <c r="P62" s="160"/>
    </row>
    <row r="63" spans="1:16" x14ac:dyDescent="0.15">
      <c r="A63" s="160" t="s">
        <v>28</v>
      </c>
      <c r="B63" s="160">
        <f>'将来負担比率（分子）の構造'!I$44</f>
        <v>1924</v>
      </c>
      <c r="C63" s="160"/>
      <c r="D63" s="160"/>
      <c r="E63" s="160">
        <f>'将来負担比率（分子）の構造'!J$44</f>
        <v>1539</v>
      </c>
      <c r="F63" s="160"/>
      <c r="G63" s="160"/>
      <c r="H63" s="160">
        <f>'将来負担比率（分子）の構造'!K$44</f>
        <v>1149</v>
      </c>
      <c r="I63" s="160"/>
      <c r="J63" s="160"/>
      <c r="K63" s="160">
        <f>'将来負担比率（分子）の構造'!L$44</f>
        <v>754</v>
      </c>
      <c r="L63" s="160"/>
      <c r="M63" s="160"/>
      <c r="N63" s="160">
        <f>'将来負担比率（分子）の構造'!M$44</f>
        <v>589</v>
      </c>
      <c r="O63" s="160"/>
      <c r="P63" s="160"/>
    </row>
    <row r="64" spans="1:16" x14ac:dyDescent="0.15">
      <c r="A64" s="160" t="s">
        <v>27</v>
      </c>
      <c r="B64" s="160">
        <f>'将来負担比率（分子）の構造'!I$43</f>
        <v>3942</v>
      </c>
      <c r="C64" s="160"/>
      <c r="D64" s="160"/>
      <c r="E64" s="160">
        <f>'将来負担比率（分子）の構造'!J$43</f>
        <v>3786</v>
      </c>
      <c r="F64" s="160"/>
      <c r="G64" s="160"/>
      <c r="H64" s="160">
        <f>'将来負担比率（分子）の構造'!K$43</f>
        <v>3692</v>
      </c>
      <c r="I64" s="160"/>
      <c r="J64" s="160"/>
      <c r="K64" s="160">
        <f>'将来負担比率（分子）の構造'!L$43</f>
        <v>3598</v>
      </c>
      <c r="L64" s="160"/>
      <c r="M64" s="160"/>
      <c r="N64" s="160">
        <f>'将来負担比率（分子）の構造'!M$43</f>
        <v>3445</v>
      </c>
      <c r="O64" s="160"/>
      <c r="P64" s="160"/>
    </row>
    <row r="65" spans="1:16" x14ac:dyDescent="0.15">
      <c r="A65" s="160" t="s">
        <v>26</v>
      </c>
      <c r="B65" s="160">
        <f>'将来負担比率（分子）の構造'!I$42</f>
        <v>372</v>
      </c>
      <c r="C65" s="160"/>
      <c r="D65" s="160"/>
      <c r="E65" s="160">
        <f>'将来負担比率（分子）の構造'!J$42</f>
        <v>310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27856</v>
      </c>
      <c r="C66" s="160"/>
      <c r="D66" s="160"/>
      <c r="E66" s="160">
        <f>'将来負担比率（分子）の構造'!J$41</f>
        <v>29027</v>
      </c>
      <c r="F66" s="160"/>
      <c r="G66" s="160"/>
      <c r="H66" s="160">
        <f>'将来負担比率（分子）の構造'!K$41</f>
        <v>28720</v>
      </c>
      <c r="I66" s="160"/>
      <c r="J66" s="160"/>
      <c r="K66" s="160">
        <f>'将来負担比率（分子）の構造'!L$41</f>
        <v>28336</v>
      </c>
      <c r="L66" s="160"/>
      <c r="M66" s="160"/>
      <c r="N66" s="160">
        <f>'将来負担比率（分子）の構造'!M$41</f>
        <v>28016</v>
      </c>
      <c r="O66" s="160"/>
      <c r="P66" s="160"/>
    </row>
    <row r="67" spans="1:16" x14ac:dyDescent="0.15">
      <c r="A67" s="160" t="s">
        <v>69</v>
      </c>
      <c r="B67" s="160" t="e">
        <f>NA()</f>
        <v>#N/A</v>
      </c>
      <c r="C67" s="160">
        <f>IF(ISNUMBER('将来負担比率（分子）の構造'!I$53), IF('将来負担比率（分子）の構造'!I$53 &lt; 0, 0, '将来負担比率（分子）の構造'!I$53), NA())</f>
        <v>2568</v>
      </c>
      <c r="D67" s="160" t="e">
        <f>NA()</f>
        <v>#N/A</v>
      </c>
      <c r="E67" s="160" t="e">
        <f>NA()</f>
        <v>#N/A</v>
      </c>
      <c r="F67" s="160">
        <f>IF(ISNUMBER('将来負担比率（分子）の構造'!J$53), IF('将来負担比率（分子）の構造'!J$53 &lt; 0, 0, '将来負担比率（分子）の構造'!J$53), NA())</f>
        <v>744</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2673</v>
      </c>
      <c r="C72" s="164">
        <f>基金残高に係る経年分析!G55</f>
        <v>2798</v>
      </c>
      <c r="D72" s="164">
        <f>基金残高に係る経年分析!H55</f>
        <v>2804</v>
      </c>
    </row>
    <row r="73" spans="1:16" x14ac:dyDescent="0.15">
      <c r="A73" s="163" t="s">
        <v>72</v>
      </c>
      <c r="B73" s="164">
        <f>基金残高に係る経年分析!F56</f>
        <v>2472</v>
      </c>
      <c r="C73" s="164">
        <f>基金残高に係る経年分析!G56</f>
        <v>2726</v>
      </c>
      <c r="D73" s="164">
        <f>基金残高に係る経年分析!H56</f>
        <v>3045</v>
      </c>
    </row>
    <row r="74" spans="1:16" x14ac:dyDescent="0.15">
      <c r="A74" s="163" t="s">
        <v>73</v>
      </c>
      <c r="B74" s="164">
        <f>基金残高に係る経年分析!F57</f>
        <v>5986</v>
      </c>
      <c r="C74" s="164">
        <f>基金残高に係る経年分析!G57</f>
        <v>6667</v>
      </c>
      <c r="D74" s="164">
        <f>基金残高に係る経年分析!H57</f>
        <v>6766</v>
      </c>
    </row>
  </sheetData>
  <sheetProtection algorithmName="SHA-512" hashValue="k57XcS1GRMt5BRJ1JmzWH70IwzJzTjHsKuYDgHxwpaaLsNfGQVC7JfvYcVj8I3nyHukd5MehsI2Mz0S1onjxZQ==" saltValue="ZIzgGwVchAPPucuy3JW4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2843208</v>
      </c>
      <c r="S5" s="649"/>
      <c r="T5" s="649"/>
      <c r="U5" s="649"/>
      <c r="V5" s="649"/>
      <c r="W5" s="649"/>
      <c r="X5" s="649"/>
      <c r="Y5" s="650"/>
      <c r="Z5" s="651">
        <v>10.4</v>
      </c>
      <c r="AA5" s="651"/>
      <c r="AB5" s="651"/>
      <c r="AC5" s="651"/>
      <c r="AD5" s="652">
        <v>2793322</v>
      </c>
      <c r="AE5" s="652"/>
      <c r="AF5" s="652"/>
      <c r="AG5" s="652"/>
      <c r="AH5" s="652"/>
      <c r="AI5" s="652"/>
      <c r="AJ5" s="652"/>
      <c r="AK5" s="652"/>
      <c r="AL5" s="653">
        <v>21.4</v>
      </c>
      <c r="AM5" s="654"/>
      <c r="AN5" s="654"/>
      <c r="AO5" s="655"/>
      <c r="AP5" s="645" t="s">
        <v>221</v>
      </c>
      <c r="AQ5" s="646"/>
      <c r="AR5" s="646"/>
      <c r="AS5" s="646"/>
      <c r="AT5" s="646"/>
      <c r="AU5" s="646"/>
      <c r="AV5" s="646"/>
      <c r="AW5" s="646"/>
      <c r="AX5" s="646"/>
      <c r="AY5" s="646"/>
      <c r="AZ5" s="646"/>
      <c r="BA5" s="646"/>
      <c r="BB5" s="646"/>
      <c r="BC5" s="646"/>
      <c r="BD5" s="646"/>
      <c r="BE5" s="646"/>
      <c r="BF5" s="647"/>
      <c r="BG5" s="659">
        <v>2763426</v>
      </c>
      <c r="BH5" s="660"/>
      <c r="BI5" s="660"/>
      <c r="BJ5" s="660"/>
      <c r="BK5" s="660"/>
      <c r="BL5" s="660"/>
      <c r="BM5" s="660"/>
      <c r="BN5" s="661"/>
      <c r="BO5" s="662">
        <v>97.2</v>
      </c>
      <c r="BP5" s="662"/>
      <c r="BQ5" s="662"/>
      <c r="BR5" s="662"/>
      <c r="BS5" s="663">
        <v>17790</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196029</v>
      </c>
      <c r="S6" s="660"/>
      <c r="T6" s="660"/>
      <c r="U6" s="660"/>
      <c r="V6" s="660"/>
      <c r="W6" s="660"/>
      <c r="X6" s="660"/>
      <c r="Y6" s="661"/>
      <c r="Z6" s="662">
        <v>0.7</v>
      </c>
      <c r="AA6" s="662"/>
      <c r="AB6" s="662"/>
      <c r="AC6" s="662"/>
      <c r="AD6" s="663">
        <v>196029</v>
      </c>
      <c r="AE6" s="663"/>
      <c r="AF6" s="663"/>
      <c r="AG6" s="663"/>
      <c r="AH6" s="663"/>
      <c r="AI6" s="663"/>
      <c r="AJ6" s="663"/>
      <c r="AK6" s="663"/>
      <c r="AL6" s="664">
        <v>1.5</v>
      </c>
      <c r="AM6" s="665"/>
      <c r="AN6" s="665"/>
      <c r="AO6" s="666"/>
      <c r="AP6" s="656" t="s">
        <v>226</v>
      </c>
      <c r="AQ6" s="657"/>
      <c r="AR6" s="657"/>
      <c r="AS6" s="657"/>
      <c r="AT6" s="657"/>
      <c r="AU6" s="657"/>
      <c r="AV6" s="657"/>
      <c r="AW6" s="657"/>
      <c r="AX6" s="657"/>
      <c r="AY6" s="657"/>
      <c r="AZ6" s="657"/>
      <c r="BA6" s="657"/>
      <c r="BB6" s="657"/>
      <c r="BC6" s="657"/>
      <c r="BD6" s="657"/>
      <c r="BE6" s="657"/>
      <c r="BF6" s="658"/>
      <c r="BG6" s="659">
        <v>2763426</v>
      </c>
      <c r="BH6" s="660"/>
      <c r="BI6" s="660"/>
      <c r="BJ6" s="660"/>
      <c r="BK6" s="660"/>
      <c r="BL6" s="660"/>
      <c r="BM6" s="660"/>
      <c r="BN6" s="661"/>
      <c r="BO6" s="662">
        <v>97.2</v>
      </c>
      <c r="BP6" s="662"/>
      <c r="BQ6" s="662"/>
      <c r="BR6" s="662"/>
      <c r="BS6" s="663">
        <v>17790</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194025</v>
      </c>
      <c r="CS6" s="660"/>
      <c r="CT6" s="660"/>
      <c r="CU6" s="660"/>
      <c r="CV6" s="660"/>
      <c r="CW6" s="660"/>
      <c r="CX6" s="660"/>
      <c r="CY6" s="661"/>
      <c r="CZ6" s="653">
        <v>0.7</v>
      </c>
      <c r="DA6" s="654"/>
      <c r="DB6" s="654"/>
      <c r="DC6" s="673"/>
      <c r="DD6" s="668" t="s">
        <v>125</v>
      </c>
      <c r="DE6" s="660"/>
      <c r="DF6" s="660"/>
      <c r="DG6" s="660"/>
      <c r="DH6" s="660"/>
      <c r="DI6" s="660"/>
      <c r="DJ6" s="660"/>
      <c r="DK6" s="660"/>
      <c r="DL6" s="660"/>
      <c r="DM6" s="660"/>
      <c r="DN6" s="660"/>
      <c r="DO6" s="660"/>
      <c r="DP6" s="661"/>
      <c r="DQ6" s="668">
        <v>194025</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4614</v>
      </c>
      <c r="S7" s="660"/>
      <c r="T7" s="660"/>
      <c r="U7" s="660"/>
      <c r="V7" s="660"/>
      <c r="W7" s="660"/>
      <c r="X7" s="660"/>
      <c r="Y7" s="661"/>
      <c r="Z7" s="662">
        <v>0</v>
      </c>
      <c r="AA7" s="662"/>
      <c r="AB7" s="662"/>
      <c r="AC7" s="662"/>
      <c r="AD7" s="663">
        <v>4614</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1165973</v>
      </c>
      <c r="BH7" s="660"/>
      <c r="BI7" s="660"/>
      <c r="BJ7" s="660"/>
      <c r="BK7" s="660"/>
      <c r="BL7" s="660"/>
      <c r="BM7" s="660"/>
      <c r="BN7" s="661"/>
      <c r="BO7" s="662">
        <v>41</v>
      </c>
      <c r="BP7" s="662"/>
      <c r="BQ7" s="662"/>
      <c r="BR7" s="662"/>
      <c r="BS7" s="663">
        <v>17790</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4945661</v>
      </c>
      <c r="CS7" s="660"/>
      <c r="CT7" s="660"/>
      <c r="CU7" s="660"/>
      <c r="CV7" s="660"/>
      <c r="CW7" s="660"/>
      <c r="CX7" s="660"/>
      <c r="CY7" s="661"/>
      <c r="CZ7" s="662">
        <v>18.399999999999999</v>
      </c>
      <c r="DA7" s="662"/>
      <c r="DB7" s="662"/>
      <c r="DC7" s="662"/>
      <c r="DD7" s="668">
        <v>779568</v>
      </c>
      <c r="DE7" s="660"/>
      <c r="DF7" s="660"/>
      <c r="DG7" s="660"/>
      <c r="DH7" s="660"/>
      <c r="DI7" s="660"/>
      <c r="DJ7" s="660"/>
      <c r="DK7" s="660"/>
      <c r="DL7" s="660"/>
      <c r="DM7" s="660"/>
      <c r="DN7" s="660"/>
      <c r="DO7" s="660"/>
      <c r="DP7" s="661"/>
      <c r="DQ7" s="668">
        <v>2483268</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8352</v>
      </c>
      <c r="S8" s="660"/>
      <c r="T8" s="660"/>
      <c r="U8" s="660"/>
      <c r="V8" s="660"/>
      <c r="W8" s="660"/>
      <c r="X8" s="660"/>
      <c r="Y8" s="661"/>
      <c r="Z8" s="662">
        <v>0</v>
      </c>
      <c r="AA8" s="662"/>
      <c r="AB8" s="662"/>
      <c r="AC8" s="662"/>
      <c r="AD8" s="663">
        <v>8352</v>
      </c>
      <c r="AE8" s="663"/>
      <c r="AF8" s="663"/>
      <c r="AG8" s="663"/>
      <c r="AH8" s="663"/>
      <c r="AI8" s="663"/>
      <c r="AJ8" s="663"/>
      <c r="AK8" s="663"/>
      <c r="AL8" s="664">
        <v>0.1</v>
      </c>
      <c r="AM8" s="665"/>
      <c r="AN8" s="665"/>
      <c r="AO8" s="666"/>
      <c r="AP8" s="656" t="s">
        <v>232</v>
      </c>
      <c r="AQ8" s="657"/>
      <c r="AR8" s="657"/>
      <c r="AS8" s="657"/>
      <c r="AT8" s="657"/>
      <c r="AU8" s="657"/>
      <c r="AV8" s="657"/>
      <c r="AW8" s="657"/>
      <c r="AX8" s="657"/>
      <c r="AY8" s="657"/>
      <c r="AZ8" s="657"/>
      <c r="BA8" s="657"/>
      <c r="BB8" s="657"/>
      <c r="BC8" s="657"/>
      <c r="BD8" s="657"/>
      <c r="BE8" s="657"/>
      <c r="BF8" s="658"/>
      <c r="BG8" s="659">
        <v>49963</v>
      </c>
      <c r="BH8" s="660"/>
      <c r="BI8" s="660"/>
      <c r="BJ8" s="660"/>
      <c r="BK8" s="660"/>
      <c r="BL8" s="660"/>
      <c r="BM8" s="660"/>
      <c r="BN8" s="661"/>
      <c r="BO8" s="662">
        <v>1.8</v>
      </c>
      <c r="BP8" s="662"/>
      <c r="BQ8" s="662"/>
      <c r="BR8" s="662"/>
      <c r="BS8" s="668" t="s">
        <v>125</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6782500</v>
      </c>
      <c r="CS8" s="660"/>
      <c r="CT8" s="660"/>
      <c r="CU8" s="660"/>
      <c r="CV8" s="660"/>
      <c r="CW8" s="660"/>
      <c r="CX8" s="660"/>
      <c r="CY8" s="661"/>
      <c r="CZ8" s="662">
        <v>25.3</v>
      </c>
      <c r="DA8" s="662"/>
      <c r="DB8" s="662"/>
      <c r="DC8" s="662"/>
      <c r="DD8" s="668">
        <v>79123</v>
      </c>
      <c r="DE8" s="660"/>
      <c r="DF8" s="660"/>
      <c r="DG8" s="660"/>
      <c r="DH8" s="660"/>
      <c r="DI8" s="660"/>
      <c r="DJ8" s="660"/>
      <c r="DK8" s="660"/>
      <c r="DL8" s="660"/>
      <c r="DM8" s="660"/>
      <c r="DN8" s="660"/>
      <c r="DO8" s="660"/>
      <c r="DP8" s="661"/>
      <c r="DQ8" s="668">
        <v>3288693</v>
      </c>
      <c r="DR8" s="660"/>
      <c r="DS8" s="660"/>
      <c r="DT8" s="660"/>
      <c r="DU8" s="660"/>
      <c r="DV8" s="660"/>
      <c r="DW8" s="660"/>
      <c r="DX8" s="660"/>
      <c r="DY8" s="660"/>
      <c r="DZ8" s="660"/>
      <c r="EA8" s="660"/>
      <c r="EB8" s="660"/>
      <c r="EC8" s="669"/>
    </row>
    <row r="9" spans="2:143" ht="11.25" customHeight="1" x14ac:dyDescent="0.15">
      <c r="B9" s="656" t="s">
        <v>234</v>
      </c>
      <c r="C9" s="657"/>
      <c r="D9" s="657"/>
      <c r="E9" s="657"/>
      <c r="F9" s="657"/>
      <c r="G9" s="657"/>
      <c r="H9" s="657"/>
      <c r="I9" s="657"/>
      <c r="J9" s="657"/>
      <c r="K9" s="657"/>
      <c r="L9" s="657"/>
      <c r="M9" s="657"/>
      <c r="N9" s="657"/>
      <c r="O9" s="657"/>
      <c r="P9" s="657"/>
      <c r="Q9" s="658"/>
      <c r="R9" s="659">
        <v>8608</v>
      </c>
      <c r="S9" s="660"/>
      <c r="T9" s="660"/>
      <c r="U9" s="660"/>
      <c r="V9" s="660"/>
      <c r="W9" s="660"/>
      <c r="X9" s="660"/>
      <c r="Y9" s="661"/>
      <c r="Z9" s="662">
        <v>0</v>
      </c>
      <c r="AA9" s="662"/>
      <c r="AB9" s="662"/>
      <c r="AC9" s="662"/>
      <c r="AD9" s="663">
        <v>8608</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970794</v>
      </c>
      <c r="BH9" s="660"/>
      <c r="BI9" s="660"/>
      <c r="BJ9" s="660"/>
      <c r="BK9" s="660"/>
      <c r="BL9" s="660"/>
      <c r="BM9" s="660"/>
      <c r="BN9" s="661"/>
      <c r="BO9" s="662">
        <v>34.1</v>
      </c>
      <c r="BP9" s="662"/>
      <c r="BQ9" s="662"/>
      <c r="BR9" s="662"/>
      <c r="BS9" s="668" t="s">
        <v>236</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2607725</v>
      </c>
      <c r="CS9" s="660"/>
      <c r="CT9" s="660"/>
      <c r="CU9" s="660"/>
      <c r="CV9" s="660"/>
      <c r="CW9" s="660"/>
      <c r="CX9" s="660"/>
      <c r="CY9" s="661"/>
      <c r="CZ9" s="662">
        <v>9.6999999999999993</v>
      </c>
      <c r="DA9" s="662"/>
      <c r="DB9" s="662"/>
      <c r="DC9" s="662"/>
      <c r="DD9" s="668">
        <v>73302</v>
      </c>
      <c r="DE9" s="660"/>
      <c r="DF9" s="660"/>
      <c r="DG9" s="660"/>
      <c r="DH9" s="660"/>
      <c r="DI9" s="660"/>
      <c r="DJ9" s="660"/>
      <c r="DK9" s="660"/>
      <c r="DL9" s="660"/>
      <c r="DM9" s="660"/>
      <c r="DN9" s="660"/>
      <c r="DO9" s="660"/>
      <c r="DP9" s="661"/>
      <c r="DQ9" s="668">
        <v>2305216</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134</v>
      </c>
      <c r="AA10" s="662"/>
      <c r="AB10" s="662"/>
      <c r="AC10" s="662"/>
      <c r="AD10" s="663" t="s">
        <v>125</v>
      </c>
      <c r="AE10" s="663"/>
      <c r="AF10" s="663"/>
      <c r="AG10" s="663"/>
      <c r="AH10" s="663"/>
      <c r="AI10" s="663"/>
      <c r="AJ10" s="663"/>
      <c r="AK10" s="663"/>
      <c r="AL10" s="664" t="s">
        <v>134</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55549</v>
      </c>
      <c r="BH10" s="660"/>
      <c r="BI10" s="660"/>
      <c r="BJ10" s="660"/>
      <c r="BK10" s="660"/>
      <c r="BL10" s="660"/>
      <c r="BM10" s="660"/>
      <c r="BN10" s="661"/>
      <c r="BO10" s="662">
        <v>2</v>
      </c>
      <c r="BP10" s="662"/>
      <c r="BQ10" s="662"/>
      <c r="BR10" s="662"/>
      <c r="BS10" s="668" t="s">
        <v>236</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17894</v>
      </c>
      <c r="CS10" s="660"/>
      <c r="CT10" s="660"/>
      <c r="CU10" s="660"/>
      <c r="CV10" s="660"/>
      <c r="CW10" s="660"/>
      <c r="CX10" s="660"/>
      <c r="CY10" s="661"/>
      <c r="CZ10" s="662">
        <v>0.1</v>
      </c>
      <c r="DA10" s="662"/>
      <c r="DB10" s="662"/>
      <c r="DC10" s="662"/>
      <c r="DD10" s="668" t="s">
        <v>125</v>
      </c>
      <c r="DE10" s="660"/>
      <c r="DF10" s="660"/>
      <c r="DG10" s="660"/>
      <c r="DH10" s="660"/>
      <c r="DI10" s="660"/>
      <c r="DJ10" s="660"/>
      <c r="DK10" s="660"/>
      <c r="DL10" s="660"/>
      <c r="DM10" s="660"/>
      <c r="DN10" s="660"/>
      <c r="DO10" s="660"/>
      <c r="DP10" s="661"/>
      <c r="DQ10" s="668">
        <v>11000</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125</v>
      </c>
      <c r="S11" s="660"/>
      <c r="T11" s="660"/>
      <c r="U11" s="660"/>
      <c r="V11" s="660"/>
      <c r="W11" s="660"/>
      <c r="X11" s="660"/>
      <c r="Y11" s="661"/>
      <c r="Z11" s="662" t="s">
        <v>236</v>
      </c>
      <c r="AA11" s="662"/>
      <c r="AB11" s="662"/>
      <c r="AC11" s="662"/>
      <c r="AD11" s="663" t="s">
        <v>125</v>
      </c>
      <c r="AE11" s="663"/>
      <c r="AF11" s="663"/>
      <c r="AG11" s="663"/>
      <c r="AH11" s="663"/>
      <c r="AI11" s="663"/>
      <c r="AJ11" s="663"/>
      <c r="AK11" s="663"/>
      <c r="AL11" s="664" t="s">
        <v>125</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89667</v>
      </c>
      <c r="BH11" s="660"/>
      <c r="BI11" s="660"/>
      <c r="BJ11" s="660"/>
      <c r="BK11" s="660"/>
      <c r="BL11" s="660"/>
      <c r="BM11" s="660"/>
      <c r="BN11" s="661"/>
      <c r="BO11" s="662">
        <v>3.2</v>
      </c>
      <c r="BP11" s="662"/>
      <c r="BQ11" s="662"/>
      <c r="BR11" s="662"/>
      <c r="BS11" s="668">
        <v>17790</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2043123</v>
      </c>
      <c r="CS11" s="660"/>
      <c r="CT11" s="660"/>
      <c r="CU11" s="660"/>
      <c r="CV11" s="660"/>
      <c r="CW11" s="660"/>
      <c r="CX11" s="660"/>
      <c r="CY11" s="661"/>
      <c r="CZ11" s="662">
        <v>7.6</v>
      </c>
      <c r="DA11" s="662"/>
      <c r="DB11" s="662"/>
      <c r="DC11" s="662"/>
      <c r="DD11" s="668">
        <v>1172580</v>
      </c>
      <c r="DE11" s="660"/>
      <c r="DF11" s="660"/>
      <c r="DG11" s="660"/>
      <c r="DH11" s="660"/>
      <c r="DI11" s="660"/>
      <c r="DJ11" s="660"/>
      <c r="DK11" s="660"/>
      <c r="DL11" s="660"/>
      <c r="DM11" s="660"/>
      <c r="DN11" s="660"/>
      <c r="DO11" s="660"/>
      <c r="DP11" s="661"/>
      <c r="DQ11" s="668">
        <v>612845</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542326</v>
      </c>
      <c r="S12" s="660"/>
      <c r="T12" s="660"/>
      <c r="U12" s="660"/>
      <c r="V12" s="660"/>
      <c r="W12" s="660"/>
      <c r="X12" s="660"/>
      <c r="Y12" s="661"/>
      <c r="Z12" s="662">
        <v>2</v>
      </c>
      <c r="AA12" s="662"/>
      <c r="AB12" s="662"/>
      <c r="AC12" s="662"/>
      <c r="AD12" s="663">
        <v>542326</v>
      </c>
      <c r="AE12" s="663"/>
      <c r="AF12" s="663"/>
      <c r="AG12" s="663"/>
      <c r="AH12" s="663"/>
      <c r="AI12" s="663"/>
      <c r="AJ12" s="663"/>
      <c r="AK12" s="663"/>
      <c r="AL12" s="664">
        <v>4.2</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1262933</v>
      </c>
      <c r="BH12" s="660"/>
      <c r="BI12" s="660"/>
      <c r="BJ12" s="660"/>
      <c r="BK12" s="660"/>
      <c r="BL12" s="660"/>
      <c r="BM12" s="660"/>
      <c r="BN12" s="661"/>
      <c r="BO12" s="662">
        <v>44.4</v>
      </c>
      <c r="BP12" s="662"/>
      <c r="BQ12" s="662"/>
      <c r="BR12" s="662"/>
      <c r="BS12" s="668" t="s">
        <v>236</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693647</v>
      </c>
      <c r="CS12" s="660"/>
      <c r="CT12" s="660"/>
      <c r="CU12" s="660"/>
      <c r="CV12" s="660"/>
      <c r="CW12" s="660"/>
      <c r="CX12" s="660"/>
      <c r="CY12" s="661"/>
      <c r="CZ12" s="662">
        <v>2.6</v>
      </c>
      <c r="DA12" s="662"/>
      <c r="DB12" s="662"/>
      <c r="DC12" s="662"/>
      <c r="DD12" s="668">
        <v>98352</v>
      </c>
      <c r="DE12" s="660"/>
      <c r="DF12" s="660"/>
      <c r="DG12" s="660"/>
      <c r="DH12" s="660"/>
      <c r="DI12" s="660"/>
      <c r="DJ12" s="660"/>
      <c r="DK12" s="660"/>
      <c r="DL12" s="660"/>
      <c r="DM12" s="660"/>
      <c r="DN12" s="660"/>
      <c r="DO12" s="660"/>
      <c r="DP12" s="661"/>
      <c r="DQ12" s="668">
        <v>298201</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236</v>
      </c>
      <c r="S13" s="660"/>
      <c r="T13" s="660"/>
      <c r="U13" s="660"/>
      <c r="V13" s="660"/>
      <c r="W13" s="660"/>
      <c r="X13" s="660"/>
      <c r="Y13" s="661"/>
      <c r="Z13" s="662" t="s">
        <v>125</v>
      </c>
      <c r="AA13" s="662"/>
      <c r="AB13" s="662"/>
      <c r="AC13" s="662"/>
      <c r="AD13" s="663" t="s">
        <v>125</v>
      </c>
      <c r="AE13" s="663"/>
      <c r="AF13" s="663"/>
      <c r="AG13" s="663"/>
      <c r="AH13" s="663"/>
      <c r="AI13" s="663"/>
      <c r="AJ13" s="663"/>
      <c r="AK13" s="663"/>
      <c r="AL13" s="664" t="s">
        <v>236</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1255741</v>
      </c>
      <c r="BH13" s="660"/>
      <c r="BI13" s="660"/>
      <c r="BJ13" s="660"/>
      <c r="BK13" s="660"/>
      <c r="BL13" s="660"/>
      <c r="BM13" s="660"/>
      <c r="BN13" s="661"/>
      <c r="BO13" s="662">
        <v>44.2</v>
      </c>
      <c r="BP13" s="662"/>
      <c r="BQ13" s="662"/>
      <c r="BR13" s="662"/>
      <c r="BS13" s="668" t="s">
        <v>236</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1974964</v>
      </c>
      <c r="CS13" s="660"/>
      <c r="CT13" s="660"/>
      <c r="CU13" s="660"/>
      <c r="CV13" s="660"/>
      <c r="CW13" s="660"/>
      <c r="CX13" s="660"/>
      <c r="CY13" s="661"/>
      <c r="CZ13" s="662">
        <v>7.4</v>
      </c>
      <c r="DA13" s="662"/>
      <c r="DB13" s="662"/>
      <c r="DC13" s="662"/>
      <c r="DD13" s="668">
        <v>1618684</v>
      </c>
      <c r="DE13" s="660"/>
      <c r="DF13" s="660"/>
      <c r="DG13" s="660"/>
      <c r="DH13" s="660"/>
      <c r="DI13" s="660"/>
      <c r="DJ13" s="660"/>
      <c r="DK13" s="660"/>
      <c r="DL13" s="660"/>
      <c r="DM13" s="660"/>
      <c r="DN13" s="660"/>
      <c r="DO13" s="660"/>
      <c r="DP13" s="661"/>
      <c r="DQ13" s="668">
        <v>487986</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125</v>
      </c>
      <c r="S14" s="660"/>
      <c r="T14" s="660"/>
      <c r="U14" s="660"/>
      <c r="V14" s="660"/>
      <c r="W14" s="660"/>
      <c r="X14" s="660"/>
      <c r="Y14" s="661"/>
      <c r="Z14" s="662" t="s">
        <v>125</v>
      </c>
      <c r="AA14" s="662"/>
      <c r="AB14" s="662"/>
      <c r="AC14" s="662"/>
      <c r="AD14" s="663" t="s">
        <v>236</v>
      </c>
      <c r="AE14" s="663"/>
      <c r="AF14" s="663"/>
      <c r="AG14" s="663"/>
      <c r="AH14" s="663"/>
      <c r="AI14" s="663"/>
      <c r="AJ14" s="663"/>
      <c r="AK14" s="663"/>
      <c r="AL14" s="664" t="s">
        <v>125</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118931</v>
      </c>
      <c r="BH14" s="660"/>
      <c r="BI14" s="660"/>
      <c r="BJ14" s="660"/>
      <c r="BK14" s="660"/>
      <c r="BL14" s="660"/>
      <c r="BM14" s="660"/>
      <c r="BN14" s="661"/>
      <c r="BO14" s="662">
        <v>4.2</v>
      </c>
      <c r="BP14" s="662"/>
      <c r="BQ14" s="662"/>
      <c r="BR14" s="662"/>
      <c r="BS14" s="668" t="s">
        <v>236</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804137</v>
      </c>
      <c r="CS14" s="660"/>
      <c r="CT14" s="660"/>
      <c r="CU14" s="660"/>
      <c r="CV14" s="660"/>
      <c r="CW14" s="660"/>
      <c r="CX14" s="660"/>
      <c r="CY14" s="661"/>
      <c r="CZ14" s="662">
        <v>3</v>
      </c>
      <c r="DA14" s="662"/>
      <c r="DB14" s="662"/>
      <c r="DC14" s="662"/>
      <c r="DD14" s="668">
        <v>96740</v>
      </c>
      <c r="DE14" s="660"/>
      <c r="DF14" s="660"/>
      <c r="DG14" s="660"/>
      <c r="DH14" s="660"/>
      <c r="DI14" s="660"/>
      <c r="DJ14" s="660"/>
      <c r="DK14" s="660"/>
      <c r="DL14" s="660"/>
      <c r="DM14" s="660"/>
      <c r="DN14" s="660"/>
      <c r="DO14" s="660"/>
      <c r="DP14" s="661"/>
      <c r="DQ14" s="668">
        <v>705964</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37282</v>
      </c>
      <c r="S15" s="660"/>
      <c r="T15" s="660"/>
      <c r="U15" s="660"/>
      <c r="V15" s="660"/>
      <c r="W15" s="660"/>
      <c r="X15" s="660"/>
      <c r="Y15" s="661"/>
      <c r="Z15" s="662">
        <v>0.1</v>
      </c>
      <c r="AA15" s="662"/>
      <c r="AB15" s="662"/>
      <c r="AC15" s="662"/>
      <c r="AD15" s="663">
        <v>37282</v>
      </c>
      <c r="AE15" s="663"/>
      <c r="AF15" s="663"/>
      <c r="AG15" s="663"/>
      <c r="AH15" s="663"/>
      <c r="AI15" s="663"/>
      <c r="AJ15" s="663"/>
      <c r="AK15" s="663"/>
      <c r="AL15" s="664">
        <v>0.3</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215589</v>
      </c>
      <c r="BH15" s="660"/>
      <c r="BI15" s="660"/>
      <c r="BJ15" s="660"/>
      <c r="BK15" s="660"/>
      <c r="BL15" s="660"/>
      <c r="BM15" s="660"/>
      <c r="BN15" s="661"/>
      <c r="BO15" s="662">
        <v>7.6</v>
      </c>
      <c r="BP15" s="662"/>
      <c r="BQ15" s="662"/>
      <c r="BR15" s="662"/>
      <c r="BS15" s="668" t="s">
        <v>125</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2231000</v>
      </c>
      <c r="CS15" s="660"/>
      <c r="CT15" s="660"/>
      <c r="CU15" s="660"/>
      <c r="CV15" s="660"/>
      <c r="CW15" s="660"/>
      <c r="CX15" s="660"/>
      <c r="CY15" s="661"/>
      <c r="CZ15" s="662">
        <v>8.3000000000000007</v>
      </c>
      <c r="DA15" s="662"/>
      <c r="DB15" s="662"/>
      <c r="DC15" s="662"/>
      <c r="DD15" s="668">
        <v>654368</v>
      </c>
      <c r="DE15" s="660"/>
      <c r="DF15" s="660"/>
      <c r="DG15" s="660"/>
      <c r="DH15" s="660"/>
      <c r="DI15" s="660"/>
      <c r="DJ15" s="660"/>
      <c r="DK15" s="660"/>
      <c r="DL15" s="660"/>
      <c r="DM15" s="660"/>
      <c r="DN15" s="660"/>
      <c r="DO15" s="660"/>
      <c r="DP15" s="661"/>
      <c r="DQ15" s="668">
        <v>1346938</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134</v>
      </c>
      <c r="S16" s="660"/>
      <c r="T16" s="660"/>
      <c r="U16" s="660"/>
      <c r="V16" s="660"/>
      <c r="W16" s="660"/>
      <c r="X16" s="660"/>
      <c r="Y16" s="661"/>
      <c r="Z16" s="662" t="s">
        <v>125</v>
      </c>
      <c r="AA16" s="662"/>
      <c r="AB16" s="662"/>
      <c r="AC16" s="662"/>
      <c r="AD16" s="663" t="s">
        <v>125</v>
      </c>
      <c r="AE16" s="663"/>
      <c r="AF16" s="663"/>
      <c r="AG16" s="663"/>
      <c r="AH16" s="663"/>
      <c r="AI16" s="663"/>
      <c r="AJ16" s="663"/>
      <c r="AK16" s="663"/>
      <c r="AL16" s="664" t="s">
        <v>134</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125</v>
      </c>
      <c r="BH16" s="660"/>
      <c r="BI16" s="660"/>
      <c r="BJ16" s="660"/>
      <c r="BK16" s="660"/>
      <c r="BL16" s="660"/>
      <c r="BM16" s="660"/>
      <c r="BN16" s="661"/>
      <c r="BO16" s="662" t="s">
        <v>125</v>
      </c>
      <c r="BP16" s="662"/>
      <c r="BQ16" s="662"/>
      <c r="BR16" s="662"/>
      <c r="BS16" s="668" t="s">
        <v>125</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427510</v>
      </c>
      <c r="CS16" s="660"/>
      <c r="CT16" s="660"/>
      <c r="CU16" s="660"/>
      <c r="CV16" s="660"/>
      <c r="CW16" s="660"/>
      <c r="CX16" s="660"/>
      <c r="CY16" s="661"/>
      <c r="CZ16" s="662">
        <v>1.6</v>
      </c>
      <c r="DA16" s="662"/>
      <c r="DB16" s="662"/>
      <c r="DC16" s="662"/>
      <c r="DD16" s="668" t="s">
        <v>236</v>
      </c>
      <c r="DE16" s="660"/>
      <c r="DF16" s="660"/>
      <c r="DG16" s="660"/>
      <c r="DH16" s="660"/>
      <c r="DI16" s="660"/>
      <c r="DJ16" s="660"/>
      <c r="DK16" s="660"/>
      <c r="DL16" s="660"/>
      <c r="DM16" s="660"/>
      <c r="DN16" s="660"/>
      <c r="DO16" s="660"/>
      <c r="DP16" s="661"/>
      <c r="DQ16" s="668">
        <v>53977</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5673</v>
      </c>
      <c r="S17" s="660"/>
      <c r="T17" s="660"/>
      <c r="U17" s="660"/>
      <c r="V17" s="660"/>
      <c r="W17" s="660"/>
      <c r="X17" s="660"/>
      <c r="Y17" s="661"/>
      <c r="Z17" s="662">
        <v>0</v>
      </c>
      <c r="AA17" s="662"/>
      <c r="AB17" s="662"/>
      <c r="AC17" s="662"/>
      <c r="AD17" s="663">
        <v>5673</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236</v>
      </c>
      <c r="BP17" s="662"/>
      <c r="BQ17" s="662"/>
      <c r="BR17" s="662"/>
      <c r="BS17" s="668" t="s">
        <v>125</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3809941</v>
      </c>
      <c r="CS17" s="660"/>
      <c r="CT17" s="660"/>
      <c r="CU17" s="660"/>
      <c r="CV17" s="660"/>
      <c r="CW17" s="660"/>
      <c r="CX17" s="660"/>
      <c r="CY17" s="661"/>
      <c r="CZ17" s="662">
        <v>14.2</v>
      </c>
      <c r="DA17" s="662"/>
      <c r="DB17" s="662"/>
      <c r="DC17" s="662"/>
      <c r="DD17" s="668" t="s">
        <v>134</v>
      </c>
      <c r="DE17" s="660"/>
      <c r="DF17" s="660"/>
      <c r="DG17" s="660"/>
      <c r="DH17" s="660"/>
      <c r="DI17" s="660"/>
      <c r="DJ17" s="660"/>
      <c r="DK17" s="660"/>
      <c r="DL17" s="660"/>
      <c r="DM17" s="660"/>
      <c r="DN17" s="660"/>
      <c r="DO17" s="660"/>
      <c r="DP17" s="661"/>
      <c r="DQ17" s="668">
        <v>3755020</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10956896</v>
      </c>
      <c r="S18" s="660"/>
      <c r="T18" s="660"/>
      <c r="U18" s="660"/>
      <c r="V18" s="660"/>
      <c r="W18" s="660"/>
      <c r="X18" s="660"/>
      <c r="Y18" s="661"/>
      <c r="Z18" s="662">
        <v>40.1</v>
      </c>
      <c r="AA18" s="662"/>
      <c r="AB18" s="662"/>
      <c r="AC18" s="662"/>
      <c r="AD18" s="663">
        <v>9424526</v>
      </c>
      <c r="AE18" s="663"/>
      <c r="AF18" s="663"/>
      <c r="AG18" s="663"/>
      <c r="AH18" s="663"/>
      <c r="AI18" s="663"/>
      <c r="AJ18" s="663"/>
      <c r="AK18" s="663"/>
      <c r="AL18" s="664">
        <v>72.2</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134</v>
      </c>
      <c r="BP18" s="662"/>
      <c r="BQ18" s="662"/>
      <c r="BR18" s="662"/>
      <c r="BS18" s="668" t="s">
        <v>125</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v>286222</v>
      </c>
      <c r="CS18" s="660"/>
      <c r="CT18" s="660"/>
      <c r="CU18" s="660"/>
      <c r="CV18" s="660"/>
      <c r="CW18" s="660"/>
      <c r="CX18" s="660"/>
      <c r="CY18" s="661"/>
      <c r="CZ18" s="662">
        <v>1.1000000000000001</v>
      </c>
      <c r="DA18" s="662"/>
      <c r="DB18" s="662"/>
      <c r="DC18" s="662"/>
      <c r="DD18" s="668">
        <v>138600</v>
      </c>
      <c r="DE18" s="660"/>
      <c r="DF18" s="660"/>
      <c r="DG18" s="660"/>
      <c r="DH18" s="660"/>
      <c r="DI18" s="660"/>
      <c r="DJ18" s="660"/>
      <c r="DK18" s="660"/>
      <c r="DL18" s="660"/>
      <c r="DM18" s="660"/>
      <c r="DN18" s="660"/>
      <c r="DO18" s="660"/>
      <c r="DP18" s="661"/>
      <c r="DQ18" s="668">
        <v>144577</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9424526</v>
      </c>
      <c r="S19" s="660"/>
      <c r="T19" s="660"/>
      <c r="U19" s="660"/>
      <c r="V19" s="660"/>
      <c r="W19" s="660"/>
      <c r="X19" s="660"/>
      <c r="Y19" s="661"/>
      <c r="Z19" s="662">
        <v>34.5</v>
      </c>
      <c r="AA19" s="662"/>
      <c r="AB19" s="662"/>
      <c r="AC19" s="662"/>
      <c r="AD19" s="663">
        <v>9424526</v>
      </c>
      <c r="AE19" s="663"/>
      <c r="AF19" s="663"/>
      <c r="AG19" s="663"/>
      <c r="AH19" s="663"/>
      <c r="AI19" s="663"/>
      <c r="AJ19" s="663"/>
      <c r="AK19" s="663"/>
      <c r="AL19" s="664">
        <v>72.2</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79782</v>
      </c>
      <c r="BH19" s="660"/>
      <c r="BI19" s="660"/>
      <c r="BJ19" s="660"/>
      <c r="BK19" s="660"/>
      <c r="BL19" s="660"/>
      <c r="BM19" s="660"/>
      <c r="BN19" s="661"/>
      <c r="BO19" s="662">
        <v>2.8</v>
      </c>
      <c r="BP19" s="662"/>
      <c r="BQ19" s="662"/>
      <c r="BR19" s="662"/>
      <c r="BS19" s="668" t="s">
        <v>236</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236</v>
      </c>
      <c r="CS19" s="660"/>
      <c r="CT19" s="660"/>
      <c r="CU19" s="660"/>
      <c r="CV19" s="660"/>
      <c r="CW19" s="660"/>
      <c r="CX19" s="660"/>
      <c r="CY19" s="661"/>
      <c r="CZ19" s="662" t="s">
        <v>236</v>
      </c>
      <c r="DA19" s="662"/>
      <c r="DB19" s="662"/>
      <c r="DC19" s="662"/>
      <c r="DD19" s="668" t="s">
        <v>134</v>
      </c>
      <c r="DE19" s="660"/>
      <c r="DF19" s="660"/>
      <c r="DG19" s="660"/>
      <c r="DH19" s="660"/>
      <c r="DI19" s="660"/>
      <c r="DJ19" s="660"/>
      <c r="DK19" s="660"/>
      <c r="DL19" s="660"/>
      <c r="DM19" s="660"/>
      <c r="DN19" s="660"/>
      <c r="DO19" s="660"/>
      <c r="DP19" s="661"/>
      <c r="DQ19" s="668" t="s">
        <v>125</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1532370</v>
      </c>
      <c r="S20" s="660"/>
      <c r="T20" s="660"/>
      <c r="U20" s="660"/>
      <c r="V20" s="660"/>
      <c r="W20" s="660"/>
      <c r="X20" s="660"/>
      <c r="Y20" s="661"/>
      <c r="Z20" s="662">
        <v>5.6</v>
      </c>
      <c r="AA20" s="662"/>
      <c r="AB20" s="662"/>
      <c r="AC20" s="662"/>
      <c r="AD20" s="663" t="s">
        <v>236</v>
      </c>
      <c r="AE20" s="663"/>
      <c r="AF20" s="663"/>
      <c r="AG20" s="663"/>
      <c r="AH20" s="663"/>
      <c r="AI20" s="663"/>
      <c r="AJ20" s="663"/>
      <c r="AK20" s="663"/>
      <c r="AL20" s="664" t="s">
        <v>125</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79782</v>
      </c>
      <c r="BH20" s="660"/>
      <c r="BI20" s="660"/>
      <c r="BJ20" s="660"/>
      <c r="BK20" s="660"/>
      <c r="BL20" s="660"/>
      <c r="BM20" s="660"/>
      <c r="BN20" s="661"/>
      <c r="BO20" s="662">
        <v>2.8</v>
      </c>
      <c r="BP20" s="662"/>
      <c r="BQ20" s="662"/>
      <c r="BR20" s="662"/>
      <c r="BS20" s="668" t="s">
        <v>125</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26818349</v>
      </c>
      <c r="CS20" s="660"/>
      <c r="CT20" s="660"/>
      <c r="CU20" s="660"/>
      <c r="CV20" s="660"/>
      <c r="CW20" s="660"/>
      <c r="CX20" s="660"/>
      <c r="CY20" s="661"/>
      <c r="CZ20" s="662">
        <v>100</v>
      </c>
      <c r="DA20" s="662"/>
      <c r="DB20" s="662"/>
      <c r="DC20" s="662"/>
      <c r="DD20" s="668">
        <v>4711317</v>
      </c>
      <c r="DE20" s="660"/>
      <c r="DF20" s="660"/>
      <c r="DG20" s="660"/>
      <c r="DH20" s="660"/>
      <c r="DI20" s="660"/>
      <c r="DJ20" s="660"/>
      <c r="DK20" s="660"/>
      <c r="DL20" s="660"/>
      <c r="DM20" s="660"/>
      <c r="DN20" s="660"/>
      <c r="DO20" s="660"/>
      <c r="DP20" s="661"/>
      <c r="DQ20" s="668">
        <v>15687710</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236</v>
      </c>
      <c r="S21" s="660"/>
      <c r="T21" s="660"/>
      <c r="U21" s="660"/>
      <c r="V21" s="660"/>
      <c r="W21" s="660"/>
      <c r="X21" s="660"/>
      <c r="Y21" s="661"/>
      <c r="Z21" s="662" t="s">
        <v>125</v>
      </c>
      <c r="AA21" s="662"/>
      <c r="AB21" s="662"/>
      <c r="AC21" s="662"/>
      <c r="AD21" s="663" t="s">
        <v>125</v>
      </c>
      <c r="AE21" s="663"/>
      <c r="AF21" s="663"/>
      <c r="AG21" s="663"/>
      <c r="AH21" s="663"/>
      <c r="AI21" s="663"/>
      <c r="AJ21" s="663"/>
      <c r="AK21" s="663"/>
      <c r="AL21" s="664" t="s">
        <v>236</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29896</v>
      </c>
      <c r="BH21" s="660"/>
      <c r="BI21" s="660"/>
      <c r="BJ21" s="660"/>
      <c r="BK21" s="660"/>
      <c r="BL21" s="660"/>
      <c r="BM21" s="660"/>
      <c r="BN21" s="661"/>
      <c r="BO21" s="662">
        <v>1.1000000000000001</v>
      </c>
      <c r="BP21" s="662"/>
      <c r="BQ21" s="662"/>
      <c r="BR21" s="662"/>
      <c r="BS21" s="668" t="s">
        <v>125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14602988</v>
      </c>
      <c r="S22" s="660"/>
      <c r="T22" s="660"/>
      <c r="U22" s="660"/>
      <c r="V22" s="660"/>
      <c r="W22" s="660"/>
      <c r="X22" s="660"/>
      <c r="Y22" s="661"/>
      <c r="Z22" s="662">
        <v>53.4</v>
      </c>
      <c r="AA22" s="662"/>
      <c r="AB22" s="662"/>
      <c r="AC22" s="662"/>
      <c r="AD22" s="663">
        <v>13020732</v>
      </c>
      <c r="AE22" s="663"/>
      <c r="AF22" s="663"/>
      <c r="AG22" s="663"/>
      <c r="AH22" s="663"/>
      <c r="AI22" s="663"/>
      <c r="AJ22" s="663"/>
      <c r="AK22" s="663"/>
      <c r="AL22" s="664">
        <v>99.8</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134</v>
      </c>
      <c r="BH22" s="660"/>
      <c r="BI22" s="660"/>
      <c r="BJ22" s="660"/>
      <c r="BK22" s="660"/>
      <c r="BL22" s="660"/>
      <c r="BM22" s="660"/>
      <c r="BN22" s="661"/>
      <c r="BO22" s="662" t="s">
        <v>125</v>
      </c>
      <c r="BP22" s="662"/>
      <c r="BQ22" s="662"/>
      <c r="BR22" s="662"/>
      <c r="BS22" s="668" t="s">
        <v>125</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3620</v>
      </c>
      <c r="S23" s="660"/>
      <c r="T23" s="660"/>
      <c r="U23" s="660"/>
      <c r="V23" s="660"/>
      <c r="W23" s="660"/>
      <c r="X23" s="660"/>
      <c r="Y23" s="661"/>
      <c r="Z23" s="662">
        <v>0</v>
      </c>
      <c r="AA23" s="662"/>
      <c r="AB23" s="662"/>
      <c r="AC23" s="662"/>
      <c r="AD23" s="663">
        <v>3620</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49886</v>
      </c>
      <c r="BH23" s="660"/>
      <c r="BI23" s="660"/>
      <c r="BJ23" s="660"/>
      <c r="BK23" s="660"/>
      <c r="BL23" s="660"/>
      <c r="BM23" s="660"/>
      <c r="BN23" s="661"/>
      <c r="BO23" s="662">
        <v>1.8</v>
      </c>
      <c r="BP23" s="662"/>
      <c r="BQ23" s="662"/>
      <c r="BR23" s="662"/>
      <c r="BS23" s="668" t="s">
        <v>236</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148928</v>
      </c>
      <c r="S24" s="660"/>
      <c r="T24" s="660"/>
      <c r="U24" s="660"/>
      <c r="V24" s="660"/>
      <c r="W24" s="660"/>
      <c r="X24" s="660"/>
      <c r="Y24" s="661"/>
      <c r="Z24" s="662">
        <v>0.5</v>
      </c>
      <c r="AA24" s="662"/>
      <c r="AB24" s="662"/>
      <c r="AC24" s="662"/>
      <c r="AD24" s="663" t="s">
        <v>125</v>
      </c>
      <c r="AE24" s="663"/>
      <c r="AF24" s="663"/>
      <c r="AG24" s="663"/>
      <c r="AH24" s="663"/>
      <c r="AI24" s="663"/>
      <c r="AJ24" s="663"/>
      <c r="AK24" s="663"/>
      <c r="AL24" s="664" t="s">
        <v>125</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125</v>
      </c>
      <c r="BH24" s="660"/>
      <c r="BI24" s="660"/>
      <c r="BJ24" s="660"/>
      <c r="BK24" s="660"/>
      <c r="BL24" s="660"/>
      <c r="BM24" s="660"/>
      <c r="BN24" s="661"/>
      <c r="BO24" s="662" t="s">
        <v>236</v>
      </c>
      <c r="BP24" s="662"/>
      <c r="BQ24" s="662"/>
      <c r="BR24" s="662"/>
      <c r="BS24" s="668" t="s">
        <v>134</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11520599</v>
      </c>
      <c r="CS24" s="649"/>
      <c r="CT24" s="649"/>
      <c r="CU24" s="649"/>
      <c r="CV24" s="649"/>
      <c r="CW24" s="649"/>
      <c r="CX24" s="649"/>
      <c r="CY24" s="650"/>
      <c r="CZ24" s="653">
        <v>43</v>
      </c>
      <c r="DA24" s="654"/>
      <c r="DB24" s="654"/>
      <c r="DC24" s="673"/>
      <c r="DD24" s="694">
        <v>8281944</v>
      </c>
      <c r="DE24" s="649"/>
      <c r="DF24" s="649"/>
      <c r="DG24" s="649"/>
      <c r="DH24" s="649"/>
      <c r="DI24" s="649"/>
      <c r="DJ24" s="649"/>
      <c r="DK24" s="650"/>
      <c r="DL24" s="694">
        <v>7356170</v>
      </c>
      <c r="DM24" s="649"/>
      <c r="DN24" s="649"/>
      <c r="DO24" s="649"/>
      <c r="DP24" s="649"/>
      <c r="DQ24" s="649"/>
      <c r="DR24" s="649"/>
      <c r="DS24" s="649"/>
      <c r="DT24" s="649"/>
      <c r="DU24" s="649"/>
      <c r="DV24" s="650"/>
      <c r="DW24" s="653">
        <v>54.1</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235770</v>
      </c>
      <c r="S25" s="660"/>
      <c r="T25" s="660"/>
      <c r="U25" s="660"/>
      <c r="V25" s="660"/>
      <c r="W25" s="660"/>
      <c r="X25" s="660"/>
      <c r="Y25" s="661"/>
      <c r="Z25" s="662">
        <v>0.9</v>
      </c>
      <c r="AA25" s="662"/>
      <c r="AB25" s="662"/>
      <c r="AC25" s="662"/>
      <c r="AD25" s="663">
        <v>2891</v>
      </c>
      <c r="AE25" s="663"/>
      <c r="AF25" s="663"/>
      <c r="AG25" s="663"/>
      <c r="AH25" s="663"/>
      <c r="AI25" s="663"/>
      <c r="AJ25" s="663"/>
      <c r="AK25" s="663"/>
      <c r="AL25" s="664">
        <v>0</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236</v>
      </c>
      <c r="BH25" s="660"/>
      <c r="BI25" s="660"/>
      <c r="BJ25" s="660"/>
      <c r="BK25" s="660"/>
      <c r="BL25" s="660"/>
      <c r="BM25" s="660"/>
      <c r="BN25" s="661"/>
      <c r="BO25" s="662" t="s">
        <v>125</v>
      </c>
      <c r="BP25" s="662"/>
      <c r="BQ25" s="662"/>
      <c r="BR25" s="662"/>
      <c r="BS25" s="668" t="s">
        <v>134</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3364799</v>
      </c>
      <c r="CS25" s="695"/>
      <c r="CT25" s="695"/>
      <c r="CU25" s="695"/>
      <c r="CV25" s="695"/>
      <c r="CW25" s="695"/>
      <c r="CX25" s="695"/>
      <c r="CY25" s="696"/>
      <c r="CZ25" s="664">
        <v>12.5</v>
      </c>
      <c r="DA25" s="692"/>
      <c r="DB25" s="692"/>
      <c r="DC25" s="697"/>
      <c r="DD25" s="668">
        <v>3173486</v>
      </c>
      <c r="DE25" s="695"/>
      <c r="DF25" s="695"/>
      <c r="DG25" s="695"/>
      <c r="DH25" s="695"/>
      <c r="DI25" s="695"/>
      <c r="DJ25" s="695"/>
      <c r="DK25" s="696"/>
      <c r="DL25" s="668">
        <v>2956517</v>
      </c>
      <c r="DM25" s="695"/>
      <c r="DN25" s="695"/>
      <c r="DO25" s="695"/>
      <c r="DP25" s="695"/>
      <c r="DQ25" s="695"/>
      <c r="DR25" s="695"/>
      <c r="DS25" s="695"/>
      <c r="DT25" s="695"/>
      <c r="DU25" s="695"/>
      <c r="DV25" s="696"/>
      <c r="DW25" s="664">
        <v>21.7</v>
      </c>
      <c r="DX25" s="692"/>
      <c r="DY25" s="692"/>
      <c r="DZ25" s="692"/>
      <c r="EA25" s="692"/>
      <c r="EB25" s="692"/>
      <c r="EC25" s="693"/>
    </row>
    <row r="26" spans="2:133" ht="11.25" customHeight="1" x14ac:dyDescent="0.15">
      <c r="B26" s="656" t="s">
        <v>289</v>
      </c>
      <c r="C26" s="657"/>
      <c r="D26" s="657"/>
      <c r="E26" s="657"/>
      <c r="F26" s="657"/>
      <c r="G26" s="657"/>
      <c r="H26" s="657"/>
      <c r="I26" s="657"/>
      <c r="J26" s="657"/>
      <c r="K26" s="657"/>
      <c r="L26" s="657"/>
      <c r="M26" s="657"/>
      <c r="N26" s="657"/>
      <c r="O26" s="657"/>
      <c r="P26" s="657"/>
      <c r="Q26" s="658"/>
      <c r="R26" s="659">
        <v>92217</v>
      </c>
      <c r="S26" s="660"/>
      <c r="T26" s="660"/>
      <c r="U26" s="660"/>
      <c r="V26" s="660"/>
      <c r="W26" s="660"/>
      <c r="X26" s="660"/>
      <c r="Y26" s="661"/>
      <c r="Z26" s="662">
        <v>0.3</v>
      </c>
      <c r="AA26" s="662"/>
      <c r="AB26" s="662"/>
      <c r="AC26" s="662"/>
      <c r="AD26" s="663" t="s">
        <v>134</v>
      </c>
      <c r="AE26" s="663"/>
      <c r="AF26" s="663"/>
      <c r="AG26" s="663"/>
      <c r="AH26" s="663"/>
      <c r="AI26" s="663"/>
      <c r="AJ26" s="663"/>
      <c r="AK26" s="663"/>
      <c r="AL26" s="664" t="s">
        <v>236</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125</v>
      </c>
      <c r="BH26" s="660"/>
      <c r="BI26" s="660"/>
      <c r="BJ26" s="660"/>
      <c r="BK26" s="660"/>
      <c r="BL26" s="660"/>
      <c r="BM26" s="660"/>
      <c r="BN26" s="661"/>
      <c r="BO26" s="662" t="s">
        <v>134</v>
      </c>
      <c r="BP26" s="662"/>
      <c r="BQ26" s="662"/>
      <c r="BR26" s="662"/>
      <c r="BS26" s="668" t="s">
        <v>236</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2189393</v>
      </c>
      <c r="CS26" s="660"/>
      <c r="CT26" s="660"/>
      <c r="CU26" s="660"/>
      <c r="CV26" s="660"/>
      <c r="CW26" s="660"/>
      <c r="CX26" s="660"/>
      <c r="CY26" s="661"/>
      <c r="CZ26" s="664">
        <v>8.1999999999999993</v>
      </c>
      <c r="DA26" s="692"/>
      <c r="DB26" s="692"/>
      <c r="DC26" s="697"/>
      <c r="DD26" s="668">
        <v>2079501</v>
      </c>
      <c r="DE26" s="660"/>
      <c r="DF26" s="660"/>
      <c r="DG26" s="660"/>
      <c r="DH26" s="660"/>
      <c r="DI26" s="660"/>
      <c r="DJ26" s="660"/>
      <c r="DK26" s="661"/>
      <c r="DL26" s="668" t="s">
        <v>125</v>
      </c>
      <c r="DM26" s="660"/>
      <c r="DN26" s="660"/>
      <c r="DO26" s="660"/>
      <c r="DP26" s="660"/>
      <c r="DQ26" s="660"/>
      <c r="DR26" s="660"/>
      <c r="DS26" s="660"/>
      <c r="DT26" s="660"/>
      <c r="DU26" s="660"/>
      <c r="DV26" s="661"/>
      <c r="DW26" s="664" t="s">
        <v>125</v>
      </c>
      <c r="DX26" s="692"/>
      <c r="DY26" s="692"/>
      <c r="DZ26" s="692"/>
      <c r="EA26" s="692"/>
      <c r="EB26" s="692"/>
      <c r="EC26" s="693"/>
    </row>
    <row r="27" spans="2:133" ht="11.25" customHeight="1" x14ac:dyDescent="0.15">
      <c r="B27" s="656" t="s">
        <v>292</v>
      </c>
      <c r="C27" s="657"/>
      <c r="D27" s="657"/>
      <c r="E27" s="657"/>
      <c r="F27" s="657"/>
      <c r="G27" s="657"/>
      <c r="H27" s="657"/>
      <c r="I27" s="657"/>
      <c r="J27" s="657"/>
      <c r="K27" s="657"/>
      <c r="L27" s="657"/>
      <c r="M27" s="657"/>
      <c r="N27" s="657"/>
      <c r="O27" s="657"/>
      <c r="P27" s="657"/>
      <c r="Q27" s="658"/>
      <c r="R27" s="659">
        <v>2916988</v>
      </c>
      <c r="S27" s="660"/>
      <c r="T27" s="660"/>
      <c r="U27" s="660"/>
      <c r="V27" s="660"/>
      <c r="W27" s="660"/>
      <c r="X27" s="660"/>
      <c r="Y27" s="661"/>
      <c r="Z27" s="662">
        <v>10.7</v>
      </c>
      <c r="AA27" s="662"/>
      <c r="AB27" s="662"/>
      <c r="AC27" s="662"/>
      <c r="AD27" s="663" t="s">
        <v>125</v>
      </c>
      <c r="AE27" s="663"/>
      <c r="AF27" s="663"/>
      <c r="AG27" s="663"/>
      <c r="AH27" s="663"/>
      <c r="AI27" s="663"/>
      <c r="AJ27" s="663"/>
      <c r="AK27" s="663"/>
      <c r="AL27" s="664" t="s">
        <v>134</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2843208</v>
      </c>
      <c r="BH27" s="660"/>
      <c r="BI27" s="660"/>
      <c r="BJ27" s="660"/>
      <c r="BK27" s="660"/>
      <c r="BL27" s="660"/>
      <c r="BM27" s="660"/>
      <c r="BN27" s="661"/>
      <c r="BO27" s="662">
        <v>100</v>
      </c>
      <c r="BP27" s="662"/>
      <c r="BQ27" s="662"/>
      <c r="BR27" s="662"/>
      <c r="BS27" s="668">
        <v>17790</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4345859</v>
      </c>
      <c r="CS27" s="695"/>
      <c r="CT27" s="695"/>
      <c r="CU27" s="695"/>
      <c r="CV27" s="695"/>
      <c r="CW27" s="695"/>
      <c r="CX27" s="695"/>
      <c r="CY27" s="696"/>
      <c r="CZ27" s="664">
        <v>16.2</v>
      </c>
      <c r="DA27" s="692"/>
      <c r="DB27" s="692"/>
      <c r="DC27" s="697"/>
      <c r="DD27" s="668">
        <v>1353438</v>
      </c>
      <c r="DE27" s="695"/>
      <c r="DF27" s="695"/>
      <c r="DG27" s="695"/>
      <c r="DH27" s="695"/>
      <c r="DI27" s="695"/>
      <c r="DJ27" s="695"/>
      <c r="DK27" s="696"/>
      <c r="DL27" s="668">
        <v>1351173</v>
      </c>
      <c r="DM27" s="695"/>
      <c r="DN27" s="695"/>
      <c r="DO27" s="695"/>
      <c r="DP27" s="695"/>
      <c r="DQ27" s="695"/>
      <c r="DR27" s="695"/>
      <c r="DS27" s="695"/>
      <c r="DT27" s="695"/>
      <c r="DU27" s="695"/>
      <c r="DV27" s="696"/>
      <c r="DW27" s="664">
        <v>9.9</v>
      </c>
      <c r="DX27" s="692"/>
      <c r="DY27" s="692"/>
      <c r="DZ27" s="692"/>
      <c r="EA27" s="692"/>
      <c r="EB27" s="692"/>
      <c r="EC27" s="693"/>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125</v>
      </c>
      <c r="S28" s="660"/>
      <c r="T28" s="660"/>
      <c r="U28" s="660"/>
      <c r="V28" s="660"/>
      <c r="W28" s="660"/>
      <c r="X28" s="660"/>
      <c r="Y28" s="661"/>
      <c r="Z28" s="662" t="s">
        <v>236</v>
      </c>
      <c r="AA28" s="662"/>
      <c r="AB28" s="662"/>
      <c r="AC28" s="662"/>
      <c r="AD28" s="663" t="s">
        <v>236</v>
      </c>
      <c r="AE28" s="663"/>
      <c r="AF28" s="663"/>
      <c r="AG28" s="663"/>
      <c r="AH28" s="663"/>
      <c r="AI28" s="663"/>
      <c r="AJ28" s="663"/>
      <c r="AK28" s="663"/>
      <c r="AL28" s="664" t="s">
        <v>134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3809941</v>
      </c>
      <c r="CS28" s="660"/>
      <c r="CT28" s="660"/>
      <c r="CU28" s="660"/>
      <c r="CV28" s="660"/>
      <c r="CW28" s="660"/>
      <c r="CX28" s="660"/>
      <c r="CY28" s="661"/>
      <c r="CZ28" s="664">
        <v>14.2</v>
      </c>
      <c r="DA28" s="692"/>
      <c r="DB28" s="692"/>
      <c r="DC28" s="697"/>
      <c r="DD28" s="668">
        <v>3755020</v>
      </c>
      <c r="DE28" s="660"/>
      <c r="DF28" s="660"/>
      <c r="DG28" s="660"/>
      <c r="DH28" s="660"/>
      <c r="DI28" s="660"/>
      <c r="DJ28" s="660"/>
      <c r="DK28" s="661"/>
      <c r="DL28" s="668">
        <v>3048480</v>
      </c>
      <c r="DM28" s="660"/>
      <c r="DN28" s="660"/>
      <c r="DO28" s="660"/>
      <c r="DP28" s="660"/>
      <c r="DQ28" s="660"/>
      <c r="DR28" s="660"/>
      <c r="DS28" s="660"/>
      <c r="DT28" s="660"/>
      <c r="DU28" s="660"/>
      <c r="DV28" s="661"/>
      <c r="DW28" s="664">
        <v>22.4</v>
      </c>
      <c r="DX28" s="692"/>
      <c r="DY28" s="692"/>
      <c r="DZ28" s="692"/>
      <c r="EA28" s="692"/>
      <c r="EB28" s="692"/>
      <c r="EC28" s="693"/>
    </row>
    <row r="29" spans="2:133" ht="11.25" customHeight="1" x14ac:dyDescent="0.15">
      <c r="B29" s="656" t="s">
        <v>297</v>
      </c>
      <c r="C29" s="657"/>
      <c r="D29" s="657"/>
      <c r="E29" s="657"/>
      <c r="F29" s="657"/>
      <c r="G29" s="657"/>
      <c r="H29" s="657"/>
      <c r="I29" s="657"/>
      <c r="J29" s="657"/>
      <c r="K29" s="657"/>
      <c r="L29" s="657"/>
      <c r="M29" s="657"/>
      <c r="N29" s="657"/>
      <c r="O29" s="657"/>
      <c r="P29" s="657"/>
      <c r="Q29" s="658"/>
      <c r="R29" s="659">
        <v>2518357</v>
      </c>
      <c r="S29" s="660"/>
      <c r="T29" s="660"/>
      <c r="U29" s="660"/>
      <c r="V29" s="660"/>
      <c r="W29" s="660"/>
      <c r="X29" s="660"/>
      <c r="Y29" s="661"/>
      <c r="Z29" s="662">
        <v>9.1999999999999993</v>
      </c>
      <c r="AA29" s="662"/>
      <c r="AB29" s="662"/>
      <c r="AC29" s="662"/>
      <c r="AD29" s="663" t="s">
        <v>125</v>
      </c>
      <c r="AE29" s="663"/>
      <c r="AF29" s="663"/>
      <c r="AG29" s="663"/>
      <c r="AH29" s="663"/>
      <c r="AI29" s="663"/>
      <c r="AJ29" s="663"/>
      <c r="AK29" s="663"/>
      <c r="AL29" s="664" t="s">
        <v>236</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64</v>
      </c>
      <c r="CG29" s="675"/>
      <c r="CH29" s="675"/>
      <c r="CI29" s="675"/>
      <c r="CJ29" s="675"/>
      <c r="CK29" s="675"/>
      <c r="CL29" s="675"/>
      <c r="CM29" s="675"/>
      <c r="CN29" s="675"/>
      <c r="CO29" s="675"/>
      <c r="CP29" s="675"/>
      <c r="CQ29" s="676"/>
      <c r="CR29" s="659">
        <v>3809344</v>
      </c>
      <c r="CS29" s="695"/>
      <c r="CT29" s="695"/>
      <c r="CU29" s="695"/>
      <c r="CV29" s="695"/>
      <c r="CW29" s="695"/>
      <c r="CX29" s="695"/>
      <c r="CY29" s="696"/>
      <c r="CZ29" s="664">
        <v>14.2</v>
      </c>
      <c r="DA29" s="692"/>
      <c r="DB29" s="692"/>
      <c r="DC29" s="697"/>
      <c r="DD29" s="668">
        <v>3754423</v>
      </c>
      <c r="DE29" s="695"/>
      <c r="DF29" s="695"/>
      <c r="DG29" s="695"/>
      <c r="DH29" s="695"/>
      <c r="DI29" s="695"/>
      <c r="DJ29" s="695"/>
      <c r="DK29" s="696"/>
      <c r="DL29" s="668">
        <v>3047883</v>
      </c>
      <c r="DM29" s="695"/>
      <c r="DN29" s="695"/>
      <c r="DO29" s="695"/>
      <c r="DP29" s="695"/>
      <c r="DQ29" s="695"/>
      <c r="DR29" s="695"/>
      <c r="DS29" s="695"/>
      <c r="DT29" s="695"/>
      <c r="DU29" s="695"/>
      <c r="DV29" s="696"/>
      <c r="DW29" s="664">
        <v>22.4</v>
      </c>
      <c r="DX29" s="692"/>
      <c r="DY29" s="692"/>
      <c r="DZ29" s="692"/>
      <c r="EA29" s="692"/>
      <c r="EB29" s="692"/>
      <c r="EC29" s="693"/>
    </row>
    <row r="30" spans="2:133" ht="11.25" customHeight="1" x14ac:dyDescent="0.15">
      <c r="B30" s="656" t="s">
        <v>301</v>
      </c>
      <c r="C30" s="657"/>
      <c r="D30" s="657"/>
      <c r="E30" s="657"/>
      <c r="F30" s="657"/>
      <c r="G30" s="657"/>
      <c r="H30" s="657"/>
      <c r="I30" s="657"/>
      <c r="J30" s="657"/>
      <c r="K30" s="657"/>
      <c r="L30" s="657"/>
      <c r="M30" s="657"/>
      <c r="N30" s="657"/>
      <c r="O30" s="657"/>
      <c r="P30" s="657"/>
      <c r="Q30" s="658"/>
      <c r="R30" s="659">
        <v>87070</v>
      </c>
      <c r="S30" s="660"/>
      <c r="T30" s="660"/>
      <c r="U30" s="660"/>
      <c r="V30" s="660"/>
      <c r="W30" s="660"/>
      <c r="X30" s="660"/>
      <c r="Y30" s="661"/>
      <c r="Z30" s="662">
        <v>0.3</v>
      </c>
      <c r="AA30" s="662"/>
      <c r="AB30" s="662"/>
      <c r="AC30" s="662"/>
      <c r="AD30" s="663">
        <v>9692</v>
      </c>
      <c r="AE30" s="663"/>
      <c r="AF30" s="663"/>
      <c r="AG30" s="663"/>
      <c r="AH30" s="663"/>
      <c r="AI30" s="663"/>
      <c r="AJ30" s="663"/>
      <c r="AK30" s="663"/>
      <c r="AL30" s="664">
        <v>0.1</v>
      </c>
      <c r="AM30" s="665"/>
      <c r="AN30" s="665"/>
      <c r="AO30" s="666"/>
      <c r="AP30" s="707" t="s">
        <v>302</v>
      </c>
      <c r="AQ30" s="708"/>
      <c r="AR30" s="708"/>
      <c r="AS30" s="708"/>
      <c r="AT30" s="713" t="s">
        <v>303</v>
      </c>
      <c r="AU30" s="210"/>
      <c r="AV30" s="210"/>
      <c r="AW30" s="210"/>
      <c r="AX30" s="645" t="s">
        <v>182</v>
      </c>
      <c r="AY30" s="646"/>
      <c r="AZ30" s="646"/>
      <c r="BA30" s="646"/>
      <c r="BB30" s="646"/>
      <c r="BC30" s="646"/>
      <c r="BD30" s="646"/>
      <c r="BE30" s="646"/>
      <c r="BF30" s="647"/>
      <c r="BG30" s="719">
        <v>99.2</v>
      </c>
      <c r="BH30" s="720"/>
      <c r="BI30" s="720"/>
      <c r="BJ30" s="720"/>
      <c r="BK30" s="720"/>
      <c r="BL30" s="720"/>
      <c r="BM30" s="654">
        <v>97.7</v>
      </c>
      <c r="BN30" s="720"/>
      <c r="BO30" s="720"/>
      <c r="BP30" s="720"/>
      <c r="BQ30" s="721"/>
      <c r="BR30" s="719">
        <v>99</v>
      </c>
      <c r="BS30" s="720"/>
      <c r="BT30" s="720"/>
      <c r="BU30" s="720"/>
      <c r="BV30" s="720"/>
      <c r="BW30" s="720"/>
      <c r="BX30" s="654">
        <v>96.7</v>
      </c>
      <c r="BY30" s="720"/>
      <c r="BZ30" s="720"/>
      <c r="CA30" s="720"/>
      <c r="CB30" s="721"/>
      <c r="CD30" s="724"/>
      <c r="CE30" s="725"/>
      <c r="CF30" s="674" t="s">
        <v>304</v>
      </c>
      <c r="CG30" s="675"/>
      <c r="CH30" s="675"/>
      <c r="CI30" s="675"/>
      <c r="CJ30" s="675"/>
      <c r="CK30" s="675"/>
      <c r="CL30" s="675"/>
      <c r="CM30" s="675"/>
      <c r="CN30" s="675"/>
      <c r="CO30" s="675"/>
      <c r="CP30" s="675"/>
      <c r="CQ30" s="676"/>
      <c r="CR30" s="659">
        <v>3594649</v>
      </c>
      <c r="CS30" s="660"/>
      <c r="CT30" s="660"/>
      <c r="CU30" s="660"/>
      <c r="CV30" s="660"/>
      <c r="CW30" s="660"/>
      <c r="CX30" s="660"/>
      <c r="CY30" s="661"/>
      <c r="CZ30" s="664">
        <v>13.4</v>
      </c>
      <c r="DA30" s="692"/>
      <c r="DB30" s="692"/>
      <c r="DC30" s="697"/>
      <c r="DD30" s="668">
        <v>3548852</v>
      </c>
      <c r="DE30" s="660"/>
      <c r="DF30" s="660"/>
      <c r="DG30" s="660"/>
      <c r="DH30" s="660"/>
      <c r="DI30" s="660"/>
      <c r="DJ30" s="660"/>
      <c r="DK30" s="661"/>
      <c r="DL30" s="668">
        <v>2842312</v>
      </c>
      <c r="DM30" s="660"/>
      <c r="DN30" s="660"/>
      <c r="DO30" s="660"/>
      <c r="DP30" s="660"/>
      <c r="DQ30" s="660"/>
      <c r="DR30" s="660"/>
      <c r="DS30" s="660"/>
      <c r="DT30" s="660"/>
      <c r="DU30" s="660"/>
      <c r="DV30" s="661"/>
      <c r="DW30" s="664">
        <v>20.9</v>
      </c>
      <c r="DX30" s="692"/>
      <c r="DY30" s="692"/>
      <c r="DZ30" s="692"/>
      <c r="EA30" s="692"/>
      <c r="EB30" s="692"/>
      <c r="EC30" s="693"/>
    </row>
    <row r="31" spans="2:133" ht="11.25" customHeight="1" x14ac:dyDescent="0.15">
      <c r="B31" s="656" t="s">
        <v>305</v>
      </c>
      <c r="C31" s="657"/>
      <c r="D31" s="657"/>
      <c r="E31" s="657"/>
      <c r="F31" s="657"/>
      <c r="G31" s="657"/>
      <c r="H31" s="657"/>
      <c r="I31" s="657"/>
      <c r="J31" s="657"/>
      <c r="K31" s="657"/>
      <c r="L31" s="657"/>
      <c r="M31" s="657"/>
      <c r="N31" s="657"/>
      <c r="O31" s="657"/>
      <c r="P31" s="657"/>
      <c r="Q31" s="658"/>
      <c r="R31" s="659">
        <v>1076463</v>
      </c>
      <c r="S31" s="660"/>
      <c r="T31" s="660"/>
      <c r="U31" s="660"/>
      <c r="V31" s="660"/>
      <c r="W31" s="660"/>
      <c r="X31" s="660"/>
      <c r="Y31" s="661"/>
      <c r="Z31" s="662">
        <v>3.9</v>
      </c>
      <c r="AA31" s="662"/>
      <c r="AB31" s="662"/>
      <c r="AC31" s="662"/>
      <c r="AD31" s="663" t="s">
        <v>125</v>
      </c>
      <c r="AE31" s="663"/>
      <c r="AF31" s="663"/>
      <c r="AG31" s="663"/>
      <c r="AH31" s="663"/>
      <c r="AI31" s="663"/>
      <c r="AJ31" s="663"/>
      <c r="AK31" s="663"/>
      <c r="AL31" s="664" t="s">
        <v>236</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99.3</v>
      </c>
      <c r="BH31" s="695"/>
      <c r="BI31" s="695"/>
      <c r="BJ31" s="695"/>
      <c r="BK31" s="695"/>
      <c r="BL31" s="695"/>
      <c r="BM31" s="665">
        <v>98.5</v>
      </c>
      <c r="BN31" s="717"/>
      <c r="BO31" s="717"/>
      <c r="BP31" s="717"/>
      <c r="BQ31" s="718"/>
      <c r="BR31" s="716">
        <v>99.4</v>
      </c>
      <c r="BS31" s="695"/>
      <c r="BT31" s="695"/>
      <c r="BU31" s="695"/>
      <c r="BV31" s="695"/>
      <c r="BW31" s="695"/>
      <c r="BX31" s="665">
        <v>98.7</v>
      </c>
      <c r="BY31" s="717"/>
      <c r="BZ31" s="717"/>
      <c r="CA31" s="717"/>
      <c r="CB31" s="718"/>
      <c r="CD31" s="724"/>
      <c r="CE31" s="725"/>
      <c r="CF31" s="674" t="s">
        <v>308</v>
      </c>
      <c r="CG31" s="675"/>
      <c r="CH31" s="675"/>
      <c r="CI31" s="675"/>
      <c r="CJ31" s="675"/>
      <c r="CK31" s="675"/>
      <c r="CL31" s="675"/>
      <c r="CM31" s="675"/>
      <c r="CN31" s="675"/>
      <c r="CO31" s="675"/>
      <c r="CP31" s="675"/>
      <c r="CQ31" s="676"/>
      <c r="CR31" s="659">
        <v>214695</v>
      </c>
      <c r="CS31" s="695"/>
      <c r="CT31" s="695"/>
      <c r="CU31" s="695"/>
      <c r="CV31" s="695"/>
      <c r="CW31" s="695"/>
      <c r="CX31" s="695"/>
      <c r="CY31" s="696"/>
      <c r="CZ31" s="664">
        <v>0.8</v>
      </c>
      <c r="DA31" s="692"/>
      <c r="DB31" s="692"/>
      <c r="DC31" s="697"/>
      <c r="DD31" s="668">
        <v>205571</v>
      </c>
      <c r="DE31" s="695"/>
      <c r="DF31" s="695"/>
      <c r="DG31" s="695"/>
      <c r="DH31" s="695"/>
      <c r="DI31" s="695"/>
      <c r="DJ31" s="695"/>
      <c r="DK31" s="696"/>
      <c r="DL31" s="668">
        <v>205571</v>
      </c>
      <c r="DM31" s="695"/>
      <c r="DN31" s="695"/>
      <c r="DO31" s="695"/>
      <c r="DP31" s="695"/>
      <c r="DQ31" s="695"/>
      <c r="DR31" s="695"/>
      <c r="DS31" s="695"/>
      <c r="DT31" s="695"/>
      <c r="DU31" s="695"/>
      <c r="DV31" s="696"/>
      <c r="DW31" s="664">
        <v>1.5</v>
      </c>
      <c r="DX31" s="692"/>
      <c r="DY31" s="692"/>
      <c r="DZ31" s="692"/>
      <c r="EA31" s="692"/>
      <c r="EB31" s="692"/>
      <c r="EC31" s="693"/>
    </row>
    <row r="32" spans="2:133" ht="11.25" customHeight="1" x14ac:dyDescent="0.15">
      <c r="B32" s="656" t="s">
        <v>309</v>
      </c>
      <c r="C32" s="657"/>
      <c r="D32" s="657"/>
      <c r="E32" s="657"/>
      <c r="F32" s="657"/>
      <c r="G32" s="657"/>
      <c r="H32" s="657"/>
      <c r="I32" s="657"/>
      <c r="J32" s="657"/>
      <c r="K32" s="657"/>
      <c r="L32" s="657"/>
      <c r="M32" s="657"/>
      <c r="N32" s="657"/>
      <c r="O32" s="657"/>
      <c r="P32" s="657"/>
      <c r="Q32" s="658"/>
      <c r="R32" s="659">
        <v>1390102</v>
      </c>
      <c r="S32" s="660"/>
      <c r="T32" s="660"/>
      <c r="U32" s="660"/>
      <c r="V32" s="660"/>
      <c r="W32" s="660"/>
      <c r="X32" s="660"/>
      <c r="Y32" s="661"/>
      <c r="Z32" s="662">
        <v>5.0999999999999996</v>
      </c>
      <c r="AA32" s="662"/>
      <c r="AB32" s="662"/>
      <c r="AC32" s="662"/>
      <c r="AD32" s="663" t="s">
        <v>134</v>
      </c>
      <c r="AE32" s="663"/>
      <c r="AF32" s="663"/>
      <c r="AG32" s="663"/>
      <c r="AH32" s="663"/>
      <c r="AI32" s="663"/>
      <c r="AJ32" s="663"/>
      <c r="AK32" s="663"/>
      <c r="AL32" s="664" t="s">
        <v>125</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98.9</v>
      </c>
      <c r="BH32" s="729"/>
      <c r="BI32" s="729"/>
      <c r="BJ32" s="729"/>
      <c r="BK32" s="729"/>
      <c r="BL32" s="729"/>
      <c r="BM32" s="730">
        <v>96.5</v>
      </c>
      <c r="BN32" s="729"/>
      <c r="BO32" s="729"/>
      <c r="BP32" s="729"/>
      <c r="BQ32" s="731"/>
      <c r="BR32" s="728">
        <v>98.4</v>
      </c>
      <c r="BS32" s="729"/>
      <c r="BT32" s="729"/>
      <c r="BU32" s="729"/>
      <c r="BV32" s="729"/>
      <c r="BW32" s="729"/>
      <c r="BX32" s="730">
        <v>94.6</v>
      </c>
      <c r="BY32" s="729"/>
      <c r="BZ32" s="729"/>
      <c r="CA32" s="729"/>
      <c r="CB32" s="731"/>
      <c r="CD32" s="726"/>
      <c r="CE32" s="727"/>
      <c r="CF32" s="674" t="s">
        <v>311</v>
      </c>
      <c r="CG32" s="675"/>
      <c r="CH32" s="675"/>
      <c r="CI32" s="675"/>
      <c r="CJ32" s="675"/>
      <c r="CK32" s="675"/>
      <c r="CL32" s="675"/>
      <c r="CM32" s="675"/>
      <c r="CN32" s="675"/>
      <c r="CO32" s="675"/>
      <c r="CP32" s="675"/>
      <c r="CQ32" s="676"/>
      <c r="CR32" s="659">
        <v>597</v>
      </c>
      <c r="CS32" s="660"/>
      <c r="CT32" s="660"/>
      <c r="CU32" s="660"/>
      <c r="CV32" s="660"/>
      <c r="CW32" s="660"/>
      <c r="CX32" s="660"/>
      <c r="CY32" s="661"/>
      <c r="CZ32" s="664">
        <v>0</v>
      </c>
      <c r="DA32" s="692"/>
      <c r="DB32" s="692"/>
      <c r="DC32" s="697"/>
      <c r="DD32" s="668">
        <v>597</v>
      </c>
      <c r="DE32" s="660"/>
      <c r="DF32" s="660"/>
      <c r="DG32" s="660"/>
      <c r="DH32" s="660"/>
      <c r="DI32" s="660"/>
      <c r="DJ32" s="660"/>
      <c r="DK32" s="661"/>
      <c r="DL32" s="668">
        <v>597</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312</v>
      </c>
      <c r="C33" s="657"/>
      <c r="D33" s="657"/>
      <c r="E33" s="657"/>
      <c r="F33" s="657"/>
      <c r="G33" s="657"/>
      <c r="H33" s="657"/>
      <c r="I33" s="657"/>
      <c r="J33" s="657"/>
      <c r="K33" s="657"/>
      <c r="L33" s="657"/>
      <c r="M33" s="657"/>
      <c r="N33" s="657"/>
      <c r="O33" s="657"/>
      <c r="P33" s="657"/>
      <c r="Q33" s="658"/>
      <c r="R33" s="659">
        <v>556405</v>
      </c>
      <c r="S33" s="660"/>
      <c r="T33" s="660"/>
      <c r="U33" s="660"/>
      <c r="V33" s="660"/>
      <c r="W33" s="660"/>
      <c r="X33" s="660"/>
      <c r="Y33" s="661"/>
      <c r="Z33" s="662">
        <v>2</v>
      </c>
      <c r="AA33" s="662"/>
      <c r="AB33" s="662"/>
      <c r="AC33" s="662"/>
      <c r="AD33" s="663" t="s">
        <v>134</v>
      </c>
      <c r="AE33" s="663"/>
      <c r="AF33" s="663"/>
      <c r="AG33" s="663"/>
      <c r="AH33" s="663"/>
      <c r="AI33" s="663"/>
      <c r="AJ33" s="663"/>
      <c r="AK33" s="663"/>
      <c r="AL33" s="664" t="s">
        <v>125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10158923</v>
      </c>
      <c r="CS33" s="695"/>
      <c r="CT33" s="695"/>
      <c r="CU33" s="695"/>
      <c r="CV33" s="695"/>
      <c r="CW33" s="695"/>
      <c r="CX33" s="695"/>
      <c r="CY33" s="696"/>
      <c r="CZ33" s="664">
        <v>37.9</v>
      </c>
      <c r="DA33" s="692"/>
      <c r="DB33" s="692"/>
      <c r="DC33" s="697"/>
      <c r="DD33" s="668">
        <v>6469867</v>
      </c>
      <c r="DE33" s="695"/>
      <c r="DF33" s="695"/>
      <c r="DG33" s="695"/>
      <c r="DH33" s="695"/>
      <c r="DI33" s="695"/>
      <c r="DJ33" s="695"/>
      <c r="DK33" s="696"/>
      <c r="DL33" s="668">
        <v>5076479</v>
      </c>
      <c r="DM33" s="695"/>
      <c r="DN33" s="695"/>
      <c r="DO33" s="695"/>
      <c r="DP33" s="695"/>
      <c r="DQ33" s="695"/>
      <c r="DR33" s="695"/>
      <c r="DS33" s="695"/>
      <c r="DT33" s="695"/>
      <c r="DU33" s="695"/>
      <c r="DV33" s="696"/>
      <c r="DW33" s="664">
        <v>37.299999999999997</v>
      </c>
      <c r="DX33" s="692"/>
      <c r="DY33" s="692"/>
      <c r="DZ33" s="692"/>
      <c r="EA33" s="692"/>
      <c r="EB33" s="692"/>
      <c r="EC33" s="693"/>
    </row>
    <row r="34" spans="2:133" ht="11.25" customHeight="1" x14ac:dyDescent="0.15">
      <c r="B34" s="656" t="s">
        <v>314</v>
      </c>
      <c r="C34" s="657"/>
      <c r="D34" s="657"/>
      <c r="E34" s="657"/>
      <c r="F34" s="657"/>
      <c r="G34" s="657"/>
      <c r="H34" s="657"/>
      <c r="I34" s="657"/>
      <c r="J34" s="657"/>
      <c r="K34" s="657"/>
      <c r="L34" s="657"/>
      <c r="M34" s="657"/>
      <c r="N34" s="657"/>
      <c r="O34" s="657"/>
      <c r="P34" s="657"/>
      <c r="Q34" s="658"/>
      <c r="R34" s="659">
        <v>434261</v>
      </c>
      <c r="S34" s="660"/>
      <c r="T34" s="660"/>
      <c r="U34" s="660"/>
      <c r="V34" s="660"/>
      <c r="W34" s="660"/>
      <c r="X34" s="660"/>
      <c r="Y34" s="661"/>
      <c r="Z34" s="662">
        <v>1.6</v>
      </c>
      <c r="AA34" s="662"/>
      <c r="AB34" s="662"/>
      <c r="AC34" s="662"/>
      <c r="AD34" s="663">
        <v>12857</v>
      </c>
      <c r="AE34" s="663"/>
      <c r="AF34" s="663"/>
      <c r="AG34" s="663"/>
      <c r="AH34" s="663"/>
      <c r="AI34" s="663"/>
      <c r="AJ34" s="663"/>
      <c r="AK34" s="663"/>
      <c r="AL34" s="664">
        <v>0.1</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3278676</v>
      </c>
      <c r="CS34" s="660"/>
      <c r="CT34" s="660"/>
      <c r="CU34" s="660"/>
      <c r="CV34" s="660"/>
      <c r="CW34" s="660"/>
      <c r="CX34" s="660"/>
      <c r="CY34" s="661"/>
      <c r="CZ34" s="664">
        <v>12.2</v>
      </c>
      <c r="DA34" s="692"/>
      <c r="DB34" s="692"/>
      <c r="DC34" s="697"/>
      <c r="DD34" s="668">
        <v>2021689</v>
      </c>
      <c r="DE34" s="660"/>
      <c r="DF34" s="660"/>
      <c r="DG34" s="660"/>
      <c r="DH34" s="660"/>
      <c r="DI34" s="660"/>
      <c r="DJ34" s="660"/>
      <c r="DK34" s="661"/>
      <c r="DL34" s="668">
        <v>1687253</v>
      </c>
      <c r="DM34" s="660"/>
      <c r="DN34" s="660"/>
      <c r="DO34" s="660"/>
      <c r="DP34" s="660"/>
      <c r="DQ34" s="660"/>
      <c r="DR34" s="660"/>
      <c r="DS34" s="660"/>
      <c r="DT34" s="660"/>
      <c r="DU34" s="660"/>
      <c r="DV34" s="661"/>
      <c r="DW34" s="664">
        <v>12.4</v>
      </c>
      <c r="DX34" s="692"/>
      <c r="DY34" s="692"/>
      <c r="DZ34" s="692"/>
      <c r="EA34" s="692"/>
      <c r="EB34" s="692"/>
      <c r="EC34" s="693"/>
    </row>
    <row r="35" spans="2:133" ht="11.25" customHeight="1" x14ac:dyDescent="0.15">
      <c r="B35" s="656" t="s">
        <v>318</v>
      </c>
      <c r="C35" s="657"/>
      <c r="D35" s="657"/>
      <c r="E35" s="657"/>
      <c r="F35" s="657"/>
      <c r="G35" s="657"/>
      <c r="H35" s="657"/>
      <c r="I35" s="657"/>
      <c r="J35" s="657"/>
      <c r="K35" s="657"/>
      <c r="L35" s="657"/>
      <c r="M35" s="657"/>
      <c r="N35" s="657"/>
      <c r="O35" s="657"/>
      <c r="P35" s="657"/>
      <c r="Q35" s="658"/>
      <c r="R35" s="659">
        <v>3275400</v>
      </c>
      <c r="S35" s="660"/>
      <c r="T35" s="660"/>
      <c r="U35" s="660"/>
      <c r="V35" s="660"/>
      <c r="W35" s="660"/>
      <c r="X35" s="660"/>
      <c r="Y35" s="661"/>
      <c r="Z35" s="662">
        <v>12</v>
      </c>
      <c r="AA35" s="662"/>
      <c r="AB35" s="662"/>
      <c r="AC35" s="662"/>
      <c r="AD35" s="663" t="s">
        <v>236</v>
      </c>
      <c r="AE35" s="663"/>
      <c r="AF35" s="663"/>
      <c r="AG35" s="663"/>
      <c r="AH35" s="663"/>
      <c r="AI35" s="663"/>
      <c r="AJ35" s="663"/>
      <c r="AK35" s="663"/>
      <c r="AL35" s="664" t="s">
        <v>236</v>
      </c>
      <c r="AM35" s="665"/>
      <c r="AN35" s="665"/>
      <c r="AO35" s="666"/>
      <c r="AP35" s="214"/>
      <c r="AQ35" s="732" t="s">
        <v>319</v>
      </c>
      <c r="AR35" s="733"/>
      <c r="AS35" s="733"/>
      <c r="AT35" s="733"/>
      <c r="AU35" s="733"/>
      <c r="AV35" s="733"/>
      <c r="AW35" s="733"/>
      <c r="AX35" s="733"/>
      <c r="AY35" s="734"/>
      <c r="AZ35" s="648">
        <v>2666915</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5837</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282950</v>
      </c>
      <c r="CS35" s="695"/>
      <c r="CT35" s="695"/>
      <c r="CU35" s="695"/>
      <c r="CV35" s="695"/>
      <c r="CW35" s="695"/>
      <c r="CX35" s="695"/>
      <c r="CY35" s="696"/>
      <c r="CZ35" s="664">
        <v>1.1000000000000001</v>
      </c>
      <c r="DA35" s="692"/>
      <c r="DB35" s="692"/>
      <c r="DC35" s="697"/>
      <c r="DD35" s="668">
        <v>208153</v>
      </c>
      <c r="DE35" s="695"/>
      <c r="DF35" s="695"/>
      <c r="DG35" s="695"/>
      <c r="DH35" s="695"/>
      <c r="DI35" s="695"/>
      <c r="DJ35" s="695"/>
      <c r="DK35" s="696"/>
      <c r="DL35" s="668">
        <v>184606</v>
      </c>
      <c r="DM35" s="695"/>
      <c r="DN35" s="695"/>
      <c r="DO35" s="695"/>
      <c r="DP35" s="695"/>
      <c r="DQ35" s="695"/>
      <c r="DR35" s="695"/>
      <c r="DS35" s="695"/>
      <c r="DT35" s="695"/>
      <c r="DU35" s="695"/>
      <c r="DV35" s="696"/>
      <c r="DW35" s="664">
        <v>1.4</v>
      </c>
      <c r="DX35" s="692"/>
      <c r="DY35" s="692"/>
      <c r="DZ35" s="692"/>
      <c r="EA35" s="692"/>
      <c r="EB35" s="692"/>
      <c r="EC35" s="693"/>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134</v>
      </c>
      <c r="S36" s="660"/>
      <c r="T36" s="660"/>
      <c r="U36" s="660"/>
      <c r="V36" s="660"/>
      <c r="W36" s="660"/>
      <c r="X36" s="660"/>
      <c r="Y36" s="661"/>
      <c r="Z36" s="662" t="s">
        <v>125</v>
      </c>
      <c r="AA36" s="662"/>
      <c r="AB36" s="662"/>
      <c r="AC36" s="662"/>
      <c r="AD36" s="663" t="s">
        <v>125</v>
      </c>
      <c r="AE36" s="663"/>
      <c r="AF36" s="663"/>
      <c r="AG36" s="663"/>
      <c r="AH36" s="663"/>
      <c r="AI36" s="663"/>
      <c r="AJ36" s="663"/>
      <c r="AK36" s="663"/>
      <c r="AL36" s="664" t="s">
        <v>125</v>
      </c>
      <c r="AM36" s="665"/>
      <c r="AN36" s="665"/>
      <c r="AO36" s="666"/>
      <c r="AQ36" s="736" t="s">
        <v>323</v>
      </c>
      <c r="AR36" s="737"/>
      <c r="AS36" s="737"/>
      <c r="AT36" s="737"/>
      <c r="AU36" s="737"/>
      <c r="AV36" s="737"/>
      <c r="AW36" s="737"/>
      <c r="AX36" s="737"/>
      <c r="AY36" s="738"/>
      <c r="AZ36" s="659">
        <v>516455</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-88746</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3107928</v>
      </c>
      <c r="CS36" s="660"/>
      <c r="CT36" s="660"/>
      <c r="CU36" s="660"/>
      <c r="CV36" s="660"/>
      <c r="CW36" s="660"/>
      <c r="CX36" s="660"/>
      <c r="CY36" s="661"/>
      <c r="CZ36" s="664">
        <v>11.6</v>
      </c>
      <c r="DA36" s="692"/>
      <c r="DB36" s="692"/>
      <c r="DC36" s="697"/>
      <c r="DD36" s="668">
        <v>2426983</v>
      </c>
      <c r="DE36" s="660"/>
      <c r="DF36" s="660"/>
      <c r="DG36" s="660"/>
      <c r="DH36" s="660"/>
      <c r="DI36" s="660"/>
      <c r="DJ36" s="660"/>
      <c r="DK36" s="661"/>
      <c r="DL36" s="668">
        <v>1854727</v>
      </c>
      <c r="DM36" s="660"/>
      <c r="DN36" s="660"/>
      <c r="DO36" s="660"/>
      <c r="DP36" s="660"/>
      <c r="DQ36" s="660"/>
      <c r="DR36" s="660"/>
      <c r="DS36" s="660"/>
      <c r="DT36" s="660"/>
      <c r="DU36" s="660"/>
      <c r="DV36" s="661"/>
      <c r="DW36" s="664">
        <v>13.6</v>
      </c>
      <c r="DX36" s="692"/>
      <c r="DY36" s="692"/>
      <c r="DZ36" s="692"/>
      <c r="EA36" s="692"/>
      <c r="EB36" s="692"/>
      <c r="EC36" s="693"/>
    </row>
    <row r="37" spans="2:133" ht="11.25" customHeight="1" x14ac:dyDescent="0.15">
      <c r="B37" s="656" t="s">
        <v>326</v>
      </c>
      <c r="C37" s="657"/>
      <c r="D37" s="657"/>
      <c r="E37" s="657"/>
      <c r="F37" s="657"/>
      <c r="G37" s="657"/>
      <c r="H37" s="657"/>
      <c r="I37" s="657"/>
      <c r="J37" s="657"/>
      <c r="K37" s="657"/>
      <c r="L37" s="657"/>
      <c r="M37" s="657"/>
      <c r="N37" s="657"/>
      <c r="O37" s="657"/>
      <c r="P37" s="657"/>
      <c r="Q37" s="658"/>
      <c r="R37" s="659">
        <v>553500</v>
      </c>
      <c r="S37" s="660"/>
      <c r="T37" s="660"/>
      <c r="U37" s="660"/>
      <c r="V37" s="660"/>
      <c r="W37" s="660"/>
      <c r="X37" s="660"/>
      <c r="Y37" s="661"/>
      <c r="Z37" s="662">
        <v>2</v>
      </c>
      <c r="AA37" s="662"/>
      <c r="AB37" s="662"/>
      <c r="AC37" s="662"/>
      <c r="AD37" s="663" t="s">
        <v>125</v>
      </c>
      <c r="AE37" s="663"/>
      <c r="AF37" s="663"/>
      <c r="AG37" s="663"/>
      <c r="AH37" s="663"/>
      <c r="AI37" s="663"/>
      <c r="AJ37" s="663"/>
      <c r="AK37" s="663"/>
      <c r="AL37" s="664" t="s">
        <v>134</v>
      </c>
      <c r="AM37" s="665"/>
      <c r="AN37" s="665"/>
      <c r="AO37" s="666"/>
      <c r="AQ37" s="736" t="s">
        <v>327</v>
      </c>
      <c r="AR37" s="737"/>
      <c r="AS37" s="737"/>
      <c r="AT37" s="737"/>
      <c r="AU37" s="737"/>
      <c r="AV37" s="737"/>
      <c r="AW37" s="737"/>
      <c r="AX37" s="737"/>
      <c r="AY37" s="738"/>
      <c r="AZ37" s="659">
        <v>200669</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5631</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1116348</v>
      </c>
      <c r="CS37" s="695"/>
      <c r="CT37" s="695"/>
      <c r="CU37" s="695"/>
      <c r="CV37" s="695"/>
      <c r="CW37" s="695"/>
      <c r="CX37" s="695"/>
      <c r="CY37" s="696"/>
      <c r="CZ37" s="664">
        <v>4.2</v>
      </c>
      <c r="DA37" s="692"/>
      <c r="DB37" s="692"/>
      <c r="DC37" s="697"/>
      <c r="DD37" s="668">
        <v>1116348</v>
      </c>
      <c r="DE37" s="695"/>
      <c r="DF37" s="695"/>
      <c r="DG37" s="695"/>
      <c r="DH37" s="695"/>
      <c r="DI37" s="695"/>
      <c r="DJ37" s="695"/>
      <c r="DK37" s="696"/>
      <c r="DL37" s="668">
        <v>1084811</v>
      </c>
      <c r="DM37" s="695"/>
      <c r="DN37" s="695"/>
      <c r="DO37" s="695"/>
      <c r="DP37" s="695"/>
      <c r="DQ37" s="695"/>
      <c r="DR37" s="695"/>
      <c r="DS37" s="695"/>
      <c r="DT37" s="695"/>
      <c r="DU37" s="695"/>
      <c r="DV37" s="696"/>
      <c r="DW37" s="664">
        <v>8</v>
      </c>
      <c r="DX37" s="692"/>
      <c r="DY37" s="692"/>
      <c r="DZ37" s="692"/>
      <c r="EA37" s="692"/>
      <c r="EB37" s="692"/>
      <c r="EC37" s="693"/>
    </row>
    <row r="38" spans="2:133" ht="11.25" customHeight="1" x14ac:dyDescent="0.15">
      <c r="B38" s="704" t="s">
        <v>330</v>
      </c>
      <c r="C38" s="705"/>
      <c r="D38" s="705"/>
      <c r="E38" s="705"/>
      <c r="F38" s="705"/>
      <c r="G38" s="705"/>
      <c r="H38" s="705"/>
      <c r="I38" s="705"/>
      <c r="J38" s="705"/>
      <c r="K38" s="705"/>
      <c r="L38" s="705"/>
      <c r="M38" s="705"/>
      <c r="N38" s="705"/>
      <c r="O38" s="705"/>
      <c r="P38" s="705"/>
      <c r="Q38" s="706"/>
      <c r="R38" s="739">
        <v>27338569</v>
      </c>
      <c r="S38" s="740"/>
      <c r="T38" s="740"/>
      <c r="U38" s="740"/>
      <c r="V38" s="740"/>
      <c r="W38" s="740"/>
      <c r="X38" s="740"/>
      <c r="Y38" s="741"/>
      <c r="Z38" s="742">
        <v>100</v>
      </c>
      <c r="AA38" s="742"/>
      <c r="AB38" s="742"/>
      <c r="AC38" s="742"/>
      <c r="AD38" s="743">
        <v>13049792</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144880</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9600</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1804911</v>
      </c>
      <c r="CS38" s="660"/>
      <c r="CT38" s="660"/>
      <c r="CU38" s="660"/>
      <c r="CV38" s="660"/>
      <c r="CW38" s="660"/>
      <c r="CX38" s="660"/>
      <c r="CY38" s="661"/>
      <c r="CZ38" s="664">
        <v>6.7</v>
      </c>
      <c r="DA38" s="692"/>
      <c r="DB38" s="692"/>
      <c r="DC38" s="697"/>
      <c r="DD38" s="668">
        <v>1495718</v>
      </c>
      <c r="DE38" s="660"/>
      <c r="DF38" s="660"/>
      <c r="DG38" s="660"/>
      <c r="DH38" s="660"/>
      <c r="DI38" s="660"/>
      <c r="DJ38" s="660"/>
      <c r="DK38" s="661"/>
      <c r="DL38" s="668">
        <v>1349893</v>
      </c>
      <c r="DM38" s="660"/>
      <c r="DN38" s="660"/>
      <c r="DO38" s="660"/>
      <c r="DP38" s="660"/>
      <c r="DQ38" s="660"/>
      <c r="DR38" s="660"/>
      <c r="DS38" s="660"/>
      <c r="DT38" s="660"/>
      <c r="DU38" s="660"/>
      <c r="DV38" s="661"/>
      <c r="DW38" s="664">
        <v>9.9</v>
      </c>
      <c r="DX38" s="692"/>
      <c r="DY38" s="692"/>
      <c r="DZ38" s="692"/>
      <c r="EA38" s="692"/>
      <c r="EB38" s="692"/>
      <c r="EC38" s="693"/>
    </row>
    <row r="39" spans="2:133" ht="11.25" customHeight="1" x14ac:dyDescent="0.15">
      <c r="AQ39" s="736" t="s">
        <v>334</v>
      </c>
      <c r="AR39" s="737"/>
      <c r="AS39" s="737"/>
      <c r="AT39" s="737"/>
      <c r="AU39" s="737"/>
      <c r="AV39" s="737"/>
      <c r="AW39" s="737"/>
      <c r="AX39" s="737"/>
      <c r="AY39" s="738"/>
      <c r="AZ39" s="659">
        <v>13371</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91</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1446035</v>
      </c>
      <c r="CS39" s="695"/>
      <c r="CT39" s="695"/>
      <c r="CU39" s="695"/>
      <c r="CV39" s="695"/>
      <c r="CW39" s="695"/>
      <c r="CX39" s="695"/>
      <c r="CY39" s="696"/>
      <c r="CZ39" s="664">
        <v>5.4</v>
      </c>
      <c r="DA39" s="692"/>
      <c r="DB39" s="692"/>
      <c r="DC39" s="697"/>
      <c r="DD39" s="668">
        <v>315001</v>
      </c>
      <c r="DE39" s="695"/>
      <c r="DF39" s="695"/>
      <c r="DG39" s="695"/>
      <c r="DH39" s="695"/>
      <c r="DI39" s="695"/>
      <c r="DJ39" s="695"/>
      <c r="DK39" s="696"/>
      <c r="DL39" s="668" t="s">
        <v>134</v>
      </c>
      <c r="DM39" s="695"/>
      <c r="DN39" s="695"/>
      <c r="DO39" s="695"/>
      <c r="DP39" s="695"/>
      <c r="DQ39" s="695"/>
      <c r="DR39" s="695"/>
      <c r="DS39" s="695"/>
      <c r="DT39" s="695"/>
      <c r="DU39" s="695"/>
      <c r="DV39" s="696"/>
      <c r="DW39" s="664" t="s">
        <v>125</v>
      </c>
      <c r="DX39" s="692"/>
      <c r="DY39" s="692"/>
      <c r="DZ39" s="692"/>
      <c r="EA39" s="692"/>
      <c r="EB39" s="692"/>
      <c r="EC39" s="693"/>
    </row>
    <row r="40" spans="2:133" ht="11.25" customHeight="1" x14ac:dyDescent="0.15">
      <c r="AQ40" s="736" t="s">
        <v>338</v>
      </c>
      <c r="AR40" s="737"/>
      <c r="AS40" s="737"/>
      <c r="AT40" s="737"/>
      <c r="AU40" s="737"/>
      <c r="AV40" s="737"/>
      <c r="AW40" s="737"/>
      <c r="AX40" s="737"/>
      <c r="AY40" s="738"/>
      <c r="AZ40" s="659">
        <v>475772</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148</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238423</v>
      </c>
      <c r="CS40" s="660"/>
      <c r="CT40" s="660"/>
      <c r="CU40" s="660"/>
      <c r="CV40" s="660"/>
      <c r="CW40" s="660"/>
      <c r="CX40" s="660"/>
      <c r="CY40" s="661"/>
      <c r="CZ40" s="664">
        <v>0.9</v>
      </c>
      <c r="DA40" s="692"/>
      <c r="DB40" s="692"/>
      <c r="DC40" s="697"/>
      <c r="DD40" s="668">
        <v>2323</v>
      </c>
      <c r="DE40" s="660"/>
      <c r="DF40" s="660"/>
      <c r="DG40" s="660"/>
      <c r="DH40" s="660"/>
      <c r="DI40" s="660"/>
      <c r="DJ40" s="660"/>
      <c r="DK40" s="661"/>
      <c r="DL40" s="668" t="s">
        <v>134</v>
      </c>
      <c r="DM40" s="660"/>
      <c r="DN40" s="660"/>
      <c r="DO40" s="660"/>
      <c r="DP40" s="660"/>
      <c r="DQ40" s="660"/>
      <c r="DR40" s="660"/>
      <c r="DS40" s="660"/>
      <c r="DT40" s="660"/>
      <c r="DU40" s="660"/>
      <c r="DV40" s="661"/>
      <c r="DW40" s="664" t="s">
        <v>134</v>
      </c>
      <c r="DX40" s="692"/>
      <c r="DY40" s="692"/>
      <c r="DZ40" s="692"/>
      <c r="EA40" s="692"/>
      <c r="EB40" s="692"/>
      <c r="EC40" s="693"/>
    </row>
    <row r="41" spans="2:133" ht="11.25" customHeight="1" x14ac:dyDescent="0.15">
      <c r="AQ41" s="746" t="s">
        <v>341</v>
      </c>
      <c r="AR41" s="747"/>
      <c r="AS41" s="747"/>
      <c r="AT41" s="747"/>
      <c r="AU41" s="747"/>
      <c r="AV41" s="747"/>
      <c r="AW41" s="747"/>
      <c r="AX41" s="747"/>
      <c r="AY41" s="748"/>
      <c r="AZ41" s="739">
        <v>1315768</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359</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125</v>
      </c>
      <c r="CS41" s="695"/>
      <c r="CT41" s="695"/>
      <c r="CU41" s="695"/>
      <c r="CV41" s="695"/>
      <c r="CW41" s="695"/>
      <c r="CX41" s="695"/>
      <c r="CY41" s="696"/>
      <c r="CZ41" s="664" t="s">
        <v>134</v>
      </c>
      <c r="DA41" s="692"/>
      <c r="DB41" s="692"/>
      <c r="DC41" s="697"/>
      <c r="DD41" s="668" t="s">
        <v>125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5138827</v>
      </c>
      <c r="CS42" s="660"/>
      <c r="CT42" s="660"/>
      <c r="CU42" s="660"/>
      <c r="CV42" s="660"/>
      <c r="CW42" s="660"/>
      <c r="CX42" s="660"/>
      <c r="CY42" s="661"/>
      <c r="CZ42" s="664">
        <v>19.2</v>
      </c>
      <c r="DA42" s="665"/>
      <c r="DB42" s="665"/>
      <c r="DC42" s="760"/>
      <c r="DD42" s="668">
        <v>935899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174489</v>
      </c>
      <c r="CS43" s="695"/>
      <c r="CT43" s="695"/>
      <c r="CU43" s="695"/>
      <c r="CV43" s="695"/>
      <c r="CW43" s="695"/>
      <c r="CX43" s="695"/>
      <c r="CY43" s="696"/>
      <c r="CZ43" s="664">
        <v>0.7</v>
      </c>
      <c r="DA43" s="692"/>
      <c r="DB43" s="692"/>
      <c r="DC43" s="697"/>
      <c r="DD43" s="668">
        <v>172407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300</v>
      </c>
      <c r="CE44" s="772"/>
      <c r="CF44" s="656" t="s">
        <v>349</v>
      </c>
      <c r="CG44" s="657"/>
      <c r="CH44" s="657"/>
      <c r="CI44" s="657"/>
      <c r="CJ44" s="657"/>
      <c r="CK44" s="657"/>
      <c r="CL44" s="657"/>
      <c r="CM44" s="657"/>
      <c r="CN44" s="657"/>
      <c r="CO44" s="657"/>
      <c r="CP44" s="657"/>
      <c r="CQ44" s="658"/>
      <c r="CR44" s="659">
        <v>4711317</v>
      </c>
      <c r="CS44" s="660"/>
      <c r="CT44" s="660"/>
      <c r="CU44" s="660"/>
      <c r="CV44" s="660"/>
      <c r="CW44" s="660"/>
      <c r="CX44" s="660"/>
      <c r="CY44" s="661"/>
      <c r="CZ44" s="664">
        <v>17.600000000000001</v>
      </c>
      <c r="DA44" s="665"/>
      <c r="DB44" s="665"/>
      <c r="DC44" s="760"/>
      <c r="DD44" s="668">
        <v>881922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2006835</v>
      </c>
      <c r="CS45" s="695"/>
      <c r="CT45" s="695"/>
      <c r="CU45" s="695"/>
      <c r="CV45" s="695"/>
      <c r="CW45" s="695"/>
      <c r="CX45" s="695"/>
      <c r="CY45" s="696"/>
      <c r="CZ45" s="664">
        <v>7.5</v>
      </c>
      <c r="DA45" s="692"/>
      <c r="DB45" s="692"/>
      <c r="DC45" s="697"/>
      <c r="DD45" s="668">
        <v>120491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2599859</v>
      </c>
      <c r="CS46" s="660"/>
      <c r="CT46" s="660"/>
      <c r="CU46" s="660"/>
      <c r="CV46" s="660"/>
      <c r="CW46" s="660"/>
      <c r="CX46" s="660"/>
      <c r="CY46" s="661"/>
      <c r="CZ46" s="664">
        <v>9.6999999999999993</v>
      </c>
      <c r="DA46" s="665"/>
      <c r="DB46" s="665"/>
      <c r="DC46" s="760"/>
      <c r="DD46" s="668">
        <v>754114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v>427510</v>
      </c>
      <c r="CS47" s="695"/>
      <c r="CT47" s="695"/>
      <c r="CU47" s="695"/>
      <c r="CV47" s="695"/>
      <c r="CW47" s="695"/>
      <c r="CX47" s="695"/>
      <c r="CY47" s="696"/>
      <c r="CZ47" s="664">
        <v>1.6</v>
      </c>
      <c r="DA47" s="692"/>
      <c r="DB47" s="692"/>
      <c r="DC47" s="697"/>
      <c r="DD47" s="668">
        <v>53977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236</v>
      </c>
      <c r="CS48" s="660"/>
      <c r="CT48" s="660"/>
      <c r="CU48" s="660"/>
      <c r="CV48" s="660"/>
      <c r="CW48" s="660"/>
      <c r="CX48" s="660"/>
      <c r="CY48" s="661"/>
      <c r="CZ48" s="664" t="s">
        <v>125</v>
      </c>
      <c r="DA48" s="665"/>
      <c r="DB48" s="665"/>
      <c r="DC48" s="760"/>
      <c r="DD48" s="668" t="s">
        <v>125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26818349</v>
      </c>
      <c r="CS49" s="729"/>
      <c r="CT49" s="729"/>
      <c r="CU49" s="729"/>
      <c r="CV49" s="729"/>
      <c r="CW49" s="729"/>
      <c r="CX49" s="729"/>
      <c r="CY49" s="761"/>
      <c r="CZ49" s="744">
        <v>100</v>
      </c>
      <c r="DA49" s="762"/>
      <c r="DB49" s="762"/>
      <c r="DC49" s="763"/>
      <c r="DD49" s="764">
        <v>15687710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WdW481bxEJq5W0A+kRGVrJjtkVgfMWUSUdUgMhEB/Blu2RbKvBv9AwT9ObjT+WPPBFNgo3/QW2ymmqQ4MEZAA==" saltValue="kYvubtSlU0Qa5HmHKCkPk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V113" sqref="BV113:BZ11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572</v>
      </c>
      <c r="C7" s="792"/>
      <c r="D7" s="792"/>
      <c r="E7" s="792"/>
      <c r="F7" s="792"/>
      <c r="G7" s="792"/>
      <c r="H7" s="792"/>
      <c r="I7" s="792"/>
      <c r="J7" s="792"/>
      <c r="K7" s="792"/>
      <c r="L7" s="792"/>
      <c r="M7" s="792"/>
      <c r="N7" s="792"/>
      <c r="O7" s="792"/>
      <c r="P7" s="793"/>
      <c r="Q7" s="794">
        <v>27351</v>
      </c>
      <c r="R7" s="795"/>
      <c r="S7" s="795"/>
      <c r="T7" s="795"/>
      <c r="U7" s="795"/>
      <c r="V7" s="795">
        <v>26831</v>
      </c>
      <c r="W7" s="795"/>
      <c r="X7" s="795"/>
      <c r="Y7" s="795"/>
      <c r="Z7" s="795"/>
      <c r="AA7" s="795">
        <v>520</v>
      </c>
      <c r="AB7" s="795"/>
      <c r="AC7" s="795"/>
      <c r="AD7" s="795"/>
      <c r="AE7" s="796"/>
      <c r="AF7" s="797">
        <v>392</v>
      </c>
      <c r="AG7" s="798"/>
      <c r="AH7" s="798"/>
      <c r="AI7" s="798"/>
      <c r="AJ7" s="799"/>
      <c r="AK7" s="834">
        <v>1390</v>
      </c>
      <c r="AL7" s="835"/>
      <c r="AM7" s="835"/>
      <c r="AN7" s="835"/>
      <c r="AO7" s="835"/>
      <c r="AP7" s="835">
        <v>28016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567</v>
      </c>
      <c r="BT7" s="839"/>
      <c r="BU7" s="839"/>
      <c r="BV7" s="839"/>
      <c r="BW7" s="839"/>
      <c r="BX7" s="839"/>
      <c r="BY7" s="839"/>
      <c r="BZ7" s="839"/>
      <c r="CA7" s="839"/>
      <c r="CB7" s="839"/>
      <c r="CC7" s="839"/>
      <c r="CD7" s="839"/>
      <c r="CE7" s="839"/>
      <c r="CF7" s="839"/>
      <c r="CG7" s="840"/>
      <c r="CH7" s="831">
        <v>2</v>
      </c>
      <c r="CI7" s="832"/>
      <c r="CJ7" s="832"/>
      <c r="CK7" s="832"/>
      <c r="CL7" s="833"/>
      <c r="CM7" s="831">
        <v>27</v>
      </c>
      <c r="CN7" s="832"/>
      <c r="CO7" s="832"/>
      <c r="CP7" s="832"/>
      <c r="CQ7" s="833"/>
      <c r="CR7" s="831">
        <v>5</v>
      </c>
      <c r="CS7" s="832"/>
      <c r="CT7" s="832"/>
      <c r="CU7" s="832"/>
      <c r="CV7" s="833"/>
      <c r="CW7" s="831" t="s">
        <v>497</v>
      </c>
      <c r="CX7" s="832"/>
      <c r="CY7" s="832"/>
      <c r="CZ7" s="832"/>
      <c r="DA7" s="833"/>
      <c r="DB7" s="831" t="s">
        <v>497</v>
      </c>
      <c r="DC7" s="832"/>
      <c r="DD7" s="832"/>
      <c r="DE7" s="832"/>
      <c r="DF7" s="833"/>
      <c r="DG7" s="831" t="s">
        <v>497</v>
      </c>
      <c r="DH7" s="832"/>
      <c r="DI7" s="832"/>
      <c r="DJ7" s="832"/>
      <c r="DK7" s="833"/>
      <c r="DL7" s="831" t="s">
        <v>497</v>
      </c>
      <c r="DM7" s="832"/>
      <c r="DN7" s="832"/>
      <c r="DO7" s="832"/>
      <c r="DP7" s="833"/>
      <c r="DQ7" s="831" t="s">
        <v>497</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568</v>
      </c>
      <c r="BT8" s="829"/>
      <c r="BU8" s="829"/>
      <c r="BV8" s="829"/>
      <c r="BW8" s="829"/>
      <c r="BX8" s="829"/>
      <c r="BY8" s="829"/>
      <c r="BZ8" s="829"/>
      <c r="CA8" s="829"/>
      <c r="CB8" s="829"/>
      <c r="CC8" s="829"/>
      <c r="CD8" s="829"/>
      <c r="CE8" s="829"/>
      <c r="CF8" s="829"/>
      <c r="CG8" s="830"/>
      <c r="CH8" s="841">
        <v>420</v>
      </c>
      <c r="CI8" s="842"/>
      <c r="CJ8" s="842"/>
      <c r="CK8" s="842"/>
      <c r="CL8" s="843"/>
      <c r="CM8" s="841">
        <v>1011</v>
      </c>
      <c r="CN8" s="842"/>
      <c r="CO8" s="842"/>
      <c r="CP8" s="842"/>
      <c r="CQ8" s="843"/>
      <c r="CR8" s="841">
        <v>3</v>
      </c>
      <c r="CS8" s="842"/>
      <c r="CT8" s="842"/>
      <c r="CU8" s="842"/>
      <c r="CV8" s="843"/>
      <c r="CW8" s="841" t="s">
        <v>497</v>
      </c>
      <c r="CX8" s="842"/>
      <c r="CY8" s="842"/>
      <c r="CZ8" s="842"/>
      <c r="DA8" s="843"/>
      <c r="DB8" s="841" t="s">
        <v>497</v>
      </c>
      <c r="DC8" s="842"/>
      <c r="DD8" s="842"/>
      <c r="DE8" s="842"/>
      <c r="DF8" s="843"/>
      <c r="DG8" s="841" t="s">
        <v>497</v>
      </c>
      <c r="DH8" s="842"/>
      <c r="DI8" s="842"/>
      <c r="DJ8" s="842"/>
      <c r="DK8" s="843"/>
      <c r="DL8" s="841" t="s">
        <v>497</v>
      </c>
      <c r="DM8" s="842"/>
      <c r="DN8" s="842"/>
      <c r="DO8" s="842"/>
      <c r="DP8" s="843"/>
      <c r="DQ8" s="841" t="s">
        <v>497</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569</v>
      </c>
      <c r="BT9" s="829"/>
      <c r="BU9" s="829"/>
      <c r="BV9" s="829"/>
      <c r="BW9" s="829"/>
      <c r="BX9" s="829"/>
      <c r="BY9" s="829"/>
      <c r="BZ9" s="829"/>
      <c r="CA9" s="829"/>
      <c r="CB9" s="829"/>
      <c r="CC9" s="829"/>
      <c r="CD9" s="829"/>
      <c r="CE9" s="829"/>
      <c r="CF9" s="829"/>
      <c r="CG9" s="830"/>
      <c r="CH9" s="841">
        <v>27</v>
      </c>
      <c r="CI9" s="842"/>
      <c r="CJ9" s="842"/>
      <c r="CK9" s="842"/>
      <c r="CL9" s="843"/>
      <c r="CM9" s="841">
        <v>102</v>
      </c>
      <c r="CN9" s="842"/>
      <c r="CO9" s="842"/>
      <c r="CP9" s="842"/>
      <c r="CQ9" s="843"/>
      <c r="CR9" s="841">
        <v>5</v>
      </c>
      <c r="CS9" s="842"/>
      <c r="CT9" s="842"/>
      <c r="CU9" s="842"/>
      <c r="CV9" s="843"/>
      <c r="CW9" s="841" t="s">
        <v>497</v>
      </c>
      <c r="CX9" s="842"/>
      <c r="CY9" s="842"/>
      <c r="CZ9" s="842"/>
      <c r="DA9" s="843"/>
      <c r="DB9" s="841" t="s">
        <v>497</v>
      </c>
      <c r="DC9" s="842"/>
      <c r="DD9" s="842"/>
      <c r="DE9" s="842"/>
      <c r="DF9" s="843"/>
      <c r="DG9" s="841" t="s">
        <v>497</v>
      </c>
      <c r="DH9" s="842"/>
      <c r="DI9" s="842"/>
      <c r="DJ9" s="842"/>
      <c r="DK9" s="843"/>
      <c r="DL9" s="841" t="s">
        <v>497</v>
      </c>
      <c r="DM9" s="842"/>
      <c r="DN9" s="842"/>
      <c r="DO9" s="842"/>
      <c r="DP9" s="843"/>
      <c r="DQ9" s="841" t="s">
        <v>497</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570</v>
      </c>
      <c r="BT10" s="829"/>
      <c r="BU10" s="829"/>
      <c r="BV10" s="829"/>
      <c r="BW10" s="829"/>
      <c r="BX10" s="829"/>
      <c r="BY10" s="829"/>
      <c r="BZ10" s="829"/>
      <c r="CA10" s="829"/>
      <c r="CB10" s="829"/>
      <c r="CC10" s="829"/>
      <c r="CD10" s="829"/>
      <c r="CE10" s="829"/>
      <c r="CF10" s="829"/>
      <c r="CG10" s="830"/>
      <c r="CH10" s="841">
        <v>4</v>
      </c>
      <c r="CI10" s="842"/>
      <c r="CJ10" s="842"/>
      <c r="CK10" s="842"/>
      <c r="CL10" s="843"/>
      <c r="CM10" s="841">
        <v>13</v>
      </c>
      <c r="CN10" s="842"/>
      <c r="CO10" s="842"/>
      <c r="CP10" s="842"/>
      <c r="CQ10" s="843"/>
      <c r="CR10" s="841">
        <v>5</v>
      </c>
      <c r="CS10" s="842"/>
      <c r="CT10" s="842"/>
      <c r="CU10" s="842"/>
      <c r="CV10" s="843"/>
      <c r="CW10" s="841" t="s">
        <v>497</v>
      </c>
      <c r="CX10" s="842"/>
      <c r="CY10" s="842"/>
      <c r="CZ10" s="842"/>
      <c r="DA10" s="843"/>
      <c r="DB10" s="841" t="s">
        <v>497</v>
      </c>
      <c r="DC10" s="842"/>
      <c r="DD10" s="842"/>
      <c r="DE10" s="842"/>
      <c r="DF10" s="843"/>
      <c r="DG10" s="841" t="s">
        <v>497</v>
      </c>
      <c r="DH10" s="842"/>
      <c r="DI10" s="842"/>
      <c r="DJ10" s="842"/>
      <c r="DK10" s="843"/>
      <c r="DL10" s="841" t="s">
        <v>497</v>
      </c>
      <c r="DM10" s="842"/>
      <c r="DN10" s="842"/>
      <c r="DO10" s="842"/>
      <c r="DP10" s="843"/>
      <c r="DQ10" s="841" t="s">
        <v>497</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571</v>
      </c>
      <c r="BT11" s="829"/>
      <c r="BU11" s="829"/>
      <c r="BV11" s="829"/>
      <c r="BW11" s="829"/>
      <c r="BX11" s="829"/>
      <c r="BY11" s="829"/>
      <c r="BZ11" s="829"/>
      <c r="CA11" s="829"/>
      <c r="CB11" s="829"/>
      <c r="CC11" s="829"/>
      <c r="CD11" s="829"/>
      <c r="CE11" s="829"/>
      <c r="CF11" s="829"/>
      <c r="CG11" s="830"/>
      <c r="CH11" s="841">
        <v>19</v>
      </c>
      <c r="CI11" s="842"/>
      <c r="CJ11" s="842"/>
      <c r="CK11" s="842"/>
      <c r="CL11" s="843"/>
      <c r="CM11" s="841" t="s">
        <v>497</v>
      </c>
      <c r="CN11" s="842"/>
      <c r="CO11" s="842"/>
      <c r="CP11" s="842"/>
      <c r="CQ11" s="843"/>
      <c r="CR11" s="841" t="s">
        <v>497</v>
      </c>
      <c r="CS11" s="842"/>
      <c r="CT11" s="842"/>
      <c r="CU11" s="842"/>
      <c r="CV11" s="843"/>
      <c r="CW11" s="841" t="s">
        <v>497</v>
      </c>
      <c r="CX11" s="842"/>
      <c r="CY11" s="842"/>
      <c r="CZ11" s="842"/>
      <c r="DA11" s="843"/>
      <c r="DB11" s="841">
        <v>208</v>
      </c>
      <c r="DC11" s="842"/>
      <c r="DD11" s="842"/>
      <c r="DE11" s="842"/>
      <c r="DF11" s="843"/>
      <c r="DG11" s="841" t="s">
        <v>497</v>
      </c>
      <c r="DH11" s="842"/>
      <c r="DI11" s="842"/>
      <c r="DJ11" s="842"/>
      <c r="DK11" s="843"/>
      <c r="DL11" s="841">
        <v>157</v>
      </c>
      <c r="DM11" s="842"/>
      <c r="DN11" s="842"/>
      <c r="DO11" s="842"/>
      <c r="DP11" s="843"/>
      <c r="DQ11" s="841">
        <v>16</v>
      </c>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378</v>
      </c>
      <c r="B23" s="850" t="s">
        <v>379</v>
      </c>
      <c r="C23" s="851"/>
      <c r="D23" s="851"/>
      <c r="E23" s="851"/>
      <c r="F23" s="851"/>
      <c r="G23" s="851"/>
      <c r="H23" s="851"/>
      <c r="I23" s="851"/>
      <c r="J23" s="851"/>
      <c r="K23" s="851"/>
      <c r="L23" s="851"/>
      <c r="M23" s="851"/>
      <c r="N23" s="851"/>
      <c r="O23" s="851"/>
      <c r="P23" s="852"/>
      <c r="Q23" s="853">
        <v>27351</v>
      </c>
      <c r="R23" s="854"/>
      <c r="S23" s="854"/>
      <c r="T23" s="854"/>
      <c r="U23" s="854"/>
      <c r="V23" s="854">
        <v>26831</v>
      </c>
      <c r="W23" s="854"/>
      <c r="X23" s="854"/>
      <c r="Y23" s="854"/>
      <c r="Z23" s="854"/>
      <c r="AA23" s="854">
        <v>520</v>
      </c>
      <c r="AB23" s="854"/>
      <c r="AC23" s="854"/>
      <c r="AD23" s="854"/>
      <c r="AE23" s="855"/>
      <c r="AF23" s="856">
        <v>392</v>
      </c>
      <c r="AG23" s="854"/>
      <c r="AH23" s="854"/>
      <c r="AI23" s="854"/>
      <c r="AJ23" s="857"/>
      <c r="AK23" s="858"/>
      <c r="AL23" s="859"/>
      <c r="AM23" s="859"/>
      <c r="AN23" s="859"/>
      <c r="AO23" s="859"/>
      <c r="AP23" s="854">
        <v>28016</v>
      </c>
      <c r="AQ23" s="854"/>
      <c r="AR23" s="854"/>
      <c r="AS23" s="854"/>
      <c r="AT23" s="854"/>
      <c r="AU23" s="860"/>
      <c r="AV23" s="860"/>
      <c r="AW23" s="860"/>
      <c r="AX23" s="860"/>
      <c r="AY23" s="861"/>
      <c r="AZ23" s="869" t="s">
        <v>497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576</v>
      </c>
      <c r="C28" s="792"/>
      <c r="D28" s="792"/>
      <c r="E28" s="792"/>
      <c r="F28" s="792"/>
      <c r="G28" s="792"/>
      <c r="H28" s="792"/>
      <c r="I28" s="792"/>
      <c r="J28" s="792"/>
      <c r="K28" s="792"/>
      <c r="L28" s="792"/>
      <c r="M28" s="792"/>
      <c r="N28" s="792"/>
      <c r="O28" s="792"/>
      <c r="P28" s="793"/>
      <c r="Q28" s="882">
        <v>5873</v>
      </c>
      <c r="R28" s="883"/>
      <c r="S28" s="883"/>
      <c r="T28" s="883"/>
      <c r="U28" s="883"/>
      <c r="V28" s="883">
        <v>5867</v>
      </c>
      <c r="W28" s="883"/>
      <c r="X28" s="883"/>
      <c r="Y28" s="883"/>
      <c r="Z28" s="883"/>
      <c r="AA28" s="883">
        <v>6</v>
      </c>
      <c r="AB28" s="883"/>
      <c r="AC28" s="883"/>
      <c r="AD28" s="883"/>
      <c r="AE28" s="884"/>
      <c r="AF28" s="885">
        <v>6</v>
      </c>
      <c r="AG28" s="883"/>
      <c r="AH28" s="883"/>
      <c r="AI28" s="883"/>
      <c r="AJ28" s="886"/>
      <c r="AK28" s="887">
        <v>493</v>
      </c>
      <c r="AL28" s="878"/>
      <c r="AM28" s="878"/>
      <c r="AN28" s="878"/>
      <c r="AO28" s="878"/>
      <c r="AP28" s="878">
        <v>104</v>
      </c>
      <c r="AQ28" s="878"/>
      <c r="AR28" s="878"/>
      <c r="AS28" s="878"/>
      <c r="AT28" s="878"/>
      <c r="AU28" s="878">
        <v>7</v>
      </c>
      <c r="AV28" s="878"/>
      <c r="AW28" s="878"/>
      <c r="AX28" s="878"/>
      <c r="AY28" s="878"/>
      <c r="AZ28" s="879" t="s">
        <v>497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577</v>
      </c>
      <c r="C29" s="816"/>
      <c r="D29" s="816"/>
      <c r="E29" s="816"/>
      <c r="F29" s="816"/>
      <c r="G29" s="816"/>
      <c r="H29" s="816"/>
      <c r="I29" s="816"/>
      <c r="J29" s="816"/>
      <c r="K29" s="816"/>
      <c r="L29" s="816"/>
      <c r="M29" s="816"/>
      <c r="N29" s="816"/>
      <c r="O29" s="816"/>
      <c r="P29" s="817"/>
      <c r="Q29" s="818">
        <v>4341</v>
      </c>
      <c r="R29" s="819"/>
      <c r="S29" s="819"/>
      <c r="T29" s="819"/>
      <c r="U29" s="819"/>
      <c r="V29" s="819">
        <v>4285</v>
      </c>
      <c r="W29" s="819"/>
      <c r="X29" s="819"/>
      <c r="Y29" s="819"/>
      <c r="Z29" s="819"/>
      <c r="AA29" s="819">
        <v>56</v>
      </c>
      <c r="AB29" s="819"/>
      <c r="AC29" s="819"/>
      <c r="AD29" s="819"/>
      <c r="AE29" s="820"/>
      <c r="AF29" s="821">
        <v>56</v>
      </c>
      <c r="AG29" s="822"/>
      <c r="AH29" s="822"/>
      <c r="AI29" s="822"/>
      <c r="AJ29" s="823"/>
      <c r="AK29" s="890">
        <v>614</v>
      </c>
      <c r="AL29" s="891"/>
      <c r="AM29" s="891"/>
      <c r="AN29" s="891"/>
      <c r="AO29" s="891"/>
      <c r="AP29" s="891" t="s">
        <v>497</v>
      </c>
      <c r="AQ29" s="891"/>
      <c r="AR29" s="891"/>
      <c r="AS29" s="891"/>
      <c r="AT29" s="891"/>
      <c r="AU29" s="891" t="s">
        <v>497</v>
      </c>
      <c r="AV29" s="891"/>
      <c r="AW29" s="891"/>
      <c r="AX29" s="891"/>
      <c r="AY29" s="891"/>
      <c r="AZ29" s="892" t="s">
        <v>497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573</v>
      </c>
      <c r="C30" s="816"/>
      <c r="D30" s="816"/>
      <c r="E30" s="816"/>
      <c r="F30" s="816"/>
      <c r="G30" s="816"/>
      <c r="H30" s="816"/>
      <c r="I30" s="816"/>
      <c r="J30" s="816"/>
      <c r="K30" s="816"/>
      <c r="L30" s="816"/>
      <c r="M30" s="816"/>
      <c r="N30" s="816"/>
      <c r="O30" s="816"/>
      <c r="P30" s="817"/>
      <c r="Q30" s="818">
        <v>438</v>
      </c>
      <c r="R30" s="819"/>
      <c r="S30" s="819"/>
      <c r="T30" s="819"/>
      <c r="U30" s="819"/>
      <c r="V30" s="819">
        <v>436</v>
      </c>
      <c r="W30" s="819"/>
      <c r="X30" s="819"/>
      <c r="Y30" s="819"/>
      <c r="Z30" s="819"/>
      <c r="AA30" s="819">
        <v>2</v>
      </c>
      <c r="AB30" s="819"/>
      <c r="AC30" s="819"/>
      <c r="AD30" s="819"/>
      <c r="AE30" s="820"/>
      <c r="AF30" s="821">
        <v>2</v>
      </c>
      <c r="AG30" s="822"/>
      <c r="AH30" s="822"/>
      <c r="AI30" s="822"/>
      <c r="AJ30" s="823"/>
      <c r="AK30" s="890">
        <v>167</v>
      </c>
      <c r="AL30" s="891"/>
      <c r="AM30" s="891"/>
      <c r="AN30" s="891"/>
      <c r="AO30" s="891"/>
      <c r="AP30" s="891" t="s">
        <v>497</v>
      </c>
      <c r="AQ30" s="891"/>
      <c r="AR30" s="891"/>
      <c r="AS30" s="891"/>
      <c r="AT30" s="891"/>
      <c r="AU30" s="891" t="s">
        <v>497</v>
      </c>
      <c r="AV30" s="891"/>
      <c r="AW30" s="891"/>
      <c r="AX30" s="891"/>
      <c r="AY30" s="891"/>
      <c r="AZ30" s="892" t="s">
        <v>497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578</v>
      </c>
      <c r="C31" s="816"/>
      <c r="D31" s="816"/>
      <c r="E31" s="816"/>
      <c r="F31" s="816"/>
      <c r="G31" s="816"/>
      <c r="H31" s="816"/>
      <c r="I31" s="816"/>
      <c r="J31" s="816"/>
      <c r="K31" s="816"/>
      <c r="L31" s="816"/>
      <c r="M31" s="816"/>
      <c r="N31" s="816"/>
      <c r="O31" s="816"/>
      <c r="P31" s="817"/>
      <c r="Q31" s="818">
        <v>7</v>
      </c>
      <c r="R31" s="819"/>
      <c r="S31" s="819"/>
      <c r="T31" s="819"/>
      <c r="U31" s="819"/>
      <c r="V31" s="819">
        <v>7</v>
      </c>
      <c r="W31" s="819"/>
      <c r="X31" s="819"/>
      <c r="Y31" s="819"/>
      <c r="Z31" s="819"/>
      <c r="AA31" s="819" t="s">
        <v>497</v>
      </c>
      <c r="AB31" s="819"/>
      <c r="AC31" s="819"/>
      <c r="AD31" s="819"/>
      <c r="AE31" s="820"/>
      <c r="AF31" s="821" t="s">
        <v>579</v>
      </c>
      <c r="AG31" s="822"/>
      <c r="AH31" s="822"/>
      <c r="AI31" s="822"/>
      <c r="AJ31" s="823"/>
      <c r="AK31" s="890" t="s">
        <v>497</v>
      </c>
      <c r="AL31" s="891"/>
      <c r="AM31" s="891"/>
      <c r="AN31" s="891"/>
      <c r="AO31" s="891"/>
      <c r="AP31" s="891" t="s">
        <v>497</v>
      </c>
      <c r="AQ31" s="891"/>
      <c r="AR31" s="891"/>
      <c r="AS31" s="891"/>
      <c r="AT31" s="891"/>
      <c r="AU31" s="891" t="s">
        <v>497</v>
      </c>
      <c r="AV31" s="891"/>
      <c r="AW31" s="891"/>
      <c r="AX31" s="891"/>
      <c r="AY31" s="891"/>
      <c r="AZ31" s="892" t="s">
        <v>497</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580</v>
      </c>
      <c r="C32" s="816"/>
      <c r="D32" s="816"/>
      <c r="E32" s="816"/>
      <c r="F32" s="816"/>
      <c r="G32" s="816"/>
      <c r="H32" s="816"/>
      <c r="I32" s="816"/>
      <c r="J32" s="816"/>
      <c r="K32" s="816"/>
      <c r="L32" s="816"/>
      <c r="M32" s="816"/>
      <c r="N32" s="816"/>
      <c r="O32" s="816"/>
      <c r="P32" s="817"/>
      <c r="Q32" s="818">
        <v>1087</v>
      </c>
      <c r="R32" s="819"/>
      <c r="S32" s="819"/>
      <c r="T32" s="819"/>
      <c r="U32" s="819"/>
      <c r="V32" s="819">
        <v>37</v>
      </c>
      <c r="W32" s="819"/>
      <c r="X32" s="819"/>
      <c r="Y32" s="819"/>
      <c r="Z32" s="819"/>
      <c r="AA32" s="819">
        <v>1050</v>
      </c>
      <c r="AB32" s="819"/>
      <c r="AC32" s="819"/>
      <c r="AD32" s="819"/>
      <c r="AE32" s="820"/>
      <c r="AF32" s="821">
        <v>1050</v>
      </c>
      <c r="AG32" s="822"/>
      <c r="AH32" s="822"/>
      <c r="AI32" s="822"/>
      <c r="AJ32" s="823"/>
      <c r="AK32" s="890">
        <v>201</v>
      </c>
      <c r="AL32" s="891"/>
      <c r="AM32" s="891"/>
      <c r="AN32" s="891"/>
      <c r="AO32" s="891"/>
      <c r="AP32" s="891">
        <v>5933</v>
      </c>
      <c r="AQ32" s="891"/>
      <c r="AR32" s="891"/>
      <c r="AS32" s="891"/>
      <c r="AT32" s="891"/>
      <c r="AU32" s="891">
        <v>2599</v>
      </c>
      <c r="AV32" s="891"/>
      <c r="AW32" s="891"/>
      <c r="AX32" s="891"/>
      <c r="AY32" s="891"/>
      <c r="AZ32" s="892" t="s">
        <v>497</v>
      </c>
      <c r="BA32" s="892"/>
      <c r="BB32" s="892"/>
      <c r="BC32" s="892"/>
      <c r="BD32" s="892"/>
      <c r="BE32" s="888" t="s">
        <v>574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581</v>
      </c>
      <c r="C33" s="816"/>
      <c r="D33" s="816"/>
      <c r="E33" s="816"/>
      <c r="F33" s="816"/>
      <c r="G33" s="816"/>
      <c r="H33" s="816"/>
      <c r="I33" s="816"/>
      <c r="J33" s="816"/>
      <c r="K33" s="816"/>
      <c r="L33" s="816"/>
      <c r="M33" s="816"/>
      <c r="N33" s="816"/>
      <c r="O33" s="816"/>
      <c r="P33" s="817"/>
      <c r="Q33" s="818">
        <v>136</v>
      </c>
      <c r="R33" s="819"/>
      <c r="S33" s="819"/>
      <c r="T33" s="819"/>
      <c r="U33" s="819"/>
      <c r="V33" s="819">
        <v>11</v>
      </c>
      <c r="W33" s="819"/>
      <c r="X33" s="819"/>
      <c r="Y33" s="819"/>
      <c r="Z33" s="819"/>
      <c r="AA33" s="819">
        <v>125</v>
      </c>
      <c r="AB33" s="819"/>
      <c r="AC33" s="819"/>
      <c r="AD33" s="819"/>
      <c r="AE33" s="820"/>
      <c r="AF33" s="821">
        <v>125</v>
      </c>
      <c r="AG33" s="822"/>
      <c r="AH33" s="822"/>
      <c r="AI33" s="822"/>
      <c r="AJ33" s="823"/>
      <c r="AK33" s="890">
        <v>145</v>
      </c>
      <c r="AL33" s="891"/>
      <c r="AM33" s="891"/>
      <c r="AN33" s="891"/>
      <c r="AO33" s="891"/>
      <c r="AP33" s="891">
        <v>138</v>
      </c>
      <c r="AQ33" s="891"/>
      <c r="AR33" s="891"/>
      <c r="AS33" s="891"/>
      <c r="AT33" s="891"/>
      <c r="AU33" s="891">
        <v>3</v>
      </c>
      <c r="AV33" s="891"/>
      <c r="AW33" s="891"/>
      <c r="AX33" s="891"/>
      <c r="AY33" s="891"/>
      <c r="AZ33" s="892" t="s">
        <v>497</v>
      </c>
      <c r="BA33" s="892"/>
      <c r="BB33" s="892"/>
      <c r="BC33" s="892"/>
      <c r="BD33" s="892"/>
      <c r="BE33" s="888" t="s">
        <v>582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583</v>
      </c>
      <c r="C34" s="816"/>
      <c r="D34" s="816"/>
      <c r="E34" s="816"/>
      <c r="F34" s="816"/>
      <c r="G34" s="816"/>
      <c r="H34" s="816"/>
      <c r="I34" s="816"/>
      <c r="J34" s="816"/>
      <c r="K34" s="816"/>
      <c r="L34" s="816"/>
      <c r="M34" s="816"/>
      <c r="N34" s="816"/>
      <c r="O34" s="816"/>
      <c r="P34" s="817"/>
      <c r="Q34" s="818">
        <v>913</v>
      </c>
      <c r="R34" s="819"/>
      <c r="S34" s="819"/>
      <c r="T34" s="819"/>
      <c r="U34" s="819"/>
      <c r="V34" s="819">
        <v>165</v>
      </c>
      <c r="W34" s="819"/>
      <c r="X34" s="819"/>
      <c r="Y34" s="819"/>
      <c r="Z34" s="819"/>
      <c r="AA34" s="819">
        <v>748</v>
      </c>
      <c r="AB34" s="819"/>
      <c r="AC34" s="819"/>
      <c r="AD34" s="819"/>
      <c r="AE34" s="820"/>
      <c r="AF34" s="821">
        <v>748</v>
      </c>
      <c r="AG34" s="822"/>
      <c r="AH34" s="822"/>
      <c r="AI34" s="822"/>
      <c r="AJ34" s="823"/>
      <c r="AK34" s="890">
        <v>525</v>
      </c>
      <c r="AL34" s="891"/>
      <c r="AM34" s="891"/>
      <c r="AN34" s="891"/>
      <c r="AO34" s="891"/>
      <c r="AP34" s="891">
        <v>1126</v>
      </c>
      <c r="AQ34" s="891"/>
      <c r="AR34" s="891"/>
      <c r="AS34" s="891"/>
      <c r="AT34" s="891"/>
      <c r="AU34" s="891">
        <v>763</v>
      </c>
      <c r="AV34" s="891"/>
      <c r="AW34" s="891"/>
      <c r="AX34" s="891"/>
      <c r="AY34" s="891"/>
      <c r="AZ34" s="892" t="s">
        <v>497</v>
      </c>
      <c r="BA34" s="892"/>
      <c r="BB34" s="892"/>
      <c r="BC34" s="892"/>
      <c r="BD34" s="892"/>
      <c r="BE34" s="888" t="s">
        <v>582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584</v>
      </c>
      <c r="C35" s="816"/>
      <c r="D35" s="816"/>
      <c r="E35" s="816"/>
      <c r="F35" s="816"/>
      <c r="G35" s="816"/>
      <c r="H35" s="816"/>
      <c r="I35" s="816"/>
      <c r="J35" s="816"/>
      <c r="K35" s="816"/>
      <c r="L35" s="816"/>
      <c r="M35" s="816"/>
      <c r="N35" s="816"/>
      <c r="O35" s="816"/>
      <c r="P35" s="817"/>
      <c r="Q35" s="818">
        <v>15</v>
      </c>
      <c r="R35" s="819"/>
      <c r="S35" s="819"/>
      <c r="T35" s="819"/>
      <c r="U35" s="819"/>
      <c r="V35" s="819">
        <v>15</v>
      </c>
      <c r="W35" s="819"/>
      <c r="X35" s="819"/>
      <c r="Y35" s="819"/>
      <c r="Z35" s="819"/>
      <c r="AA35" s="819" t="s">
        <v>497</v>
      </c>
      <c r="AB35" s="819"/>
      <c r="AC35" s="819"/>
      <c r="AD35" s="819"/>
      <c r="AE35" s="820"/>
      <c r="AF35" s="821" t="s">
        <v>380</v>
      </c>
      <c r="AG35" s="822"/>
      <c r="AH35" s="822"/>
      <c r="AI35" s="822"/>
      <c r="AJ35" s="823"/>
      <c r="AK35" s="890">
        <v>11</v>
      </c>
      <c r="AL35" s="891"/>
      <c r="AM35" s="891"/>
      <c r="AN35" s="891"/>
      <c r="AO35" s="891"/>
      <c r="AP35" s="891">
        <v>74</v>
      </c>
      <c r="AQ35" s="891"/>
      <c r="AR35" s="891"/>
      <c r="AS35" s="891"/>
      <c r="AT35" s="891"/>
      <c r="AU35" s="891">
        <v>74</v>
      </c>
      <c r="AV35" s="891"/>
      <c r="AW35" s="891"/>
      <c r="AX35" s="891"/>
      <c r="AY35" s="891"/>
      <c r="AZ35" s="892" t="s">
        <v>497</v>
      </c>
      <c r="BA35" s="892"/>
      <c r="BB35" s="892"/>
      <c r="BC35" s="892"/>
      <c r="BD35" s="892"/>
      <c r="BE35" s="888" t="s">
        <v>585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586</v>
      </c>
      <c r="C36" s="816"/>
      <c r="D36" s="816"/>
      <c r="E36" s="816"/>
      <c r="F36" s="816"/>
      <c r="G36" s="816"/>
      <c r="H36" s="816"/>
      <c r="I36" s="816"/>
      <c r="J36" s="816"/>
      <c r="K36" s="816"/>
      <c r="L36" s="816"/>
      <c r="M36" s="816"/>
      <c r="N36" s="816"/>
      <c r="O36" s="816"/>
      <c r="P36" s="817"/>
      <c r="Q36" s="818">
        <v>13</v>
      </c>
      <c r="R36" s="819"/>
      <c r="S36" s="819"/>
      <c r="T36" s="819"/>
      <c r="U36" s="819"/>
      <c r="V36" s="819">
        <v>13</v>
      </c>
      <c r="W36" s="819"/>
      <c r="X36" s="819"/>
      <c r="Y36" s="819"/>
      <c r="Z36" s="819"/>
      <c r="AA36" s="819" t="s">
        <v>497</v>
      </c>
      <c r="AB36" s="819"/>
      <c r="AC36" s="819"/>
      <c r="AD36" s="819"/>
      <c r="AE36" s="820"/>
      <c r="AF36" s="821" t="s">
        <v>579</v>
      </c>
      <c r="AG36" s="822"/>
      <c r="AH36" s="822"/>
      <c r="AI36" s="822"/>
      <c r="AJ36" s="823"/>
      <c r="AK36" s="890">
        <v>13</v>
      </c>
      <c r="AL36" s="891"/>
      <c r="AM36" s="891"/>
      <c r="AN36" s="891"/>
      <c r="AO36" s="891"/>
      <c r="AP36" s="891" t="s">
        <v>497</v>
      </c>
      <c r="AQ36" s="891"/>
      <c r="AR36" s="891"/>
      <c r="AS36" s="891"/>
      <c r="AT36" s="891"/>
      <c r="AU36" s="891" t="s">
        <v>497</v>
      </c>
      <c r="AV36" s="891"/>
      <c r="AW36" s="891"/>
      <c r="AX36" s="891"/>
      <c r="AY36" s="891"/>
      <c r="AZ36" s="892" t="s">
        <v>497</v>
      </c>
      <c r="BA36" s="892"/>
      <c r="BB36" s="892"/>
      <c r="BC36" s="892"/>
      <c r="BD36" s="892"/>
      <c r="BE36" s="888" t="s">
        <v>585</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587</v>
      </c>
      <c r="C37" s="816"/>
      <c r="D37" s="816"/>
      <c r="E37" s="816"/>
      <c r="F37" s="816"/>
      <c r="G37" s="816"/>
      <c r="H37" s="816"/>
      <c r="I37" s="816"/>
      <c r="J37" s="816"/>
      <c r="K37" s="816"/>
      <c r="L37" s="816"/>
      <c r="M37" s="816"/>
      <c r="N37" s="816"/>
      <c r="O37" s="816"/>
      <c r="P37" s="817"/>
      <c r="Q37" s="818">
        <v>19</v>
      </c>
      <c r="R37" s="819"/>
      <c r="S37" s="819"/>
      <c r="T37" s="819"/>
      <c r="U37" s="819"/>
      <c r="V37" s="819">
        <v>19</v>
      </c>
      <c r="W37" s="819"/>
      <c r="X37" s="819"/>
      <c r="Y37" s="819"/>
      <c r="Z37" s="819"/>
      <c r="AA37" s="819" t="s">
        <v>497</v>
      </c>
      <c r="AB37" s="819"/>
      <c r="AC37" s="819"/>
      <c r="AD37" s="819"/>
      <c r="AE37" s="820"/>
      <c r="AF37" s="821" t="s">
        <v>380</v>
      </c>
      <c r="AG37" s="822"/>
      <c r="AH37" s="822"/>
      <c r="AI37" s="822"/>
      <c r="AJ37" s="823"/>
      <c r="AK37" s="890" t="s">
        <v>497</v>
      </c>
      <c r="AL37" s="891"/>
      <c r="AM37" s="891"/>
      <c r="AN37" s="891"/>
      <c r="AO37" s="891"/>
      <c r="AP37" s="891" t="s">
        <v>497</v>
      </c>
      <c r="AQ37" s="891"/>
      <c r="AR37" s="891"/>
      <c r="AS37" s="891"/>
      <c r="AT37" s="891"/>
      <c r="AU37" s="891" t="s">
        <v>497</v>
      </c>
      <c r="AV37" s="891"/>
      <c r="AW37" s="891"/>
      <c r="AX37" s="891"/>
      <c r="AY37" s="891"/>
      <c r="AZ37" s="892" t="s">
        <v>497</v>
      </c>
      <c r="BA37" s="892"/>
      <c r="BB37" s="892"/>
      <c r="BC37" s="892"/>
      <c r="BD37" s="892"/>
      <c r="BE37" s="888" t="s">
        <v>585</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575</v>
      </c>
      <c r="C38" s="816"/>
      <c r="D38" s="816"/>
      <c r="E38" s="816"/>
      <c r="F38" s="816"/>
      <c r="G38" s="816"/>
      <c r="H38" s="816"/>
      <c r="I38" s="816"/>
      <c r="J38" s="816"/>
      <c r="K38" s="816"/>
      <c r="L38" s="816"/>
      <c r="M38" s="816"/>
      <c r="N38" s="816"/>
      <c r="O38" s="816"/>
      <c r="P38" s="817"/>
      <c r="Q38" s="818">
        <v>22</v>
      </c>
      <c r="R38" s="819"/>
      <c r="S38" s="819"/>
      <c r="T38" s="819"/>
      <c r="U38" s="819"/>
      <c r="V38" s="819">
        <v>22</v>
      </c>
      <c r="W38" s="819"/>
      <c r="X38" s="819"/>
      <c r="Y38" s="819"/>
      <c r="Z38" s="819"/>
      <c r="AA38" s="819" t="s">
        <v>497</v>
      </c>
      <c r="AB38" s="819"/>
      <c r="AC38" s="819"/>
      <c r="AD38" s="819"/>
      <c r="AE38" s="820"/>
      <c r="AF38" s="821">
        <v>87</v>
      </c>
      <c r="AG38" s="822"/>
      <c r="AH38" s="822"/>
      <c r="AI38" s="822"/>
      <c r="AJ38" s="823"/>
      <c r="AK38" s="890" t="s">
        <v>497</v>
      </c>
      <c r="AL38" s="891"/>
      <c r="AM38" s="891"/>
      <c r="AN38" s="891"/>
      <c r="AO38" s="891"/>
      <c r="AP38" s="891" t="s">
        <v>497</v>
      </c>
      <c r="AQ38" s="891"/>
      <c r="AR38" s="891"/>
      <c r="AS38" s="891"/>
      <c r="AT38" s="891"/>
      <c r="AU38" s="891" t="s">
        <v>497</v>
      </c>
      <c r="AV38" s="891"/>
      <c r="AW38" s="891"/>
      <c r="AX38" s="891"/>
      <c r="AY38" s="891"/>
      <c r="AZ38" s="892" t="s">
        <v>497</v>
      </c>
      <c r="BA38" s="892"/>
      <c r="BB38" s="892"/>
      <c r="BC38" s="892"/>
      <c r="BD38" s="892"/>
      <c r="BE38" s="888" t="s">
        <v>585</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t="s">
        <v>588</v>
      </c>
      <c r="C39" s="816"/>
      <c r="D39" s="816"/>
      <c r="E39" s="816"/>
      <c r="F39" s="816"/>
      <c r="G39" s="816"/>
      <c r="H39" s="816"/>
      <c r="I39" s="816"/>
      <c r="J39" s="816"/>
      <c r="K39" s="816"/>
      <c r="L39" s="816"/>
      <c r="M39" s="816"/>
      <c r="N39" s="816"/>
      <c r="O39" s="816"/>
      <c r="P39" s="817"/>
      <c r="Q39" s="818">
        <v>115</v>
      </c>
      <c r="R39" s="819"/>
      <c r="S39" s="819"/>
      <c r="T39" s="819"/>
      <c r="U39" s="819"/>
      <c r="V39" s="819">
        <v>115</v>
      </c>
      <c r="W39" s="819"/>
      <c r="X39" s="819"/>
      <c r="Y39" s="819"/>
      <c r="Z39" s="819"/>
      <c r="AA39" s="819" t="s">
        <v>497</v>
      </c>
      <c r="AB39" s="819"/>
      <c r="AC39" s="819"/>
      <c r="AD39" s="819"/>
      <c r="AE39" s="820"/>
      <c r="AF39" s="821" t="s">
        <v>579</v>
      </c>
      <c r="AG39" s="822"/>
      <c r="AH39" s="822"/>
      <c r="AI39" s="822"/>
      <c r="AJ39" s="823"/>
      <c r="AK39" s="890" t="s">
        <v>497</v>
      </c>
      <c r="AL39" s="891"/>
      <c r="AM39" s="891"/>
      <c r="AN39" s="891"/>
      <c r="AO39" s="891"/>
      <c r="AP39" s="891">
        <v>188</v>
      </c>
      <c r="AQ39" s="891"/>
      <c r="AR39" s="891"/>
      <c r="AS39" s="891"/>
      <c r="AT39" s="891"/>
      <c r="AU39" s="891" t="s">
        <v>497</v>
      </c>
      <c r="AV39" s="891"/>
      <c r="AW39" s="891"/>
      <c r="AX39" s="891"/>
      <c r="AY39" s="891"/>
      <c r="AZ39" s="892" t="s">
        <v>497</v>
      </c>
      <c r="BA39" s="892"/>
      <c r="BB39" s="892"/>
      <c r="BC39" s="892"/>
      <c r="BD39" s="892"/>
      <c r="BE39" s="888" t="s">
        <v>394</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378</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2073</v>
      </c>
      <c r="AG63" s="902"/>
      <c r="AH63" s="902"/>
      <c r="AI63" s="902"/>
      <c r="AJ63" s="903"/>
      <c r="AK63" s="904"/>
      <c r="AL63" s="899"/>
      <c r="AM63" s="899"/>
      <c r="AN63" s="899"/>
      <c r="AO63" s="899"/>
      <c r="AP63" s="902">
        <v>7563</v>
      </c>
      <c r="AQ63" s="902"/>
      <c r="AR63" s="902"/>
      <c r="AS63" s="902"/>
      <c r="AT63" s="902"/>
      <c r="AU63" s="902">
        <v>3446</v>
      </c>
      <c r="AV63" s="902"/>
      <c r="AW63" s="902"/>
      <c r="AX63" s="902"/>
      <c r="AY63" s="902"/>
      <c r="AZ63" s="906"/>
      <c r="BA63" s="906"/>
      <c r="BB63" s="906"/>
      <c r="BC63" s="906"/>
      <c r="BD63" s="906"/>
      <c r="BE63" s="907"/>
      <c r="BF63" s="907"/>
      <c r="BG63" s="907"/>
      <c r="BH63" s="907"/>
      <c r="BI63" s="908"/>
      <c r="BJ63" s="909" t="s">
        <v>497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398</v>
      </c>
      <c r="B66" s="801"/>
      <c r="C66" s="801"/>
      <c r="D66" s="801"/>
      <c r="E66" s="801"/>
      <c r="F66" s="801"/>
      <c r="G66" s="801"/>
      <c r="H66" s="801"/>
      <c r="I66" s="801"/>
      <c r="J66" s="801"/>
      <c r="K66" s="801"/>
      <c r="L66" s="801"/>
      <c r="M66" s="801"/>
      <c r="N66" s="801"/>
      <c r="O66" s="801"/>
      <c r="P66" s="802"/>
      <c r="Q66" s="777" t="s">
        <v>399</v>
      </c>
      <c r="R66" s="778"/>
      <c r="S66" s="778"/>
      <c r="T66" s="778"/>
      <c r="U66" s="779"/>
      <c r="V66" s="777" t="s">
        <v>384</v>
      </c>
      <c r="W66" s="778"/>
      <c r="X66" s="778"/>
      <c r="Y66" s="778"/>
      <c r="Z66" s="779"/>
      <c r="AA66" s="777" t="s">
        <v>385</v>
      </c>
      <c r="AB66" s="778"/>
      <c r="AC66" s="778"/>
      <c r="AD66" s="778"/>
      <c r="AE66" s="779"/>
      <c r="AF66" s="912" t="s">
        <v>386</v>
      </c>
      <c r="AG66" s="873"/>
      <c r="AH66" s="873"/>
      <c r="AI66" s="873"/>
      <c r="AJ66" s="913"/>
      <c r="AK66" s="777" t="s">
        <v>387</v>
      </c>
      <c r="AL66" s="801"/>
      <c r="AM66" s="801"/>
      <c r="AN66" s="801"/>
      <c r="AO66" s="802"/>
      <c r="AP66" s="777" t="s">
        <v>388</v>
      </c>
      <c r="AQ66" s="778"/>
      <c r="AR66" s="778"/>
      <c r="AS66" s="778"/>
      <c r="AT66" s="779"/>
      <c r="AU66" s="777" t="s">
        <v>400</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594</v>
      </c>
      <c r="C68" s="930"/>
      <c r="D68" s="930"/>
      <c r="E68" s="930"/>
      <c r="F68" s="930"/>
      <c r="G68" s="930"/>
      <c r="H68" s="930"/>
      <c r="I68" s="930"/>
      <c r="J68" s="930"/>
      <c r="K68" s="930"/>
      <c r="L68" s="930"/>
      <c r="M68" s="930"/>
      <c r="N68" s="930"/>
      <c r="O68" s="930"/>
      <c r="P68" s="931"/>
      <c r="Q68" s="932">
        <v>2382</v>
      </c>
      <c r="R68" s="926"/>
      <c r="S68" s="926"/>
      <c r="T68" s="926"/>
      <c r="U68" s="926"/>
      <c r="V68" s="926">
        <v>2357</v>
      </c>
      <c r="W68" s="926"/>
      <c r="X68" s="926"/>
      <c r="Y68" s="926"/>
      <c r="Z68" s="926"/>
      <c r="AA68" s="926">
        <v>25</v>
      </c>
      <c r="AB68" s="926"/>
      <c r="AC68" s="926"/>
      <c r="AD68" s="926"/>
      <c r="AE68" s="926"/>
      <c r="AF68" s="926">
        <v>25</v>
      </c>
      <c r="AG68" s="926"/>
      <c r="AH68" s="926"/>
      <c r="AI68" s="926"/>
      <c r="AJ68" s="926"/>
      <c r="AK68" s="926" t="s">
        <v>497</v>
      </c>
      <c r="AL68" s="926"/>
      <c r="AM68" s="926"/>
      <c r="AN68" s="926"/>
      <c r="AO68" s="926"/>
      <c r="AP68" s="926">
        <v>1004</v>
      </c>
      <c r="AQ68" s="926"/>
      <c r="AR68" s="926"/>
      <c r="AS68" s="926"/>
      <c r="AT68" s="926"/>
      <c r="AU68" s="926">
        <v>589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595</v>
      </c>
      <c r="C69" s="934"/>
      <c r="D69" s="934"/>
      <c r="E69" s="934"/>
      <c r="F69" s="934"/>
      <c r="G69" s="934"/>
      <c r="H69" s="934"/>
      <c r="I69" s="934"/>
      <c r="J69" s="934"/>
      <c r="K69" s="934"/>
      <c r="L69" s="934"/>
      <c r="M69" s="934"/>
      <c r="N69" s="934"/>
      <c r="O69" s="934"/>
      <c r="P69" s="935"/>
      <c r="Q69" s="936">
        <v>12812</v>
      </c>
      <c r="R69" s="891"/>
      <c r="S69" s="891"/>
      <c r="T69" s="891"/>
      <c r="U69" s="891"/>
      <c r="V69" s="891">
        <v>10344</v>
      </c>
      <c r="W69" s="891"/>
      <c r="X69" s="891"/>
      <c r="Y69" s="891"/>
      <c r="Z69" s="891"/>
      <c r="AA69" s="891">
        <v>2468</v>
      </c>
      <c r="AB69" s="891"/>
      <c r="AC69" s="891"/>
      <c r="AD69" s="891"/>
      <c r="AE69" s="891"/>
      <c r="AF69" s="891">
        <v>2468</v>
      </c>
      <c r="AG69" s="891"/>
      <c r="AH69" s="891"/>
      <c r="AI69" s="891"/>
      <c r="AJ69" s="891"/>
      <c r="AK69" s="891">
        <v>666</v>
      </c>
      <c r="AL69" s="891"/>
      <c r="AM69" s="891"/>
      <c r="AN69" s="891"/>
      <c r="AO69" s="891"/>
      <c r="AP69" s="891" t="s">
        <v>497</v>
      </c>
      <c r="AQ69" s="891"/>
      <c r="AR69" s="891"/>
      <c r="AS69" s="891"/>
      <c r="AT69" s="891"/>
      <c r="AU69" s="891" t="s">
        <v>497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596</v>
      </c>
      <c r="C70" s="934"/>
      <c r="D70" s="934"/>
      <c r="E70" s="934"/>
      <c r="F70" s="934"/>
      <c r="G70" s="934"/>
      <c r="H70" s="934"/>
      <c r="I70" s="934"/>
      <c r="J70" s="934"/>
      <c r="K70" s="934"/>
      <c r="L70" s="934"/>
      <c r="M70" s="934"/>
      <c r="N70" s="934"/>
      <c r="O70" s="934"/>
      <c r="P70" s="935"/>
      <c r="Q70" s="936">
        <v>237093</v>
      </c>
      <c r="R70" s="891"/>
      <c r="S70" s="891"/>
      <c r="T70" s="891"/>
      <c r="U70" s="891"/>
      <c r="V70" s="891">
        <v>224299</v>
      </c>
      <c r="W70" s="891"/>
      <c r="X70" s="891"/>
      <c r="Y70" s="891"/>
      <c r="Z70" s="891"/>
      <c r="AA70" s="891">
        <v>12794</v>
      </c>
      <c r="AB70" s="891"/>
      <c r="AC70" s="891"/>
      <c r="AD70" s="891"/>
      <c r="AE70" s="891"/>
      <c r="AF70" s="891">
        <v>12794</v>
      </c>
      <c r="AG70" s="891"/>
      <c r="AH70" s="891"/>
      <c r="AI70" s="891"/>
      <c r="AJ70" s="891"/>
      <c r="AK70" s="891">
        <v>2359</v>
      </c>
      <c r="AL70" s="891"/>
      <c r="AM70" s="891"/>
      <c r="AN70" s="891"/>
      <c r="AO70" s="891"/>
      <c r="AP70" s="891" t="s">
        <v>497</v>
      </c>
      <c r="AQ70" s="891"/>
      <c r="AR70" s="891"/>
      <c r="AS70" s="891"/>
      <c r="AT70" s="891"/>
      <c r="AU70" s="891" t="s">
        <v>497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378</v>
      </c>
      <c r="B88" s="850" t="s">
        <v>401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15287</v>
      </c>
      <c r="AG88" s="902"/>
      <c r="AH88" s="902"/>
      <c r="AI88" s="902"/>
      <c r="AJ88" s="902"/>
      <c r="AK88" s="899"/>
      <c r="AL88" s="899"/>
      <c r="AM88" s="899"/>
      <c r="AN88" s="899"/>
      <c r="AO88" s="899"/>
      <c r="AP88" s="902">
        <v>1004</v>
      </c>
      <c r="AQ88" s="902"/>
      <c r="AR88" s="902"/>
      <c r="AS88" s="902"/>
      <c r="AT88" s="902"/>
      <c r="AU88" s="902">
        <v>589</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402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18</v>
      </c>
      <c r="CS102" s="910"/>
      <c r="CT102" s="910"/>
      <c r="CU102" s="910"/>
      <c r="CV102" s="953"/>
      <c r="CW102" s="952"/>
      <c r="CX102" s="910"/>
      <c r="CY102" s="910"/>
      <c r="CZ102" s="910"/>
      <c r="DA102" s="953"/>
      <c r="DB102" s="952">
        <v>208</v>
      </c>
      <c r="DC102" s="910"/>
      <c r="DD102" s="910"/>
      <c r="DE102" s="910"/>
      <c r="DF102" s="953"/>
      <c r="DG102" s="952"/>
      <c r="DH102" s="910"/>
      <c r="DI102" s="910"/>
      <c r="DJ102" s="910"/>
      <c r="DK102" s="953"/>
      <c r="DL102" s="952">
        <v>157</v>
      </c>
      <c r="DM102" s="910"/>
      <c r="DN102" s="910"/>
      <c r="DO102" s="910"/>
      <c r="DP102" s="953"/>
      <c r="DQ102" s="952">
        <v>16</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407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409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410</v>
      </c>
      <c r="AB109" s="955"/>
      <c r="AC109" s="955"/>
      <c r="AD109" s="955"/>
      <c r="AE109" s="956"/>
      <c r="AF109" s="954" t="s">
        <v>299</v>
      </c>
      <c r="AG109" s="955"/>
      <c r="AH109" s="955"/>
      <c r="AI109" s="955"/>
      <c r="AJ109" s="956"/>
      <c r="AK109" s="954" t="s">
        <v>298</v>
      </c>
      <c r="AL109" s="955"/>
      <c r="AM109" s="955"/>
      <c r="AN109" s="955"/>
      <c r="AO109" s="956"/>
      <c r="AP109" s="954" t="s">
        <v>411</v>
      </c>
      <c r="AQ109" s="955"/>
      <c r="AR109" s="955"/>
      <c r="AS109" s="955"/>
      <c r="AT109" s="957"/>
      <c r="AU109" s="974" t="s">
        <v>409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410</v>
      </c>
      <c r="BR109" s="955"/>
      <c r="BS109" s="955"/>
      <c r="BT109" s="955"/>
      <c r="BU109" s="956"/>
      <c r="BV109" s="954" t="s">
        <v>299</v>
      </c>
      <c r="BW109" s="955"/>
      <c r="BX109" s="955"/>
      <c r="BY109" s="955"/>
      <c r="BZ109" s="956"/>
      <c r="CA109" s="954" t="s">
        <v>298</v>
      </c>
      <c r="CB109" s="955"/>
      <c r="CC109" s="955"/>
      <c r="CD109" s="955"/>
      <c r="CE109" s="956"/>
      <c r="CF109" s="975" t="s">
        <v>411</v>
      </c>
      <c r="CG109" s="975"/>
      <c r="CH109" s="975"/>
      <c r="CI109" s="975"/>
      <c r="CJ109" s="975"/>
      <c r="CK109" s="954" t="s">
        <v>412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410</v>
      </c>
      <c r="DH109" s="955"/>
      <c r="DI109" s="955"/>
      <c r="DJ109" s="955"/>
      <c r="DK109" s="956"/>
      <c r="DL109" s="954" t="s">
        <v>299</v>
      </c>
      <c r="DM109" s="955"/>
      <c r="DN109" s="955"/>
      <c r="DO109" s="955"/>
      <c r="DP109" s="956"/>
      <c r="DQ109" s="954" t="s">
        <v>298</v>
      </c>
      <c r="DR109" s="955"/>
      <c r="DS109" s="955"/>
      <c r="DT109" s="955"/>
      <c r="DU109" s="956"/>
      <c r="DV109" s="954" t="s">
        <v>411</v>
      </c>
      <c r="DW109" s="955"/>
      <c r="DX109" s="955"/>
      <c r="DY109" s="955"/>
      <c r="DZ109" s="957"/>
    </row>
    <row r="110" spans="1:131" s="226" customFormat="1" ht="26.25" customHeight="1" x14ac:dyDescent="0.15">
      <c r="A110" s="958" t="s">
        <v>413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3095825</v>
      </c>
      <c r="AB110" s="962"/>
      <c r="AC110" s="962"/>
      <c r="AD110" s="962"/>
      <c r="AE110" s="963"/>
      <c r="AF110" s="964">
        <v>3132314</v>
      </c>
      <c r="AG110" s="962"/>
      <c r="AH110" s="962"/>
      <c r="AI110" s="962"/>
      <c r="AJ110" s="963"/>
      <c r="AK110" s="964">
        <v>3102804</v>
      </c>
      <c r="AL110" s="962"/>
      <c r="AM110" s="962"/>
      <c r="AN110" s="962"/>
      <c r="AO110" s="963"/>
      <c r="AP110" s="965">
        <v>30.1</v>
      </c>
      <c r="AQ110" s="966"/>
      <c r="AR110" s="966"/>
      <c r="AS110" s="966"/>
      <c r="AT110" s="967"/>
      <c r="AU110" s="968" t="s">
        <v>67</v>
      </c>
      <c r="AV110" s="969"/>
      <c r="AW110" s="969"/>
      <c r="AX110" s="969"/>
      <c r="AY110" s="969"/>
      <c r="AZ110" s="1010" t="s">
        <v>414</v>
      </c>
      <c r="BA110" s="959"/>
      <c r="BB110" s="959"/>
      <c r="BC110" s="959"/>
      <c r="BD110" s="959"/>
      <c r="BE110" s="959"/>
      <c r="BF110" s="959"/>
      <c r="BG110" s="959"/>
      <c r="BH110" s="959"/>
      <c r="BI110" s="959"/>
      <c r="BJ110" s="959"/>
      <c r="BK110" s="959"/>
      <c r="BL110" s="959"/>
      <c r="BM110" s="959"/>
      <c r="BN110" s="959"/>
      <c r="BO110" s="959"/>
      <c r="BP110" s="960"/>
      <c r="BQ110" s="996">
        <v>28720385</v>
      </c>
      <c r="BR110" s="997"/>
      <c r="BS110" s="997"/>
      <c r="BT110" s="997"/>
      <c r="BU110" s="997"/>
      <c r="BV110" s="997">
        <v>28335726</v>
      </c>
      <c r="BW110" s="997"/>
      <c r="BX110" s="997"/>
      <c r="BY110" s="997"/>
      <c r="BZ110" s="997"/>
      <c r="CA110" s="997">
        <v>28016477</v>
      </c>
      <c r="CB110" s="997"/>
      <c r="CC110" s="997"/>
      <c r="CD110" s="997"/>
      <c r="CE110" s="997"/>
      <c r="CF110" s="1011">
        <v>271.5</v>
      </c>
      <c r="CG110" s="1012"/>
      <c r="CH110" s="1012"/>
      <c r="CI110" s="1012"/>
      <c r="CJ110" s="1012"/>
      <c r="CK110" s="1013" t="s">
        <v>415</v>
      </c>
      <c r="CL110" s="1014"/>
      <c r="CM110" s="993" t="s">
        <v>416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391</v>
      </c>
      <c r="DH110" s="997"/>
      <c r="DI110" s="997"/>
      <c r="DJ110" s="997"/>
      <c r="DK110" s="997"/>
      <c r="DL110" s="997" t="s">
        <v>391</v>
      </c>
      <c r="DM110" s="997"/>
      <c r="DN110" s="997"/>
      <c r="DO110" s="997"/>
      <c r="DP110" s="997"/>
      <c r="DQ110" s="997" t="s">
        <v>391</v>
      </c>
      <c r="DR110" s="997"/>
      <c r="DS110" s="997"/>
      <c r="DT110" s="997"/>
      <c r="DU110" s="997"/>
      <c r="DV110" s="998" t="s">
        <v>125</v>
      </c>
      <c r="DW110" s="998"/>
      <c r="DX110" s="998"/>
      <c r="DY110" s="998"/>
      <c r="DZ110" s="999"/>
    </row>
    <row r="111" spans="1:131" s="226" customFormat="1" ht="26.25" customHeight="1" x14ac:dyDescent="0.15">
      <c r="A111" s="1000" t="s">
        <v>417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125</v>
      </c>
      <c r="AB111" s="1004"/>
      <c r="AC111" s="1004"/>
      <c r="AD111" s="1004"/>
      <c r="AE111" s="1005"/>
      <c r="AF111" s="1006" t="s">
        <v>125</v>
      </c>
      <c r="AG111" s="1004"/>
      <c r="AH111" s="1004"/>
      <c r="AI111" s="1004"/>
      <c r="AJ111" s="1005"/>
      <c r="AK111" s="1006" t="s">
        <v>125</v>
      </c>
      <c r="AL111" s="1004"/>
      <c r="AM111" s="1004"/>
      <c r="AN111" s="1004"/>
      <c r="AO111" s="1005"/>
      <c r="AP111" s="1007" t="s">
        <v>391</v>
      </c>
      <c r="AQ111" s="1008"/>
      <c r="AR111" s="1008"/>
      <c r="AS111" s="1008"/>
      <c r="AT111" s="1009"/>
      <c r="AU111" s="970"/>
      <c r="AV111" s="971"/>
      <c r="AW111" s="971"/>
      <c r="AX111" s="971"/>
      <c r="AY111" s="971"/>
      <c r="AZ111" s="1019" t="s">
        <v>418</v>
      </c>
      <c r="BA111" s="1020"/>
      <c r="BB111" s="1020"/>
      <c r="BC111" s="1020"/>
      <c r="BD111" s="1020"/>
      <c r="BE111" s="1020"/>
      <c r="BF111" s="1020"/>
      <c r="BG111" s="1020"/>
      <c r="BH111" s="1020"/>
      <c r="BI111" s="1020"/>
      <c r="BJ111" s="1020"/>
      <c r="BK111" s="1020"/>
      <c r="BL111" s="1020"/>
      <c r="BM111" s="1020"/>
      <c r="BN111" s="1020"/>
      <c r="BO111" s="1020"/>
      <c r="BP111" s="1021"/>
      <c r="BQ111" s="989" t="s">
        <v>125</v>
      </c>
      <c r="BR111" s="990"/>
      <c r="BS111" s="990"/>
      <c r="BT111" s="990"/>
      <c r="BU111" s="990"/>
      <c r="BV111" s="990" t="s">
        <v>125</v>
      </c>
      <c r="BW111" s="990"/>
      <c r="BX111" s="990"/>
      <c r="BY111" s="990"/>
      <c r="BZ111" s="990"/>
      <c r="CA111" s="990" t="s">
        <v>125</v>
      </c>
      <c r="CB111" s="990"/>
      <c r="CC111" s="990"/>
      <c r="CD111" s="990"/>
      <c r="CE111" s="990"/>
      <c r="CF111" s="984" t="s">
        <v>125</v>
      </c>
      <c r="CG111" s="985"/>
      <c r="CH111" s="985"/>
      <c r="CI111" s="985"/>
      <c r="CJ111" s="985"/>
      <c r="CK111" s="1015"/>
      <c r="CL111" s="1016"/>
      <c r="CM111" s="986" t="s">
        <v>419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125</v>
      </c>
      <c r="DH111" s="990"/>
      <c r="DI111" s="990"/>
      <c r="DJ111" s="990"/>
      <c r="DK111" s="990"/>
      <c r="DL111" s="990" t="s">
        <v>125</v>
      </c>
      <c r="DM111" s="990"/>
      <c r="DN111" s="990"/>
      <c r="DO111" s="990"/>
      <c r="DP111" s="990"/>
      <c r="DQ111" s="990" t="s">
        <v>125</v>
      </c>
      <c r="DR111" s="990"/>
      <c r="DS111" s="990"/>
      <c r="DT111" s="990"/>
      <c r="DU111" s="990"/>
      <c r="DV111" s="991" t="s">
        <v>125</v>
      </c>
      <c r="DW111" s="991"/>
      <c r="DX111" s="991"/>
      <c r="DY111" s="991"/>
      <c r="DZ111" s="992"/>
    </row>
    <row r="112" spans="1:131" s="226" customFormat="1" ht="26.25" customHeight="1" x14ac:dyDescent="0.15">
      <c r="A112" s="1022" t="s">
        <v>420</v>
      </c>
      <c r="B112" s="1023"/>
      <c r="C112" s="1020" t="s">
        <v>421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125</v>
      </c>
      <c r="AB112" s="1029"/>
      <c r="AC112" s="1029"/>
      <c r="AD112" s="1029"/>
      <c r="AE112" s="1030"/>
      <c r="AF112" s="1031" t="s">
        <v>125</v>
      </c>
      <c r="AG112" s="1029"/>
      <c r="AH112" s="1029"/>
      <c r="AI112" s="1029"/>
      <c r="AJ112" s="1030"/>
      <c r="AK112" s="1031" t="s">
        <v>393</v>
      </c>
      <c r="AL112" s="1029"/>
      <c r="AM112" s="1029"/>
      <c r="AN112" s="1029"/>
      <c r="AO112" s="1030"/>
      <c r="AP112" s="1032" t="s">
        <v>422</v>
      </c>
      <c r="AQ112" s="1033"/>
      <c r="AR112" s="1033"/>
      <c r="AS112" s="1033"/>
      <c r="AT112" s="1034"/>
      <c r="AU112" s="970"/>
      <c r="AV112" s="971"/>
      <c r="AW112" s="971"/>
      <c r="AX112" s="971"/>
      <c r="AY112" s="971"/>
      <c r="AZ112" s="1019" t="s">
        <v>423</v>
      </c>
      <c r="BA112" s="1020"/>
      <c r="BB112" s="1020"/>
      <c r="BC112" s="1020"/>
      <c r="BD112" s="1020"/>
      <c r="BE112" s="1020"/>
      <c r="BF112" s="1020"/>
      <c r="BG112" s="1020"/>
      <c r="BH112" s="1020"/>
      <c r="BI112" s="1020"/>
      <c r="BJ112" s="1020"/>
      <c r="BK112" s="1020"/>
      <c r="BL112" s="1020"/>
      <c r="BM112" s="1020"/>
      <c r="BN112" s="1020"/>
      <c r="BO112" s="1020"/>
      <c r="BP112" s="1021"/>
      <c r="BQ112" s="989">
        <v>3691915</v>
      </c>
      <c r="BR112" s="990"/>
      <c r="BS112" s="990"/>
      <c r="BT112" s="990"/>
      <c r="BU112" s="990"/>
      <c r="BV112" s="990">
        <v>3597540</v>
      </c>
      <c r="BW112" s="990"/>
      <c r="BX112" s="990"/>
      <c r="BY112" s="990"/>
      <c r="BZ112" s="990"/>
      <c r="CA112" s="990">
        <v>3445402</v>
      </c>
      <c r="CB112" s="990"/>
      <c r="CC112" s="990"/>
      <c r="CD112" s="990"/>
      <c r="CE112" s="990"/>
      <c r="CF112" s="984">
        <v>33.4</v>
      </c>
      <c r="CG112" s="985"/>
      <c r="CH112" s="985"/>
      <c r="CI112" s="985"/>
      <c r="CJ112" s="985"/>
      <c r="CK112" s="1015"/>
      <c r="CL112" s="1016"/>
      <c r="CM112" s="986" t="s">
        <v>424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425</v>
      </c>
      <c r="DH112" s="990"/>
      <c r="DI112" s="990"/>
      <c r="DJ112" s="990"/>
      <c r="DK112" s="990"/>
      <c r="DL112" s="990" t="s">
        <v>426</v>
      </c>
      <c r="DM112" s="990"/>
      <c r="DN112" s="990"/>
      <c r="DO112" s="990"/>
      <c r="DP112" s="990"/>
      <c r="DQ112" s="990" t="s">
        <v>427</v>
      </c>
      <c r="DR112" s="990"/>
      <c r="DS112" s="990"/>
      <c r="DT112" s="990"/>
      <c r="DU112" s="990"/>
      <c r="DV112" s="991" t="s">
        <v>125</v>
      </c>
      <c r="DW112" s="991"/>
      <c r="DX112" s="991"/>
      <c r="DY112" s="991"/>
      <c r="DZ112" s="992"/>
    </row>
    <row r="113" spans="1:130" s="226" customFormat="1" ht="26.25" customHeight="1" x14ac:dyDescent="0.15">
      <c r="A113" s="1024"/>
      <c r="B113" s="1025"/>
      <c r="C113" s="1020" t="s">
        <v>428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357837</v>
      </c>
      <c r="AB113" s="1004"/>
      <c r="AC113" s="1004"/>
      <c r="AD113" s="1004"/>
      <c r="AE113" s="1005"/>
      <c r="AF113" s="1006">
        <v>328232</v>
      </c>
      <c r="AG113" s="1004"/>
      <c r="AH113" s="1004"/>
      <c r="AI113" s="1004"/>
      <c r="AJ113" s="1005"/>
      <c r="AK113" s="1006">
        <v>323408</v>
      </c>
      <c r="AL113" s="1004"/>
      <c r="AM113" s="1004"/>
      <c r="AN113" s="1004"/>
      <c r="AO113" s="1005"/>
      <c r="AP113" s="1007">
        <v>3.1</v>
      </c>
      <c r="AQ113" s="1008"/>
      <c r="AR113" s="1008"/>
      <c r="AS113" s="1008"/>
      <c r="AT113" s="1009"/>
      <c r="AU113" s="970"/>
      <c r="AV113" s="971"/>
      <c r="AW113" s="971"/>
      <c r="AX113" s="971"/>
      <c r="AY113" s="971"/>
      <c r="AZ113" s="1019" t="s">
        <v>429</v>
      </c>
      <c r="BA113" s="1020"/>
      <c r="BB113" s="1020"/>
      <c r="BC113" s="1020"/>
      <c r="BD113" s="1020"/>
      <c r="BE113" s="1020"/>
      <c r="BF113" s="1020"/>
      <c r="BG113" s="1020"/>
      <c r="BH113" s="1020"/>
      <c r="BI113" s="1020"/>
      <c r="BJ113" s="1020"/>
      <c r="BK113" s="1020"/>
      <c r="BL113" s="1020"/>
      <c r="BM113" s="1020"/>
      <c r="BN113" s="1020"/>
      <c r="BO113" s="1020"/>
      <c r="BP113" s="1021"/>
      <c r="BQ113" s="989">
        <v>1148759</v>
      </c>
      <c r="BR113" s="990"/>
      <c r="BS113" s="990"/>
      <c r="BT113" s="990"/>
      <c r="BU113" s="990"/>
      <c r="BV113" s="990">
        <v>753955</v>
      </c>
      <c r="BW113" s="990"/>
      <c r="BX113" s="990"/>
      <c r="BY113" s="990"/>
      <c r="BZ113" s="990"/>
      <c r="CA113" s="990">
        <v>589447</v>
      </c>
      <c r="CB113" s="990"/>
      <c r="CC113" s="990"/>
      <c r="CD113" s="990"/>
      <c r="CE113" s="990"/>
      <c r="CF113" s="984">
        <v>5.7</v>
      </c>
      <c r="CG113" s="985"/>
      <c r="CH113" s="985"/>
      <c r="CI113" s="985"/>
      <c r="CJ113" s="985"/>
      <c r="CK113" s="1015"/>
      <c r="CL113" s="1016"/>
      <c r="CM113" s="986" t="s">
        <v>430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426</v>
      </c>
      <c r="DH113" s="1029"/>
      <c r="DI113" s="1029"/>
      <c r="DJ113" s="1029"/>
      <c r="DK113" s="1030"/>
      <c r="DL113" s="1031" t="s">
        <v>431</v>
      </c>
      <c r="DM113" s="1029"/>
      <c r="DN113" s="1029"/>
      <c r="DO113" s="1029"/>
      <c r="DP113" s="1030"/>
      <c r="DQ113" s="1031" t="s">
        <v>125</v>
      </c>
      <c r="DR113" s="1029"/>
      <c r="DS113" s="1029"/>
      <c r="DT113" s="1029"/>
      <c r="DU113" s="1030"/>
      <c r="DV113" s="1032" t="s">
        <v>125</v>
      </c>
      <c r="DW113" s="1033"/>
      <c r="DX113" s="1033"/>
      <c r="DY113" s="1033"/>
      <c r="DZ113" s="1034"/>
    </row>
    <row r="114" spans="1:130" s="226" customFormat="1" ht="26.25" customHeight="1" x14ac:dyDescent="0.15">
      <c r="A114" s="1024"/>
      <c r="B114" s="1025"/>
      <c r="C114" s="1020" t="s">
        <v>432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408436</v>
      </c>
      <c r="AB114" s="1029"/>
      <c r="AC114" s="1029"/>
      <c r="AD114" s="1029"/>
      <c r="AE114" s="1030"/>
      <c r="AF114" s="1031">
        <v>408436</v>
      </c>
      <c r="AG114" s="1029"/>
      <c r="AH114" s="1029"/>
      <c r="AI114" s="1029"/>
      <c r="AJ114" s="1030"/>
      <c r="AK114" s="1031">
        <v>408436</v>
      </c>
      <c r="AL114" s="1029"/>
      <c r="AM114" s="1029"/>
      <c r="AN114" s="1029"/>
      <c r="AO114" s="1030"/>
      <c r="AP114" s="1032">
        <v>4</v>
      </c>
      <c r="AQ114" s="1033"/>
      <c r="AR114" s="1033"/>
      <c r="AS114" s="1033"/>
      <c r="AT114" s="1034"/>
      <c r="AU114" s="970"/>
      <c r="AV114" s="971"/>
      <c r="AW114" s="971"/>
      <c r="AX114" s="971"/>
      <c r="AY114" s="971"/>
      <c r="AZ114" s="1019" t="s">
        <v>433</v>
      </c>
      <c r="BA114" s="1020"/>
      <c r="BB114" s="1020"/>
      <c r="BC114" s="1020"/>
      <c r="BD114" s="1020"/>
      <c r="BE114" s="1020"/>
      <c r="BF114" s="1020"/>
      <c r="BG114" s="1020"/>
      <c r="BH114" s="1020"/>
      <c r="BI114" s="1020"/>
      <c r="BJ114" s="1020"/>
      <c r="BK114" s="1020"/>
      <c r="BL114" s="1020"/>
      <c r="BM114" s="1020"/>
      <c r="BN114" s="1020"/>
      <c r="BO114" s="1020"/>
      <c r="BP114" s="1021"/>
      <c r="BQ114" s="989">
        <v>3486622</v>
      </c>
      <c r="BR114" s="990"/>
      <c r="BS114" s="990"/>
      <c r="BT114" s="990"/>
      <c r="BU114" s="990"/>
      <c r="BV114" s="990">
        <v>3462404</v>
      </c>
      <c r="BW114" s="990"/>
      <c r="BX114" s="990"/>
      <c r="BY114" s="990"/>
      <c r="BZ114" s="990"/>
      <c r="CA114" s="990">
        <v>3480826</v>
      </c>
      <c r="CB114" s="990"/>
      <c r="CC114" s="990"/>
      <c r="CD114" s="990"/>
      <c r="CE114" s="990"/>
      <c r="CF114" s="984">
        <v>33.700000000000003</v>
      </c>
      <c r="CG114" s="985"/>
      <c r="CH114" s="985"/>
      <c r="CI114" s="985"/>
      <c r="CJ114" s="985"/>
      <c r="CK114" s="1015"/>
      <c r="CL114" s="1016"/>
      <c r="CM114" s="986" t="s">
        <v>434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125</v>
      </c>
      <c r="DH114" s="1029"/>
      <c r="DI114" s="1029"/>
      <c r="DJ114" s="1029"/>
      <c r="DK114" s="1030"/>
      <c r="DL114" s="1031" t="s">
        <v>125</v>
      </c>
      <c r="DM114" s="1029"/>
      <c r="DN114" s="1029"/>
      <c r="DO114" s="1029"/>
      <c r="DP114" s="1030"/>
      <c r="DQ114" s="1031" t="s">
        <v>125</v>
      </c>
      <c r="DR114" s="1029"/>
      <c r="DS114" s="1029"/>
      <c r="DT114" s="1029"/>
      <c r="DU114" s="1030"/>
      <c r="DV114" s="1032" t="s">
        <v>435</v>
      </c>
      <c r="DW114" s="1033"/>
      <c r="DX114" s="1033"/>
      <c r="DY114" s="1033"/>
      <c r="DZ114" s="1034"/>
    </row>
    <row r="115" spans="1:130" s="226" customFormat="1" ht="26.25" customHeight="1" x14ac:dyDescent="0.15">
      <c r="A115" s="1024"/>
      <c r="B115" s="1025"/>
      <c r="C115" s="1020" t="s">
        <v>436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78691</v>
      </c>
      <c r="AB115" s="1004"/>
      <c r="AC115" s="1004"/>
      <c r="AD115" s="1004"/>
      <c r="AE115" s="1005"/>
      <c r="AF115" s="1006">
        <v>2170</v>
      </c>
      <c r="AG115" s="1004"/>
      <c r="AH115" s="1004"/>
      <c r="AI115" s="1004"/>
      <c r="AJ115" s="1005"/>
      <c r="AK115" s="1006">
        <v>1608</v>
      </c>
      <c r="AL115" s="1004"/>
      <c r="AM115" s="1004"/>
      <c r="AN115" s="1004"/>
      <c r="AO115" s="1005"/>
      <c r="AP115" s="1007">
        <v>0</v>
      </c>
      <c r="AQ115" s="1008"/>
      <c r="AR115" s="1008"/>
      <c r="AS115" s="1008"/>
      <c r="AT115" s="1009"/>
      <c r="AU115" s="970"/>
      <c r="AV115" s="971"/>
      <c r="AW115" s="971"/>
      <c r="AX115" s="971"/>
      <c r="AY115" s="971"/>
      <c r="AZ115" s="1019" t="s">
        <v>437</v>
      </c>
      <c r="BA115" s="1020"/>
      <c r="BB115" s="1020"/>
      <c r="BC115" s="1020"/>
      <c r="BD115" s="1020"/>
      <c r="BE115" s="1020"/>
      <c r="BF115" s="1020"/>
      <c r="BG115" s="1020"/>
      <c r="BH115" s="1020"/>
      <c r="BI115" s="1020"/>
      <c r="BJ115" s="1020"/>
      <c r="BK115" s="1020"/>
      <c r="BL115" s="1020"/>
      <c r="BM115" s="1020"/>
      <c r="BN115" s="1020"/>
      <c r="BO115" s="1020"/>
      <c r="BP115" s="1021"/>
      <c r="BQ115" s="989">
        <v>18296</v>
      </c>
      <c r="BR115" s="990"/>
      <c r="BS115" s="990"/>
      <c r="BT115" s="990"/>
      <c r="BU115" s="990"/>
      <c r="BV115" s="990">
        <v>16990</v>
      </c>
      <c r="BW115" s="990"/>
      <c r="BX115" s="990"/>
      <c r="BY115" s="990"/>
      <c r="BZ115" s="990"/>
      <c r="CA115" s="990">
        <v>109768</v>
      </c>
      <c r="CB115" s="990"/>
      <c r="CC115" s="990"/>
      <c r="CD115" s="990"/>
      <c r="CE115" s="990"/>
      <c r="CF115" s="984">
        <v>1.1000000000000001</v>
      </c>
      <c r="CG115" s="985"/>
      <c r="CH115" s="985"/>
      <c r="CI115" s="985"/>
      <c r="CJ115" s="985"/>
      <c r="CK115" s="1015"/>
      <c r="CL115" s="1016"/>
      <c r="CM115" s="1019" t="s">
        <v>438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393</v>
      </c>
      <c r="DH115" s="1029"/>
      <c r="DI115" s="1029"/>
      <c r="DJ115" s="1029"/>
      <c r="DK115" s="1030"/>
      <c r="DL115" s="1031" t="s">
        <v>125</v>
      </c>
      <c r="DM115" s="1029"/>
      <c r="DN115" s="1029"/>
      <c r="DO115" s="1029"/>
      <c r="DP115" s="1030"/>
      <c r="DQ115" s="1031" t="s">
        <v>125</v>
      </c>
      <c r="DR115" s="1029"/>
      <c r="DS115" s="1029"/>
      <c r="DT115" s="1029"/>
      <c r="DU115" s="1030"/>
      <c r="DV115" s="1032" t="s">
        <v>125</v>
      </c>
      <c r="DW115" s="1033"/>
      <c r="DX115" s="1033"/>
      <c r="DY115" s="1033"/>
      <c r="DZ115" s="1034"/>
    </row>
    <row r="116" spans="1:130" s="226" customFormat="1" ht="26.25" customHeight="1" x14ac:dyDescent="0.15">
      <c r="A116" s="1026"/>
      <c r="B116" s="1027"/>
      <c r="C116" s="1035" t="s">
        <v>439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640</v>
      </c>
      <c r="AB116" s="1029"/>
      <c r="AC116" s="1029"/>
      <c r="AD116" s="1029"/>
      <c r="AE116" s="1030"/>
      <c r="AF116" s="1031">
        <v>282</v>
      </c>
      <c r="AG116" s="1029"/>
      <c r="AH116" s="1029"/>
      <c r="AI116" s="1029"/>
      <c r="AJ116" s="1030"/>
      <c r="AK116" s="1031">
        <v>597</v>
      </c>
      <c r="AL116" s="1029"/>
      <c r="AM116" s="1029"/>
      <c r="AN116" s="1029"/>
      <c r="AO116" s="1030"/>
      <c r="AP116" s="1032">
        <v>0</v>
      </c>
      <c r="AQ116" s="1033"/>
      <c r="AR116" s="1033"/>
      <c r="AS116" s="1033"/>
      <c r="AT116" s="1034"/>
      <c r="AU116" s="970"/>
      <c r="AV116" s="971"/>
      <c r="AW116" s="971"/>
      <c r="AX116" s="971"/>
      <c r="AY116" s="971"/>
      <c r="AZ116" s="1037" t="s">
        <v>440</v>
      </c>
      <c r="BA116" s="1038"/>
      <c r="BB116" s="1038"/>
      <c r="BC116" s="1038"/>
      <c r="BD116" s="1038"/>
      <c r="BE116" s="1038"/>
      <c r="BF116" s="1038"/>
      <c r="BG116" s="1038"/>
      <c r="BH116" s="1038"/>
      <c r="BI116" s="1038"/>
      <c r="BJ116" s="1038"/>
      <c r="BK116" s="1038"/>
      <c r="BL116" s="1038"/>
      <c r="BM116" s="1038"/>
      <c r="BN116" s="1038"/>
      <c r="BO116" s="1038"/>
      <c r="BP116" s="1039"/>
      <c r="BQ116" s="989" t="s">
        <v>125</v>
      </c>
      <c r="BR116" s="990"/>
      <c r="BS116" s="990"/>
      <c r="BT116" s="990"/>
      <c r="BU116" s="990"/>
      <c r="BV116" s="990" t="s">
        <v>125</v>
      </c>
      <c r="BW116" s="990"/>
      <c r="BX116" s="990"/>
      <c r="BY116" s="990"/>
      <c r="BZ116" s="990"/>
      <c r="CA116" s="990" t="s">
        <v>125</v>
      </c>
      <c r="CB116" s="990"/>
      <c r="CC116" s="990"/>
      <c r="CD116" s="990"/>
      <c r="CE116" s="990"/>
      <c r="CF116" s="984" t="s">
        <v>425</v>
      </c>
      <c r="CG116" s="985"/>
      <c r="CH116" s="985"/>
      <c r="CI116" s="985"/>
      <c r="CJ116" s="985"/>
      <c r="CK116" s="1015"/>
      <c r="CL116" s="1016"/>
      <c r="CM116" s="986" t="s">
        <v>441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427</v>
      </c>
      <c r="DH116" s="1029"/>
      <c r="DI116" s="1029"/>
      <c r="DJ116" s="1029"/>
      <c r="DK116" s="1030"/>
      <c r="DL116" s="1031" t="s">
        <v>125</v>
      </c>
      <c r="DM116" s="1029"/>
      <c r="DN116" s="1029"/>
      <c r="DO116" s="1029"/>
      <c r="DP116" s="1030"/>
      <c r="DQ116" s="1031" t="s">
        <v>125</v>
      </c>
      <c r="DR116" s="1029"/>
      <c r="DS116" s="1029"/>
      <c r="DT116" s="1029"/>
      <c r="DU116" s="1030"/>
      <c r="DV116" s="1032" t="s">
        <v>125</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442</v>
      </c>
      <c r="Z117" s="956"/>
      <c r="AA117" s="1046">
        <v>3941429</v>
      </c>
      <c r="AB117" s="1047"/>
      <c r="AC117" s="1047"/>
      <c r="AD117" s="1047"/>
      <c r="AE117" s="1048"/>
      <c r="AF117" s="1049">
        <v>3871434</v>
      </c>
      <c r="AG117" s="1047"/>
      <c r="AH117" s="1047"/>
      <c r="AI117" s="1047"/>
      <c r="AJ117" s="1048"/>
      <c r="AK117" s="1049">
        <v>3836853</v>
      </c>
      <c r="AL117" s="1047"/>
      <c r="AM117" s="1047"/>
      <c r="AN117" s="1047"/>
      <c r="AO117" s="1048"/>
      <c r="AP117" s="1050"/>
      <c r="AQ117" s="1051"/>
      <c r="AR117" s="1051"/>
      <c r="AS117" s="1051"/>
      <c r="AT117" s="1052"/>
      <c r="AU117" s="970"/>
      <c r="AV117" s="971"/>
      <c r="AW117" s="971"/>
      <c r="AX117" s="971"/>
      <c r="AY117" s="971"/>
      <c r="AZ117" s="1037" t="s">
        <v>443</v>
      </c>
      <c r="BA117" s="1038"/>
      <c r="BB117" s="1038"/>
      <c r="BC117" s="1038"/>
      <c r="BD117" s="1038"/>
      <c r="BE117" s="1038"/>
      <c r="BF117" s="1038"/>
      <c r="BG117" s="1038"/>
      <c r="BH117" s="1038"/>
      <c r="BI117" s="1038"/>
      <c r="BJ117" s="1038"/>
      <c r="BK117" s="1038"/>
      <c r="BL117" s="1038"/>
      <c r="BM117" s="1038"/>
      <c r="BN117" s="1038"/>
      <c r="BO117" s="1038"/>
      <c r="BP117" s="1039"/>
      <c r="BQ117" s="989" t="s">
        <v>125</v>
      </c>
      <c r="BR117" s="990"/>
      <c r="BS117" s="990"/>
      <c r="BT117" s="990"/>
      <c r="BU117" s="990"/>
      <c r="BV117" s="990" t="s">
        <v>426</v>
      </c>
      <c r="BW117" s="990"/>
      <c r="BX117" s="990"/>
      <c r="BY117" s="990"/>
      <c r="BZ117" s="990"/>
      <c r="CA117" s="990" t="s">
        <v>125</v>
      </c>
      <c r="CB117" s="990"/>
      <c r="CC117" s="990"/>
      <c r="CD117" s="990"/>
      <c r="CE117" s="990"/>
      <c r="CF117" s="984" t="s">
        <v>125</v>
      </c>
      <c r="CG117" s="985"/>
      <c r="CH117" s="985"/>
      <c r="CI117" s="985"/>
      <c r="CJ117" s="985"/>
      <c r="CK117" s="1015"/>
      <c r="CL117" s="1016"/>
      <c r="CM117" s="986" t="s">
        <v>444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125</v>
      </c>
      <c r="DH117" s="1029"/>
      <c r="DI117" s="1029"/>
      <c r="DJ117" s="1029"/>
      <c r="DK117" s="1030"/>
      <c r="DL117" s="1031" t="s">
        <v>426</v>
      </c>
      <c r="DM117" s="1029"/>
      <c r="DN117" s="1029"/>
      <c r="DO117" s="1029"/>
      <c r="DP117" s="1030"/>
      <c r="DQ117" s="1031" t="s">
        <v>393</v>
      </c>
      <c r="DR117" s="1029"/>
      <c r="DS117" s="1029"/>
      <c r="DT117" s="1029"/>
      <c r="DU117" s="1030"/>
      <c r="DV117" s="1032" t="s">
        <v>426</v>
      </c>
      <c r="DW117" s="1033"/>
      <c r="DX117" s="1033"/>
      <c r="DY117" s="1033"/>
      <c r="DZ117" s="1034"/>
    </row>
    <row r="118" spans="1:130" s="226" customFormat="1" ht="26.25" customHeight="1" x14ac:dyDescent="0.15">
      <c r="A118" s="974" t="s">
        <v>412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410</v>
      </c>
      <c r="AB118" s="955"/>
      <c r="AC118" s="955"/>
      <c r="AD118" s="955"/>
      <c r="AE118" s="956"/>
      <c r="AF118" s="954" t="s">
        <v>299</v>
      </c>
      <c r="AG118" s="955"/>
      <c r="AH118" s="955"/>
      <c r="AI118" s="955"/>
      <c r="AJ118" s="956"/>
      <c r="AK118" s="954" t="s">
        <v>298</v>
      </c>
      <c r="AL118" s="955"/>
      <c r="AM118" s="955"/>
      <c r="AN118" s="955"/>
      <c r="AO118" s="956"/>
      <c r="AP118" s="1041" t="s">
        <v>411</v>
      </c>
      <c r="AQ118" s="1042"/>
      <c r="AR118" s="1042"/>
      <c r="AS118" s="1042"/>
      <c r="AT118" s="1043"/>
      <c r="AU118" s="970"/>
      <c r="AV118" s="971"/>
      <c r="AW118" s="971"/>
      <c r="AX118" s="971"/>
      <c r="AY118" s="971"/>
      <c r="AZ118" s="1044" t="s">
        <v>445</v>
      </c>
      <c r="BA118" s="1035"/>
      <c r="BB118" s="1035"/>
      <c r="BC118" s="1035"/>
      <c r="BD118" s="1035"/>
      <c r="BE118" s="1035"/>
      <c r="BF118" s="1035"/>
      <c r="BG118" s="1035"/>
      <c r="BH118" s="1035"/>
      <c r="BI118" s="1035"/>
      <c r="BJ118" s="1035"/>
      <c r="BK118" s="1035"/>
      <c r="BL118" s="1035"/>
      <c r="BM118" s="1035"/>
      <c r="BN118" s="1035"/>
      <c r="BO118" s="1035"/>
      <c r="BP118" s="1036"/>
      <c r="BQ118" s="1067" t="s">
        <v>422</v>
      </c>
      <c r="BR118" s="1068"/>
      <c r="BS118" s="1068"/>
      <c r="BT118" s="1068"/>
      <c r="BU118" s="1068"/>
      <c r="BV118" s="1068" t="s">
        <v>125</v>
      </c>
      <c r="BW118" s="1068"/>
      <c r="BX118" s="1068"/>
      <c r="BY118" s="1068"/>
      <c r="BZ118" s="1068"/>
      <c r="CA118" s="1068" t="s">
        <v>431</v>
      </c>
      <c r="CB118" s="1068"/>
      <c r="CC118" s="1068"/>
      <c r="CD118" s="1068"/>
      <c r="CE118" s="1068"/>
      <c r="CF118" s="984" t="s">
        <v>125</v>
      </c>
      <c r="CG118" s="985"/>
      <c r="CH118" s="985"/>
      <c r="CI118" s="985"/>
      <c r="CJ118" s="985"/>
      <c r="CK118" s="1015"/>
      <c r="CL118" s="1016"/>
      <c r="CM118" s="986" t="s">
        <v>446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393</v>
      </c>
      <c r="DH118" s="1029"/>
      <c r="DI118" s="1029"/>
      <c r="DJ118" s="1029"/>
      <c r="DK118" s="1030"/>
      <c r="DL118" s="1031" t="s">
        <v>426</v>
      </c>
      <c r="DM118" s="1029"/>
      <c r="DN118" s="1029"/>
      <c r="DO118" s="1029"/>
      <c r="DP118" s="1030"/>
      <c r="DQ118" s="1031" t="s">
        <v>393</v>
      </c>
      <c r="DR118" s="1029"/>
      <c r="DS118" s="1029"/>
      <c r="DT118" s="1029"/>
      <c r="DU118" s="1030"/>
      <c r="DV118" s="1032" t="s">
        <v>393</v>
      </c>
      <c r="DW118" s="1033"/>
      <c r="DX118" s="1033"/>
      <c r="DY118" s="1033"/>
      <c r="DZ118" s="1034"/>
    </row>
    <row r="119" spans="1:130" s="226" customFormat="1" ht="26.25" customHeight="1" x14ac:dyDescent="0.15">
      <c r="A119" s="1128" t="s">
        <v>415</v>
      </c>
      <c r="B119" s="1014"/>
      <c r="C119" s="993" t="s">
        <v>416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125</v>
      </c>
      <c r="AB119" s="962"/>
      <c r="AC119" s="962"/>
      <c r="AD119" s="962"/>
      <c r="AE119" s="963"/>
      <c r="AF119" s="964" t="s">
        <v>393</v>
      </c>
      <c r="AG119" s="962"/>
      <c r="AH119" s="962"/>
      <c r="AI119" s="962"/>
      <c r="AJ119" s="963"/>
      <c r="AK119" s="964" t="s">
        <v>125</v>
      </c>
      <c r="AL119" s="962"/>
      <c r="AM119" s="962"/>
      <c r="AN119" s="962"/>
      <c r="AO119" s="963"/>
      <c r="AP119" s="965" t="s">
        <v>125</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447</v>
      </c>
      <c r="BP119" s="1076"/>
      <c r="BQ119" s="1067">
        <v>37065977</v>
      </c>
      <c r="BR119" s="1068"/>
      <c r="BS119" s="1068"/>
      <c r="BT119" s="1068"/>
      <c r="BU119" s="1068"/>
      <c r="BV119" s="1068">
        <v>36166615</v>
      </c>
      <c r="BW119" s="1068"/>
      <c r="BX119" s="1068"/>
      <c r="BY119" s="1068"/>
      <c r="BZ119" s="1068"/>
      <c r="CA119" s="1068">
        <v>35641920</v>
      </c>
      <c r="CB119" s="1068"/>
      <c r="CC119" s="1068"/>
      <c r="CD119" s="1068"/>
      <c r="CE119" s="1068"/>
      <c r="CF119" s="1069"/>
      <c r="CG119" s="1070"/>
      <c r="CH119" s="1070"/>
      <c r="CI119" s="1070"/>
      <c r="CJ119" s="1071"/>
      <c r="CK119" s="1017"/>
      <c r="CL119" s="1018"/>
      <c r="CM119" s="1072" t="s">
        <v>448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427</v>
      </c>
      <c r="DH119" s="1054"/>
      <c r="DI119" s="1054"/>
      <c r="DJ119" s="1054"/>
      <c r="DK119" s="1055"/>
      <c r="DL119" s="1053" t="s">
        <v>431</v>
      </c>
      <c r="DM119" s="1054"/>
      <c r="DN119" s="1054"/>
      <c r="DO119" s="1054"/>
      <c r="DP119" s="1055"/>
      <c r="DQ119" s="1053" t="s">
        <v>426</v>
      </c>
      <c r="DR119" s="1054"/>
      <c r="DS119" s="1054"/>
      <c r="DT119" s="1054"/>
      <c r="DU119" s="1055"/>
      <c r="DV119" s="1056" t="s">
        <v>393</v>
      </c>
      <c r="DW119" s="1057"/>
      <c r="DX119" s="1057"/>
      <c r="DY119" s="1057"/>
      <c r="DZ119" s="1058"/>
    </row>
    <row r="120" spans="1:130" s="226" customFormat="1" ht="26.25" customHeight="1" x14ac:dyDescent="0.15">
      <c r="A120" s="1129"/>
      <c r="B120" s="1016"/>
      <c r="C120" s="986" t="s">
        <v>419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427</v>
      </c>
      <c r="AG120" s="1029"/>
      <c r="AH120" s="1029"/>
      <c r="AI120" s="1029"/>
      <c r="AJ120" s="1030"/>
      <c r="AK120" s="1031" t="s">
        <v>125</v>
      </c>
      <c r="AL120" s="1029"/>
      <c r="AM120" s="1029"/>
      <c r="AN120" s="1029"/>
      <c r="AO120" s="1030"/>
      <c r="AP120" s="1032" t="s">
        <v>125</v>
      </c>
      <c r="AQ120" s="1033"/>
      <c r="AR120" s="1033"/>
      <c r="AS120" s="1033"/>
      <c r="AT120" s="1034"/>
      <c r="AU120" s="1059" t="s">
        <v>449</v>
      </c>
      <c r="AV120" s="1060"/>
      <c r="AW120" s="1060"/>
      <c r="AX120" s="1060"/>
      <c r="AY120" s="1061"/>
      <c r="AZ120" s="1010" t="s">
        <v>450</v>
      </c>
      <c r="BA120" s="959"/>
      <c r="BB120" s="959"/>
      <c r="BC120" s="959"/>
      <c r="BD120" s="959"/>
      <c r="BE120" s="959"/>
      <c r="BF120" s="959"/>
      <c r="BG120" s="959"/>
      <c r="BH120" s="959"/>
      <c r="BI120" s="959"/>
      <c r="BJ120" s="959"/>
      <c r="BK120" s="959"/>
      <c r="BL120" s="959"/>
      <c r="BM120" s="959"/>
      <c r="BN120" s="959"/>
      <c r="BO120" s="959"/>
      <c r="BP120" s="960"/>
      <c r="BQ120" s="996">
        <v>12289200</v>
      </c>
      <c r="BR120" s="997"/>
      <c r="BS120" s="997"/>
      <c r="BT120" s="997"/>
      <c r="BU120" s="997"/>
      <c r="BV120" s="997">
        <v>13141855</v>
      </c>
      <c r="BW120" s="997"/>
      <c r="BX120" s="997"/>
      <c r="BY120" s="997"/>
      <c r="BZ120" s="997"/>
      <c r="CA120" s="997">
        <v>13573512</v>
      </c>
      <c r="CB120" s="997"/>
      <c r="CC120" s="997"/>
      <c r="CD120" s="997"/>
      <c r="CE120" s="997"/>
      <c r="CF120" s="1011">
        <v>131.5</v>
      </c>
      <c r="CG120" s="1012"/>
      <c r="CH120" s="1012"/>
      <c r="CI120" s="1012"/>
      <c r="CJ120" s="1012"/>
      <c r="CK120" s="1077" t="s">
        <v>451</v>
      </c>
      <c r="CL120" s="1078"/>
      <c r="CM120" s="1078"/>
      <c r="CN120" s="1078"/>
      <c r="CO120" s="1079"/>
      <c r="CP120" s="1085" t="s">
        <v>452</v>
      </c>
      <c r="CQ120" s="1086"/>
      <c r="CR120" s="1086"/>
      <c r="CS120" s="1086"/>
      <c r="CT120" s="1086"/>
      <c r="CU120" s="1086"/>
      <c r="CV120" s="1086"/>
      <c r="CW120" s="1086"/>
      <c r="CX120" s="1086"/>
      <c r="CY120" s="1086"/>
      <c r="CZ120" s="1086"/>
      <c r="DA120" s="1086"/>
      <c r="DB120" s="1086"/>
      <c r="DC120" s="1086"/>
      <c r="DD120" s="1086"/>
      <c r="DE120" s="1086"/>
      <c r="DF120" s="1087"/>
      <c r="DG120" s="996">
        <v>2679103</v>
      </c>
      <c r="DH120" s="997"/>
      <c r="DI120" s="997"/>
      <c r="DJ120" s="997"/>
      <c r="DK120" s="997"/>
      <c r="DL120" s="997">
        <v>2669665</v>
      </c>
      <c r="DM120" s="997"/>
      <c r="DN120" s="997"/>
      <c r="DO120" s="997"/>
      <c r="DP120" s="997"/>
      <c r="DQ120" s="997">
        <v>2598517</v>
      </c>
      <c r="DR120" s="997"/>
      <c r="DS120" s="997"/>
      <c r="DT120" s="997"/>
      <c r="DU120" s="997"/>
      <c r="DV120" s="998">
        <v>25.2</v>
      </c>
      <c r="DW120" s="998"/>
      <c r="DX120" s="998"/>
      <c r="DY120" s="998"/>
      <c r="DZ120" s="999"/>
    </row>
    <row r="121" spans="1:130" s="226" customFormat="1" ht="26.25" customHeight="1" x14ac:dyDescent="0.15">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125</v>
      </c>
      <c r="AB121" s="1029"/>
      <c r="AC121" s="1029"/>
      <c r="AD121" s="1029"/>
      <c r="AE121" s="1030"/>
      <c r="AF121" s="1031" t="s">
        <v>125</v>
      </c>
      <c r="AG121" s="1029"/>
      <c r="AH121" s="1029"/>
      <c r="AI121" s="1029"/>
      <c r="AJ121" s="1030"/>
      <c r="AK121" s="1031" t="s">
        <v>125</v>
      </c>
      <c r="AL121" s="1029"/>
      <c r="AM121" s="1029"/>
      <c r="AN121" s="1029"/>
      <c r="AO121" s="1030"/>
      <c r="AP121" s="1032" t="s">
        <v>125</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v>926742</v>
      </c>
      <c r="BR121" s="990"/>
      <c r="BS121" s="990"/>
      <c r="BT121" s="990"/>
      <c r="BU121" s="990"/>
      <c r="BV121" s="990">
        <v>833490</v>
      </c>
      <c r="BW121" s="990"/>
      <c r="BX121" s="990"/>
      <c r="BY121" s="990"/>
      <c r="BZ121" s="990"/>
      <c r="CA121" s="990">
        <v>731226</v>
      </c>
      <c r="CB121" s="990"/>
      <c r="CC121" s="990"/>
      <c r="CD121" s="990"/>
      <c r="CE121" s="990"/>
      <c r="CF121" s="984">
        <v>7.1</v>
      </c>
      <c r="CG121" s="985"/>
      <c r="CH121" s="985"/>
      <c r="CI121" s="985"/>
      <c r="CJ121" s="985"/>
      <c r="CK121" s="1080"/>
      <c r="CL121" s="1081"/>
      <c r="CM121" s="1081"/>
      <c r="CN121" s="1081"/>
      <c r="CO121" s="1082"/>
      <c r="CP121" s="1090" t="s">
        <v>455</v>
      </c>
      <c r="CQ121" s="1091"/>
      <c r="CR121" s="1091"/>
      <c r="CS121" s="1091"/>
      <c r="CT121" s="1091"/>
      <c r="CU121" s="1091"/>
      <c r="CV121" s="1091"/>
      <c r="CW121" s="1091"/>
      <c r="CX121" s="1091"/>
      <c r="CY121" s="1091"/>
      <c r="CZ121" s="1091"/>
      <c r="DA121" s="1091"/>
      <c r="DB121" s="1091"/>
      <c r="DC121" s="1091"/>
      <c r="DD121" s="1091"/>
      <c r="DE121" s="1091"/>
      <c r="DF121" s="1092"/>
      <c r="DG121" s="989">
        <v>919020</v>
      </c>
      <c r="DH121" s="990"/>
      <c r="DI121" s="990"/>
      <c r="DJ121" s="990"/>
      <c r="DK121" s="990"/>
      <c r="DL121" s="990">
        <v>840341</v>
      </c>
      <c r="DM121" s="990"/>
      <c r="DN121" s="990"/>
      <c r="DO121" s="990"/>
      <c r="DP121" s="990"/>
      <c r="DQ121" s="990">
        <v>763194</v>
      </c>
      <c r="DR121" s="990"/>
      <c r="DS121" s="990"/>
      <c r="DT121" s="990"/>
      <c r="DU121" s="990"/>
      <c r="DV121" s="991">
        <v>7.4</v>
      </c>
      <c r="DW121" s="991"/>
      <c r="DX121" s="991"/>
      <c r="DY121" s="991"/>
      <c r="DZ121" s="992"/>
    </row>
    <row r="122" spans="1:130" s="226" customFormat="1" ht="26.25" customHeight="1" x14ac:dyDescent="0.15">
      <c r="A122" s="1129"/>
      <c r="B122" s="1016"/>
      <c r="C122" s="986" t="s">
        <v>434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125</v>
      </c>
      <c r="AB122" s="1029"/>
      <c r="AC122" s="1029"/>
      <c r="AD122" s="1029"/>
      <c r="AE122" s="1030"/>
      <c r="AF122" s="1031" t="s">
        <v>426</v>
      </c>
      <c r="AG122" s="1029"/>
      <c r="AH122" s="1029"/>
      <c r="AI122" s="1029"/>
      <c r="AJ122" s="1030"/>
      <c r="AK122" s="1031" t="s">
        <v>426</v>
      </c>
      <c r="AL122" s="1029"/>
      <c r="AM122" s="1029"/>
      <c r="AN122" s="1029"/>
      <c r="AO122" s="1030"/>
      <c r="AP122" s="1032" t="s">
        <v>125</v>
      </c>
      <c r="AQ122" s="1033"/>
      <c r="AR122" s="1033"/>
      <c r="AS122" s="1033"/>
      <c r="AT122" s="1034"/>
      <c r="AU122" s="1062"/>
      <c r="AV122" s="1063"/>
      <c r="AW122" s="1063"/>
      <c r="AX122" s="1063"/>
      <c r="AY122" s="1064"/>
      <c r="AZ122" s="1044" t="s">
        <v>456</v>
      </c>
      <c r="BA122" s="1035"/>
      <c r="BB122" s="1035"/>
      <c r="BC122" s="1035"/>
      <c r="BD122" s="1035"/>
      <c r="BE122" s="1035"/>
      <c r="BF122" s="1035"/>
      <c r="BG122" s="1035"/>
      <c r="BH122" s="1035"/>
      <c r="BI122" s="1035"/>
      <c r="BJ122" s="1035"/>
      <c r="BK122" s="1035"/>
      <c r="BL122" s="1035"/>
      <c r="BM122" s="1035"/>
      <c r="BN122" s="1035"/>
      <c r="BO122" s="1035"/>
      <c r="BP122" s="1036"/>
      <c r="BQ122" s="1067">
        <v>25708794</v>
      </c>
      <c r="BR122" s="1068"/>
      <c r="BS122" s="1068"/>
      <c r="BT122" s="1068"/>
      <c r="BU122" s="1068"/>
      <c r="BV122" s="1068">
        <v>25345877</v>
      </c>
      <c r="BW122" s="1068"/>
      <c r="BX122" s="1068"/>
      <c r="BY122" s="1068"/>
      <c r="BZ122" s="1068"/>
      <c r="CA122" s="1068">
        <v>25025403</v>
      </c>
      <c r="CB122" s="1068"/>
      <c r="CC122" s="1068"/>
      <c r="CD122" s="1068"/>
      <c r="CE122" s="1068"/>
      <c r="CF122" s="1088">
        <v>242.5</v>
      </c>
      <c r="CG122" s="1089"/>
      <c r="CH122" s="1089"/>
      <c r="CI122" s="1089"/>
      <c r="CJ122" s="1089"/>
      <c r="CK122" s="1080"/>
      <c r="CL122" s="1081"/>
      <c r="CM122" s="1081"/>
      <c r="CN122" s="1081"/>
      <c r="CO122" s="1082"/>
      <c r="CP122" s="1090" t="s">
        <v>392</v>
      </c>
      <c r="CQ122" s="1091"/>
      <c r="CR122" s="1091"/>
      <c r="CS122" s="1091"/>
      <c r="CT122" s="1091"/>
      <c r="CU122" s="1091"/>
      <c r="CV122" s="1091"/>
      <c r="CW122" s="1091"/>
      <c r="CX122" s="1091"/>
      <c r="CY122" s="1091"/>
      <c r="CZ122" s="1091"/>
      <c r="DA122" s="1091"/>
      <c r="DB122" s="1091"/>
      <c r="DC122" s="1091"/>
      <c r="DD122" s="1091"/>
      <c r="DE122" s="1091"/>
      <c r="DF122" s="1092"/>
      <c r="DG122" s="989">
        <v>85342</v>
      </c>
      <c r="DH122" s="990"/>
      <c r="DI122" s="990"/>
      <c r="DJ122" s="990"/>
      <c r="DK122" s="990"/>
      <c r="DL122" s="990">
        <v>79675</v>
      </c>
      <c r="DM122" s="990"/>
      <c r="DN122" s="990"/>
      <c r="DO122" s="990"/>
      <c r="DP122" s="990"/>
      <c r="DQ122" s="990">
        <v>73901</v>
      </c>
      <c r="DR122" s="990"/>
      <c r="DS122" s="990"/>
      <c r="DT122" s="990"/>
      <c r="DU122" s="990"/>
      <c r="DV122" s="991">
        <v>0.7</v>
      </c>
      <c r="DW122" s="991"/>
      <c r="DX122" s="991"/>
      <c r="DY122" s="991"/>
      <c r="DZ122" s="992"/>
    </row>
    <row r="123" spans="1:130" s="226" customFormat="1" ht="26.25" customHeight="1" x14ac:dyDescent="0.15">
      <c r="A123" s="1129"/>
      <c r="B123" s="1016"/>
      <c r="C123" s="986" t="s">
        <v>441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125</v>
      </c>
      <c r="AB123" s="1029"/>
      <c r="AC123" s="1029"/>
      <c r="AD123" s="1029"/>
      <c r="AE123" s="1030"/>
      <c r="AF123" s="1031" t="s">
        <v>125</v>
      </c>
      <c r="AG123" s="1029"/>
      <c r="AH123" s="1029"/>
      <c r="AI123" s="1029"/>
      <c r="AJ123" s="1030"/>
      <c r="AK123" s="1031" t="s">
        <v>125</v>
      </c>
      <c r="AL123" s="1029"/>
      <c r="AM123" s="1029"/>
      <c r="AN123" s="1029"/>
      <c r="AO123" s="1030"/>
      <c r="AP123" s="1032" t="s">
        <v>125</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457</v>
      </c>
      <c r="BP123" s="1076"/>
      <c r="BQ123" s="1135">
        <v>38924736</v>
      </c>
      <c r="BR123" s="1136"/>
      <c r="BS123" s="1136"/>
      <c r="BT123" s="1136"/>
      <c r="BU123" s="1136"/>
      <c r="BV123" s="1136">
        <v>39321222</v>
      </c>
      <c r="BW123" s="1136"/>
      <c r="BX123" s="1136"/>
      <c r="BY123" s="1136"/>
      <c r="BZ123" s="1136"/>
      <c r="CA123" s="1136">
        <v>39330141</v>
      </c>
      <c r="CB123" s="1136"/>
      <c r="CC123" s="1136"/>
      <c r="CD123" s="1136"/>
      <c r="CE123" s="1136"/>
      <c r="CF123" s="1069"/>
      <c r="CG123" s="1070"/>
      <c r="CH123" s="1070"/>
      <c r="CI123" s="1070"/>
      <c r="CJ123" s="1071"/>
      <c r="CK123" s="1080"/>
      <c r="CL123" s="1081"/>
      <c r="CM123" s="1081"/>
      <c r="CN123" s="1081"/>
      <c r="CO123" s="1082"/>
      <c r="CP123" s="1090" t="s">
        <v>458</v>
      </c>
      <c r="CQ123" s="1091"/>
      <c r="CR123" s="1091"/>
      <c r="CS123" s="1091"/>
      <c r="CT123" s="1091"/>
      <c r="CU123" s="1091"/>
      <c r="CV123" s="1091"/>
      <c r="CW123" s="1091"/>
      <c r="CX123" s="1091"/>
      <c r="CY123" s="1091"/>
      <c r="CZ123" s="1091"/>
      <c r="DA123" s="1091"/>
      <c r="DB123" s="1091"/>
      <c r="DC123" s="1091"/>
      <c r="DD123" s="1091"/>
      <c r="DE123" s="1091"/>
      <c r="DF123" s="1092"/>
      <c r="DG123" s="1028">
        <v>6595</v>
      </c>
      <c r="DH123" s="1029"/>
      <c r="DI123" s="1029"/>
      <c r="DJ123" s="1029"/>
      <c r="DK123" s="1030"/>
      <c r="DL123" s="1031">
        <v>7183</v>
      </c>
      <c r="DM123" s="1029"/>
      <c r="DN123" s="1029"/>
      <c r="DO123" s="1029"/>
      <c r="DP123" s="1030"/>
      <c r="DQ123" s="1031">
        <v>6757</v>
      </c>
      <c r="DR123" s="1029"/>
      <c r="DS123" s="1029"/>
      <c r="DT123" s="1029"/>
      <c r="DU123" s="1030"/>
      <c r="DV123" s="1032">
        <v>0.1</v>
      </c>
      <c r="DW123" s="1033"/>
      <c r="DX123" s="1033"/>
      <c r="DY123" s="1033"/>
      <c r="DZ123" s="1034"/>
    </row>
    <row r="124" spans="1:130" s="226" customFormat="1" ht="26.25" customHeight="1" thickBot="1" x14ac:dyDescent="0.2">
      <c r="A124" s="1129"/>
      <c r="B124" s="1016"/>
      <c r="C124" s="986" t="s">
        <v>444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431</v>
      </c>
      <c r="AB124" s="1029"/>
      <c r="AC124" s="1029"/>
      <c r="AD124" s="1029"/>
      <c r="AE124" s="1030"/>
      <c r="AF124" s="1031" t="s">
        <v>125</v>
      </c>
      <c r="AG124" s="1029"/>
      <c r="AH124" s="1029"/>
      <c r="AI124" s="1029"/>
      <c r="AJ124" s="1030"/>
      <c r="AK124" s="1031" t="s">
        <v>125</v>
      </c>
      <c r="AL124" s="1029"/>
      <c r="AM124" s="1029"/>
      <c r="AN124" s="1029"/>
      <c r="AO124" s="1030"/>
      <c r="AP124" s="1032" t="s">
        <v>125</v>
      </c>
      <c r="AQ124" s="1033"/>
      <c r="AR124" s="1033"/>
      <c r="AS124" s="1033"/>
      <c r="AT124" s="1034"/>
      <c r="AU124" s="1131" t="s">
        <v>459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125</v>
      </c>
      <c r="BR124" s="1098"/>
      <c r="BS124" s="1098"/>
      <c r="BT124" s="1098"/>
      <c r="BU124" s="1098"/>
      <c r="BV124" s="1098" t="s">
        <v>431</v>
      </c>
      <c r="BW124" s="1098"/>
      <c r="BX124" s="1098"/>
      <c r="BY124" s="1098"/>
      <c r="BZ124" s="1098"/>
      <c r="CA124" s="1098" t="s">
        <v>125</v>
      </c>
      <c r="CB124" s="1098"/>
      <c r="CC124" s="1098"/>
      <c r="CD124" s="1098"/>
      <c r="CE124" s="1098"/>
      <c r="CF124" s="1099"/>
      <c r="CG124" s="1100"/>
      <c r="CH124" s="1100"/>
      <c r="CI124" s="1100"/>
      <c r="CJ124" s="1101"/>
      <c r="CK124" s="1083"/>
      <c r="CL124" s="1083"/>
      <c r="CM124" s="1083"/>
      <c r="CN124" s="1083"/>
      <c r="CO124" s="1084"/>
      <c r="CP124" s="1090" t="s">
        <v>460</v>
      </c>
      <c r="CQ124" s="1091"/>
      <c r="CR124" s="1091"/>
      <c r="CS124" s="1091"/>
      <c r="CT124" s="1091"/>
      <c r="CU124" s="1091"/>
      <c r="CV124" s="1091"/>
      <c r="CW124" s="1091"/>
      <c r="CX124" s="1091"/>
      <c r="CY124" s="1091"/>
      <c r="CZ124" s="1091"/>
      <c r="DA124" s="1091"/>
      <c r="DB124" s="1091"/>
      <c r="DC124" s="1091"/>
      <c r="DD124" s="1091"/>
      <c r="DE124" s="1091"/>
      <c r="DF124" s="1092"/>
      <c r="DG124" s="1075">
        <v>1855</v>
      </c>
      <c r="DH124" s="1054"/>
      <c r="DI124" s="1054"/>
      <c r="DJ124" s="1054"/>
      <c r="DK124" s="1055"/>
      <c r="DL124" s="1053">
        <v>676</v>
      </c>
      <c r="DM124" s="1054"/>
      <c r="DN124" s="1054"/>
      <c r="DO124" s="1054"/>
      <c r="DP124" s="1055"/>
      <c r="DQ124" s="1053">
        <v>3033</v>
      </c>
      <c r="DR124" s="1054"/>
      <c r="DS124" s="1054"/>
      <c r="DT124" s="1054"/>
      <c r="DU124" s="1055"/>
      <c r="DV124" s="1056">
        <v>0</v>
      </c>
      <c r="DW124" s="1057"/>
      <c r="DX124" s="1057"/>
      <c r="DY124" s="1057"/>
      <c r="DZ124" s="1058"/>
    </row>
    <row r="125" spans="1:130" s="226" customFormat="1" ht="26.25" customHeight="1" x14ac:dyDescent="0.15">
      <c r="A125" s="1129"/>
      <c r="B125" s="1016"/>
      <c r="C125" s="986" t="s">
        <v>446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125</v>
      </c>
      <c r="AB125" s="1029"/>
      <c r="AC125" s="1029"/>
      <c r="AD125" s="1029"/>
      <c r="AE125" s="1030"/>
      <c r="AF125" s="1031" t="s">
        <v>125</v>
      </c>
      <c r="AG125" s="1029"/>
      <c r="AH125" s="1029"/>
      <c r="AI125" s="1029"/>
      <c r="AJ125" s="1030"/>
      <c r="AK125" s="1031" t="s">
        <v>125</v>
      </c>
      <c r="AL125" s="1029"/>
      <c r="AM125" s="1029"/>
      <c r="AN125" s="1029"/>
      <c r="AO125" s="1030"/>
      <c r="AP125" s="1032" t="s">
        <v>422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427</v>
      </c>
      <c r="DH125" s="997"/>
      <c r="DI125" s="997"/>
      <c r="DJ125" s="997"/>
      <c r="DK125" s="997"/>
      <c r="DL125" s="997" t="s">
        <v>393</v>
      </c>
      <c r="DM125" s="997"/>
      <c r="DN125" s="997"/>
      <c r="DO125" s="997"/>
      <c r="DP125" s="997"/>
      <c r="DQ125" s="997" t="s">
        <v>426</v>
      </c>
      <c r="DR125" s="997"/>
      <c r="DS125" s="997"/>
      <c r="DT125" s="997"/>
      <c r="DU125" s="997"/>
      <c r="DV125" s="998" t="s">
        <v>125</v>
      </c>
      <c r="DW125" s="998"/>
      <c r="DX125" s="998"/>
      <c r="DY125" s="998"/>
      <c r="DZ125" s="999"/>
    </row>
    <row r="126" spans="1:130" s="226" customFormat="1" ht="26.25" customHeight="1" thickBot="1" x14ac:dyDescent="0.2">
      <c r="A126" s="1129"/>
      <c r="B126" s="1016"/>
      <c r="C126" s="986" t="s">
        <v>448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75977</v>
      </c>
      <c r="AB126" s="1029"/>
      <c r="AC126" s="1029"/>
      <c r="AD126" s="1029"/>
      <c r="AE126" s="1030"/>
      <c r="AF126" s="1031" t="s">
        <v>393</v>
      </c>
      <c r="AG126" s="1029"/>
      <c r="AH126" s="1029"/>
      <c r="AI126" s="1029"/>
      <c r="AJ126" s="1030"/>
      <c r="AK126" s="1031" t="s">
        <v>427</v>
      </c>
      <c r="AL126" s="1029"/>
      <c r="AM126" s="1029"/>
      <c r="AN126" s="1029"/>
      <c r="AO126" s="1030"/>
      <c r="AP126" s="1032" t="s">
        <v>125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t="s">
        <v>125</v>
      </c>
      <c r="DH126" s="990"/>
      <c r="DI126" s="990"/>
      <c r="DJ126" s="990"/>
      <c r="DK126" s="990"/>
      <c r="DL126" s="990" t="s">
        <v>125</v>
      </c>
      <c r="DM126" s="990"/>
      <c r="DN126" s="990"/>
      <c r="DO126" s="990"/>
      <c r="DP126" s="990"/>
      <c r="DQ126" s="990" t="s">
        <v>426</v>
      </c>
      <c r="DR126" s="990"/>
      <c r="DS126" s="990"/>
      <c r="DT126" s="990"/>
      <c r="DU126" s="990"/>
      <c r="DV126" s="991" t="s">
        <v>427</v>
      </c>
      <c r="DW126" s="991"/>
      <c r="DX126" s="991"/>
      <c r="DY126" s="991"/>
      <c r="DZ126" s="992"/>
    </row>
    <row r="127" spans="1:130" s="226" customFormat="1" ht="26.25" customHeight="1" x14ac:dyDescent="0.15">
      <c r="A127" s="1130"/>
      <c r="B127" s="1018"/>
      <c r="C127" s="1072" t="s">
        <v>464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2714</v>
      </c>
      <c r="AB127" s="1029"/>
      <c r="AC127" s="1029"/>
      <c r="AD127" s="1029"/>
      <c r="AE127" s="1030"/>
      <c r="AF127" s="1031">
        <v>2170</v>
      </c>
      <c r="AG127" s="1029"/>
      <c r="AH127" s="1029"/>
      <c r="AI127" s="1029"/>
      <c r="AJ127" s="1030"/>
      <c r="AK127" s="1031">
        <v>1608</v>
      </c>
      <c r="AL127" s="1029"/>
      <c r="AM127" s="1029"/>
      <c r="AN127" s="1029"/>
      <c r="AO127" s="1030"/>
      <c r="AP127" s="1032">
        <v>0</v>
      </c>
      <c r="AQ127" s="1033"/>
      <c r="AR127" s="1033"/>
      <c r="AS127" s="1033"/>
      <c r="AT127" s="1034"/>
      <c r="AU127" s="262"/>
      <c r="AV127" s="262"/>
      <c r="AW127" s="262"/>
      <c r="AX127" s="1102" t="s">
        <v>465</v>
      </c>
      <c r="AY127" s="1103"/>
      <c r="AZ127" s="1103"/>
      <c r="BA127" s="1103"/>
      <c r="BB127" s="1103"/>
      <c r="BC127" s="1103"/>
      <c r="BD127" s="1103"/>
      <c r="BE127" s="1104"/>
      <c r="BF127" s="1105" t="s">
        <v>466</v>
      </c>
      <c r="BG127" s="1103"/>
      <c r="BH127" s="1103"/>
      <c r="BI127" s="1103"/>
      <c r="BJ127" s="1103"/>
      <c r="BK127" s="1103"/>
      <c r="BL127" s="1104"/>
      <c r="BM127" s="1105" t="s">
        <v>467</v>
      </c>
      <c r="BN127" s="1103"/>
      <c r="BO127" s="1103"/>
      <c r="BP127" s="1103"/>
      <c r="BQ127" s="1103"/>
      <c r="BR127" s="1103"/>
      <c r="BS127" s="1104"/>
      <c r="BT127" s="1105" t="s">
        <v>468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469</v>
      </c>
      <c r="CQ127" s="1020"/>
      <c r="CR127" s="1020"/>
      <c r="CS127" s="1020"/>
      <c r="CT127" s="1020"/>
      <c r="CU127" s="1020"/>
      <c r="CV127" s="1020"/>
      <c r="CW127" s="1020"/>
      <c r="CX127" s="1020"/>
      <c r="CY127" s="1020"/>
      <c r="CZ127" s="1020"/>
      <c r="DA127" s="1020"/>
      <c r="DB127" s="1020"/>
      <c r="DC127" s="1020"/>
      <c r="DD127" s="1020"/>
      <c r="DE127" s="1020"/>
      <c r="DF127" s="1021"/>
      <c r="DG127" s="989" t="s">
        <v>125</v>
      </c>
      <c r="DH127" s="990"/>
      <c r="DI127" s="990"/>
      <c r="DJ127" s="990"/>
      <c r="DK127" s="990"/>
      <c r="DL127" s="990" t="s">
        <v>393</v>
      </c>
      <c r="DM127" s="990"/>
      <c r="DN127" s="990"/>
      <c r="DO127" s="990"/>
      <c r="DP127" s="990"/>
      <c r="DQ127" s="990" t="s">
        <v>125</v>
      </c>
      <c r="DR127" s="990"/>
      <c r="DS127" s="990"/>
      <c r="DT127" s="990"/>
      <c r="DU127" s="990"/>
      <c r="DV127" s="991" t="s">
        <v>125</v>
      </c>
      <c r="DW127" s="991"/>
      <c r="DX127" s="991"/>
      <c r="DY127" s="991"/>
      <c r="DZ127" s="992"/>
    </row>
    <row r="128" spans="1:130" s="226" customFormat="1" ht="26.25" customHeight="1" thickBot="1" x14ac:dyDescent="0.2">
      <c r="A128" s="1113" t="s">
        <v>470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471</v>
      </c>
      <c r="X128" s="1115"/>
      <c r="Y128" s="1115"/>
      <c r="Z128" s="1116"/>
      <c r="AA128" s="1117">
        <v>101684</v>
      </c>
      <c r="AB128" s="1118"/>
      <c r="AC128" s="1118"/>
      <c r="AD128" s="1118"/>
      <c r="AE128" s="1119"/>
      <c r="AF128" s="1120">
        <v>101924</v>
      </c>
      <c r="AG128" s="1118"/>
      <c r="AH128" s="1118"/>
      <c r="AI128" s="1118"/>
      <c r="AJ128" s="1119"/>
      <c r="AK128" s="1120">
        <v>104807</v>
      </c>
      <c r="AL128" s="1118"/>
      <c r="AM128" s="1118"/>
      <c r="AN128" s="1118"/>
      <c r="AO128" s="1119"/>
      <c r="AP128" s="1121"/>
      <c r="AQ128" s="1122"/>
      <c r="AR128" s="1122"/>
      <c r="AS128" s="1122"/>
      <c r="AT128" s="1123"/>
      <c r="AU128" s="262"/>
      <c r="AV128" s="262"/>
      <c r="AW128" s="262"/>
      <c r="AX128" s="958" t="s">
        <v>472</v>
      </c>
      <c r="AY128" s="959"/>
      <c r="AZ128" s="959"/>
      <c r="BA128" s="959"/>
      <c r="BB128" s="959"/>
      <c r="BC128" s="959"/>
      <c r="BD128" s="959"/>
      <c r="BE128" s="960"/>
      <c r="BF128" s="1124" t="s">
        <v>422</v>
      </c>
      <c r="BG128" s="1125"/>
      <c r="BH128" s="1125"/>
      <c r="BI128" s="1125"/>
      <c r="BJ128" s="1125"/>
      <c r="BK128" s="1125"/>
      <c r="BL128" s="1126"/>
      <c r="BM128" s="1124">
        <v>12.9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473</v>
      </c>
      <c r="CQ128" s="1107"/>
      <c r="CR128" s="1107"/>
      <c r="CS128" s="1107"/>
      <c r="CT128" s="1107"/>
      <c r="CU128" s="1107"/>
      <c r="CV128" s="1107"/>
      <c r="CW128" s="1107"/>
      <c r="CX128" s="1107"/>
      <c r="CY128" s="1107"/>
      <c r="CZ128" s="1107"/>
      <c r="DA128" s="1107"/>
      <c r="DB128" s="1107"/>
      <c r="DC128" s="1107"/>
      <c r="DD128" s="1107"/>
      <c r="DE128" s="1107"/>
      <c r="DF128" s="1108"/>
      <c r="DG128" s="1109">
        <v>18296</v>
      </c>
      <c r="DH128" s="1110"/>
      <c r="DI128" s="1110"/>
      <c r="DJ128" s="1110"/>
      <c r="DK128" s="1110"/>
      <c r="DL128" s="1110">
        <v>16990</v>
      </c>
      <c r="DM128" s="1110"/>
      <c r="DN128" s="1110"/>
      <c r="DO128" s="1110"/>
      <c r="DP128" s="1110"/>
      <c r="DQ128" s="1110">
        <v>109768</v>
      </c>
      <c r="DR128" s="1110"/>
      <c r="DS128" s="1110"/>
      <c r="DT128" s="1110"/>
      <c r="DU128" s="1110"/>
      <c r="DV128" s="1111">
        <v>1.1000000000000001</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13788930</v>
      </c>
      <c r="AB129" s="1029"/>
      <c r="AC129" s="1029"/>
      <c r="AD129" s="1029"/>
      <c r="AE129" s="1030"/>
      <c r="AF129" s="1031">
        <v>13633043</v>
      </c>
      <c r="AG129" s="1029"/>
      <c r="AH129" s="1029"/>
      <c r="AI129" s="1029"/>
      <c r="AJ129" s="1030"/>
      <c r="AK129" s="1031">
        <v>13467401</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125</v>
      </c>
      <c r="BG129" s="1139"/>
      <c r="BH129" s="1139"/>
      <c r="BI129" s="1139"/>
      <c r="BJ129" s="1139"/>
      <c r="BK129" s="1139"/>
      <c r="BL129" s="1140"/>
      <c r="BM129" s="1138">
        <v>17.899999999999999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3060781</v>
      </c>
      <c r="AB130" s="1029"/>
      <c r="AC130" s="1029"/>
      <c r="AD130" s="1029"/>
      <c r="AE130" s="1030"/>
      <c r="AF130" s="1031">
        <v>3141489</v>
      </c>
      <c r="AG130" s="1029"/>
      <c r="AH130" s="1029"/>
      <c r="AI130" s="1029"/>
      <c r="AJ130" s="1030"/>
      <c r="AK130" s="1031">
        <v>3147598</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6.3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10728149</v>
      </c>
      <c r="AB131" s="1054"/>
      <c r="AC131" s="1054"/>
      <c r="AD131" s="1054"/>
      <c r="AE131" s="1055"/>
      <c r="AF131" s="1053">
        <v>10491554</v>
      </c>
      <c r="AG131" s="1054"/>
      <c r="AH131" s="1054"/>
      <c r="AI131" s="1054"/>
      <c r="AJ131" s="1055"/>
      <c r="AK131" s="1053">
        <v>10319803</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t="s">
        <v>422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7.2609356939999996</v>
      </c>
      <c r="AB132" s="1170"/>
      <c r="AC132" s="1170"/>
      <c r="AD132" s="1170"/>
      <c r="AE132" s="1171"/>
      <c r="AF132" s="1172">
        <v>5.9859673789999999</v>
      </c>
      <c r="AG132" s="1170"/>
      <c r="AH132" s="1170"/>
      <c r="AI132" s="1170"/>
      <c r="AJ132" s="1171"/>
      <c r="AK132" s="1172">
        <v>5.6633639230000004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7.5</v>
      </c>
      <c r="AB133" s="1153"/>
      <c r="AC133" s="1153"/>
      <c r="AD133" s="1153"/>
      <c r="AE133" s="1154"/>
      <c r="AF133" s="1152">
        <v>6.9</v>
      </c>
      <c r="AG133" s="1153"/>
      <c r="AH133" s="1153"/>
      <c r="AI133" s="1153"/>
      <c r="AJ133" s="1154"/>
      <c r="AK133" s="1152">
        <v>6.3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QyJ/jqWsDZlMxWpCRoOG2TKoGHyBAR8Yt9fk5FJoBalgucSFjffYujOi2Wn9GAzEfWQbsZ4555YAxlSjArmXw==" saltValue="og1IA5wkEQZHrnhZ9wFxx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28" zoomScaleNormal="85" zoomScaleSheetLayoutView="100" workbookViewId="0">
      <selection activeCell="CM29" sqref="CM29"/>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bZLBTC5nzjMvp80+VjolyvoRDwcjR1J4XpqZ6mr3GHHJp9gH/nW9SuX0CW+xBPZ0UbpkwEKFO5FcErZDJFuKA==" saltValue="3ISWTdyWDfDWZTc8e1VN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d5xAf9VUrx1KIuzu8OaV3+bVEXFz/u3SVJ0FCjM1Bh/jqVDTyw7NUyOfV4+M0Wy+WhxhjwfhWq1ShikO7MbTw==" saltValue="XtYgO7ydcfjWlNagM5iq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3364799</v>
      </c>
      <c r="AP9" s="292">
        <v>104770</v>
      </c>
      <c r="AQ9" s="293">
        <v>89546</v>
      </c>
      <c r="AR9" s="294">
        <v>17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267158</v>
      </c>
      <c r="AP10" s="295">
        <v>8319</v>
      </c>
      <c r="AQ10" s="296">
        <v>7518</v>
      </c>
      <c r="AR10" s="297">
        <v>10.7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61711</v>
      </c>
      <c r="AP11" s="295">
        <v>1922</v>
      </c>
      <c r="AQ11" s="296">
        <v>9181</v>
      </c>
      <c r="AR11" s="297">
        <v>-79.099999999999994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v>13130</v>
      </c>
      <c r="AP12" s="295">
        <v>409</v>
      </c>
      <c r="AQ12" s="296">
        <v>1021</v>
      </c>
      <c r="AR12" s="297">
        <v>-59.9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496</v>
      </c>
      <c r="AL13" s="1193"/>
      <c r="AM13" s="1193"/>
      <c r="AN13" s="1194"/>
      <c r="AO13" s="295" t="s">
        <v>497</v>
      </c>
      <c r="AP13" s="295" t="s">
        <v>497</v>
      </c>
      <c r="AQ13" s="296">
        <v>11</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v>103594</v>
      </c>
      <c r="AP14" s="295">
        <v>3226</v>
      </c>
      <c r="AQ14" s="296">
        <v>4082</v>
      </c>
      <c r="AR14" s="297">
        <v>-21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174489</v>
      </c>
      <c r="AP15" s="295">
        <v>5433</v>
      </c>
      <c r="AQ15" s="296">
        <v>2228</v>
      </c>
      <c r="AR15" s="297">
        <v>143.9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-345503</v>
      </c>
      <c r="AP16" s="295">
        <v>-10758</v>
      </c>
      <c r="AQ16" s="296">
        <v>-8980</v>
      </c>
      <c r="AR16" s="297">
        <v>19.8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3639378</v>
      </c>
      <c r="AP17" s="295">
        <v>113320</v>
      </c>
      <c r="AQ17" s="296">
        <v>104606</v>
      </c>
      <c r="AR17" s="297">
        <v>8.3000000000000007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12.17</v>
      </c>
      <c r="AP21" s="308">
        <v>10.09</v>
      </c>
      <c r="AQ21" s="309">
        <v>2.08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97.6</v>
      </c>
      <c r="AP22" s="313">
        <v>97.8</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508</v>
      </c>
      <c r="AO27" s="273"/>
      <c r="AP27" s="273"/>
      <c r="AQ27" s="273"/>
      <c r="AR27" s="273"/>
      <c r="AS27" s="273"/>
      <c r="AT27" s="273"/>
    </row>
    <row r="28" spans="1:46" ht="17.25" x14ac:dyDescent="0.1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3102804</v>
      </c>
      <c r="AP32" s="322">
        <v>96612</v>
      </c>
      <c r="AQ32" s="323">
        <v>67805</v>
      </c>
      <c r="AR32" s="324">
        <v>42.5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497</v>
      </c>
      <c r="AP34" s="322" t="s">
        <v>497</v>
      </c>
      <c r="AQ34" s="323">
        <v>11</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323408</v>
      </c>
      <c r="AP35" s="322">
        <v>10070</v>
      </c>
      <c r="AQ35" s="323">
        <v>18110</v>
      </c>
      <c r="AR35" s="324">
        <v>-44.4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408436</v>
      </c>
      <c r="AP36" s="322">
        <v>12718</v>
      </c>
      <c r="AQ36" s="323">
        <v>2781</v>
      </c>
      <c r="AR36" s="324">
        <v>357.3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v>1608</v>
      </c>
      <c r="AP37" s="322">
        <v>50</v>
      </c>
      <c r="AQ37" s="323">
        <v>1073</v>
      </c>
      <c r="AR37" s="324">
        <v>-95.3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v>597</v>
      </c>
      <c r="AP38" s="325">
        <v>19</v>
      </c>
      <c r="AQ38" s="326">
        <v>5</v>
      </c>
      <c r="AR38" s="314">
        <v>280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v>-104807</v>
      </c>
      <c r="AP39" s="322">
        <v>-3263</v>
      </c>
      <c r="AQ39" s="323">
        <v>-3858</v>
      </c>
      <c r="AR39" s="324">
        <v>-15.4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-3147598</v>
      </c>
      <c r="AP40" s="322">
        <v>-98007</v>
      </c>
      <c r="AQ40" s="323">
        <v>-59194</v>
      </c>
      <c r="AR40" s="324">
        <v>65.599999999999994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584448</v>
      </c>
      <c r="AP41" s="322">
        <v>18198</v>
      </c>
      <c r="AQ41" s="323">
        <v>26732</v>
      </c>
      <c r="AR41" s="324">
        <v>-31.9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4349551</v>
      </c>
      <c r="AN51" s="344">
        <v>126154</v>
      </c>
      <c r="AO51" s="345">
        <v>-9.1999999999999993</v>
      </c>
      <c r="AP51" s="346">
        <v>90961</v>
      </c>
      <c r="AQ51" s="347">
        <v>20.100000000000001</v>
      </c>
      <c r="AR51" s="348">
        <v>-29.3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1652185</v>
      </c>
      <c r="AN52" s="352">
        <v>47920</v>
      </c>
      <c r="AO52" s="353">
        <v>-17.100000000000001</v>
      </c>
      <c r="AP52" s="354">
        <v>37720</v>
      </c>
      <c r="AQ52" s="355">
        <v>7.1</v>
      </c>
      <c r="AR52" s="356">
        <v>-24.2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6594789</v>
      </c>
      <c r="AN53" s="344">
        <v>194985</v>
      </c>
      <c r="AO53" s="345">
        <v>54.6</v>
      </c>
      <c r="AP53" s="346">
        <v>106614</v>
      </c>
      <c r="AQ53" s="347">
        <v>17.2</v>
      </c>
      <c r="AR53" s="348">
        <v>37.4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2600270</v>
      </c>
      <c r="AN54" s="352">
        <v>76881</v>
      </c>
      <c r="AO54" s="353">
        <v>60.4</v>
      </c>
      <c r="AP54" s="354">
        <v>45545</v>
      </c>
      <c r="AQ54" s="355">
        <v>20.7</v>
      </c>
      <c r="AR54" s="356">
        <v>39.700000000000003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4607879</v>
      </c>
      <c r="AN55" s="344">
        <v>138725</v>
      </c>
      <c r="AO55" s="345">
        <v>-28.9</v>
      </c>
      <c r="AP55" s="346">
        <v>85459</v>
      </c>
      <c r="AQ55" s="347">
        <v>-19.8</v>
      </c>
      <c r="AR55" s="348">
        <v>-9.1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1635565</v>
      </c>
      <c r="AN56" s="352">
        <v>49240</v>
      </c>
      <c r="AO56" s="353">
        <v>-36</v>
      </c>
      <c r="AP56" s="354">
        <v>44378</v>
      </c>
      <c r="AQ56" s="355">
        <v>-2.6</v>
      </c>
      <c r="AR56" s="356">
        <v>-33.4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4290597</v>
      </c>
      <c r="AN57" s="344">
        <v>131456</v>
      </c>
      <c r="AO57" s="345">
        <v>-5.2</v>
      </c>
      <c r="AP57" s="346">
        <v>83280</v>
      </c>
      <c r="AQ57" s="347">
        <v>-2.5</v>
      </c>
      <c r="AR57" s="348">
        <v>-2.7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2374141</v>
      </c>
      <c r="AN58" s="352">
        <v>72739</v>
      </c>
      <c r="AO58" s="353">
        <v>47.7</v>
      </c>
      <c r="AP58" s="354">
        <v>43123</v>
      </c>
      <c r="AQ58" s="355">
        <v>-2.8</v>
      </c>
      <c r="AR58" s="356">
        <v>50.5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4711317</v>
      </c>
      <c r="AN59" s="344">
        <v>146697</v>
      </c>
      <c r="AO59" s="345">
        <v>11.6</v>
      </c>
      <c r="AP59" s="346">
        <v>88968</v>
      </c>
      <c r="AQ59" s="347">
        <v>6.8</v>
      </c>
      <c r="AR59" s="348">
        <v>4.8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2599859</v>
      </c>
      <c r="AN60" s="352">
        <v>80952</v>
      </c>
      <c r="AO60" s="353">
        <v>11.3</v>
      </c>
      <c r="AP60" s="354">
        <v>45482</v>
      </c>
      <c r="AQ60" s="355">
        <v>5.5</v>
      </c>
      <c r="AR60" s="356">
        <v>5.8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4910827</v>
      </c>
      <c r="AN61" s="359">
        <v>147603</v>
      </c>
      <c r="AO61" s="360">
        <v>4.5999999999999996</v>
      </c>
      <c r="AP61" s="361">
        <v>91056</v>
      </c>
      <c r="AQ61" s="362">
        <v>4.4000000000000004</v>
      </c>
      <c r="AR61" s="348">
        <v>0.2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2172404</v>
      </c>
      <c r="AN62" s="352">
        <v>65546</v>
      </c>
      <c r="AO62" s="353">
        <v>13.3</v>
      </c>
      <c r="AP62" s="354">
        <v>43250</v>
      </c>
      <c r="AQ62" s="355">
        <v>5.6</v>
      </c>
      <c r="AR62" s="356">
        <v>7.7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xAr3ZQztdBoYEd9Z50CXO5EHlUz8mHut/33/HCu4vJObQ7zn2/d9A6fjzcoL4o7Cye1NBU9tyxDIB0wT8IpKGA==" saltValue="pvYDsOnC7ZzXkjhv1ZM4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7"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DjdZSrvxBOFFRh07arwsfin4txxgoY/cx2CeVmPGx7UqiC5lM5e6OMgWU8Kvy2HZzLa/+oXG0MfAwY2yXtyg==" saltValue="Jk0IWIXhopy2QgNYKuDJ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1"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Q4/eEGRZCEqxJIRduYW9sFzE2WzbHb9k1AYolRi3tUqVkKekCmnqdyaPHoqr49+rWPnd9nGEZEp/gwoUXza6Q==" saltValue="Qr1A6j91Z7LP7U/yyI8H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3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212" t="s">
        <v>3</v>
      </c>
      <c r="D47" s="1212"/>
      <c r="E47" s="1213"/>
      <c r="F47" s="11">
        <v>15.67</v>
      </c>
      <c r="G47" s="12">
        <v>19.39</v>
      </c>
      <c r="H47" s="12">
        <v>19.39</v>
      </c>
      <c r="I47" s="12">
        <v>20.53</v>
      </c>
      <c r="J47" s="13">
        <v>20.82</v>
      </c>
    </row>
    <row r="48" spans="2:10" ht="57.75" customHeight="1" x14ac:dyDescent="0.15">
      <c r="B48" s="14"/>
      <c r="C48" s="1214" t="s">
        <v>4</v>
      </c>
      <c r="D48" s="1214"/>
      <c r="E48" s="1215"/>
      <c r="F48" s="15">
        <v>1.68</v>
      </c>
      <c r="G48" s="16">
        <v>0.85</v>
      </c>
      <c r="H48" s="16">
        <v>3.59</v>
      </c>
      <c r="I48" s="16">
        <v>2.86</v>
      </c>
      <c r="J48" s="17">
        <v>2.91</v>
      </c>
    </row>
    <row r="49" spans="2:10" ht="57.75" customHeight="1" thickBot="1" x14ac:dyDescent="0.2">
      <c r="B49" s="18"/>
      <c r="C49" s="1216" t="s">
        <v>5</v>
      </c>
      <c r="D49" s="1216"/>
      <c r="E49" s="1217"/>
      <c r="F49" s="19">
        <v>6.66</v>
      </c>
      <c r="G49" s="20">
        <v>7.43</v>
      </c>
      <c r="H49" s="20">
        <v>9.17</v>
      </c>
      <c r="I49" s="20">
        <v>6.61</v>
      </c>
      <c r="J49" s="21">
        <v>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J2abHtARIbkv8FT6LhMSb4oJjQzgvZSO4x/QIJjfKKjINQEHt1mUugURhlKpY081JnxpZ58ZarJwXtWrbKVpw==" saltValue="8PymMMMM4HyHtasFUCGw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2019-06-06T08:17:41Z</dcterms:created>
  <dcterms:modified xsi:type="dcterms:W3CDTF">2019-10-25T00:02:35Z</dcterms:modified>
  <cp:category/>
</cp:coreProperties>
</file>