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9BB400C7-A5A5-4469-B664-7B697CDB6CDE}" xr6:coauthVersionLast="36" xr6:coauthVersionMax="36" xr10:uidLastSave="{00000000-0000-0000-0000-000000000000}"/>
  <bookViews>
    <workbookView xWindow="0" yWindow="0" windowWidth="20490" windowHeight="90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BE34" i="10"/>
  <c r="BE35" i="10" s="1"/>
  <c r="AM34" i="10"/>
  <c r="BW34" i="10" l="1"/>
  <c r="BW35" i="10" l="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<sst xmlns="http://schemas.openxmlformats.org/spreadsheetml/2006/main" count="1090" uniqueCount="606">
  <si>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</si>
  <si>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</si>
  <si>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</si>
  <si>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</si>
  <si>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</si>
  <si>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</si>
  <si>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</si>
  <si>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</si>
  <si>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</si>
  <si>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</si>
  <si>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</si>
  <si>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</si>
  <si>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</si>
  <si>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</si>
  <si>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</si>
  <si>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</si>
  <si>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</si>
  <si>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</si>
  <si>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</si>
  <si>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</si>
  <si>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</si>
  <si>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</si>
  <si>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</si>
  <si>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</si>
  <si>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</si>
  <si>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</si>
  <si>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</si>
  <si>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</si>
  <si>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</si>
  <si>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</si>
  <si>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</si>
  <si>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</si>
  <si>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</si>
  <si>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</si>
  <si>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</si>
  <si>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</si>
  <si>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</si>
  <si>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</si>
  <si>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</si>
  <si>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</si>
  <si>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</si>
  <si>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</si>
  <si>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</si>
  <si>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</si>
  <si>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</si>
  <si>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</si>
  <si>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</si>
  <si>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</si>
  <si>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</si>
  <si>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</si>
  <si>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</si>
  <si>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</si>
  <si>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</si>
  <si>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</si>
  <si>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</si>
  <si>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</si>
  <si>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</si>
  <si>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</si>
  <si>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</si>
  <si>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</si>
  <si>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</si>
  <si>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</si>
  <si>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</si>
  <si>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</si>
  <si>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</si>
  <si>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</si>
  <si>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</si>
  <si>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</si>
  <si>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</si>
  <si>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</si>
  <si>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</si>
  <si>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</si>
  <si>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</si>
  <si>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</si>
  <si>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</si>
  <si>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</si>
  <si>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</si>
  <si>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</si>
  <si>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</si>
  <si>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</si>
  <si>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</si>
  <si>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</si>
  <si>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</si>
  <si>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</si>
  <si>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</si>
  <si>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</si>
  <si>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</si>
  <si>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</si>
  <si>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</si>
  <si>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</si>
  <si>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</si>
  <si>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</si>
  <si>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</si>
  <si>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</si>
  <si>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</si>
  <si>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</si>
  <si>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</si>
  <si>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</si>
  <si>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</si>
  <si>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</si>
  <si>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</si>
  <si>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</si>
  <si>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</si>
  <si>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</si>
  <si>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</si>
  <si>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</si>
  <si>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</si>
  <si>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</si>
  <si>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</si>
  <si>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</si>
  <si>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</si>
  <si>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</si>
  <si>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</si>
  <si>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</si>
  <si>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</si>
  <si>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</si>
  <si>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</si>
  <si>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</si>
  <si>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</si>
  <si>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</si>
  <si>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</si>
  <si>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</si>
  <si>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</si>
  <si>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</si>
  <si>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</si>
  <si>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</si>
  <si>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</si>
  <si>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</si>
  <si>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</si>
  <si>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</si>
  <si>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</si>
  <si>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</si>
  <si>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</si>
  <si>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</si>
  <si>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</si>
  <si>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</si>
  <si>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</si>
  <si>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</si>
  <si>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</si>
  <si>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</si>
  <si>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</si>
  <si>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</si>
  <si>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</si>
  <si>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</si>
  <si>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</si>
  <si>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</si>
  <si>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</si>
  <si>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</si>
  <si>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</si>
  <si>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</si>
  <si>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</si>
  <si>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</si>
  <si>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</si>
  <si>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</si>
  <si>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</si>
  <si>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</si>
  <si>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</si>
  <si>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</si>
  <si>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</si>
  <si>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</si>
  <si>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</si>
  <si>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</si>
  <si>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</si>
  <si>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</si>
  <si>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</si>
  <si>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</si>
  <si>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</si>
  <si>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</si>
  <si>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</si>
  <si>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</si>
  <si>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</si>
  <si>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</si>
  <si>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</si>
  <si>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</si>
  <si>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</si>
  <si>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</si>
  <si>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</si>
  <si>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</si>
  <si>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</si>
  <si>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</si>
  <si>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</si>
  <si>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</si>
  <si>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</si>
  <si>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</si>
  <si>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</si>
  <si>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</si>
  <si>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</si>
  <si>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</si>
  <si>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</si>
  <si>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</si>
  <si>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</si>
  <si>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</si>
  <si>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</si>
  <si>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</si>
  <si>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</si>
  <si>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</si>
  <si>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</si>
  <si>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</si>
  <si>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</si>
  <si>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</si>
  <si>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</si>
  <si>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</si>
  <si>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</si>
  <si>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</si>
  <si>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</si>
  <si>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</si>
  <si>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</si>
  <si>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</si>
  <si>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</si>
  <si>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</si>
  <si>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</si>
  <si>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</si>
  <si>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長崎県対馬市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</si>
  <si>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</si>
  <si>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</si>
  <si>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</si>
  <si>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</si>
  <si>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</si>
  <si>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</si>
  <si>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</si>
  <si>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</si>
  <si>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</si>
  <si>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</si>
  <si>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</si>
  <si>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</si>
  <si>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</si>
  <si>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</si>
  <si>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</si>
  <si>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</si>
  <si>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</si>
  <si>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</si>
  <si>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</si>
  <si>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</si>
  <si>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</si>
  <si>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</si>
  <si>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</si>
  <si>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</si>
  <si>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</si>
  <si>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</si>
  <si>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</si>
  <si>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</si>
  <si>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</si>
  <si>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</si>
  <si>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</si>
  <si>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</si>
  <si>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</si>
  <si>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</si>
  <si>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</si>
  <si>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</si>
  <si>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</si>
  <si>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</si>
  <si>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</si>
  <si>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</si>
  <si>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</si>
  <si>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</si>
  <si>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</si>
  <si>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</si>
  <si>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</si>
  <si>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</si>
  <si>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</si>
  <si>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</si>
  <si>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</si>
  <si>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</si>
  <si>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</si>
  <si>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</si>
  <si>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</si>
  <si>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</si>
  <si>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</si>
  <si>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</si>
  <si>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</si>
  <si>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</si>
  <si>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</si>
  <si>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</si>
  <si>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</si>
  <si>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</si>
  <si>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</si>
  <si>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</si>
  <si>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</si>
  <si>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</si>
  <si>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</si>
  <si>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</si>
  <si>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</si>
  <si>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</si>
  <si>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</si>
  <si>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</si>
  <si>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</si>
  <si>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</si>
  <si>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</si>
  <si>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</si>
  <si>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</si>
  <si>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</si>
  <si>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</si>
  <si>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</si>
  <si>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</si>
  <si>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</si>
  <si>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</si>
  <si>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</si>
  <si>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</si>
  <si>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</si>
  <si>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</si>
  <si>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</si>
  <si>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</si>
  <si>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</si>
  <si>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</si>
  <si>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</si>
  <si>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</si>
  <si>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</si>
  <si>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</si>
  <si>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</si>
  <si>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</si>
  <si>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</si>
  <si>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</si>
  <si>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</si>
  <si>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</si>
  <si>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</si>
  <si>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</si>
  <si>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</si>
  <si>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</si>
  <si>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</si>
  <si>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</si>
  <si>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</si>
  <si>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</si>
  <si>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</si>
  <si>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</si>
  <si>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</si>
  <si>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</si>
  <si>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</si>
  <si>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</si>
  <si>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</si>
  <si>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</si>
  <si>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</si>
  <si>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</si>
  <si>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</si>
  <si>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</si>
  <si>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</si>
  <si>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</si>
  <si>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</si>
  <si>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</si>
  <si>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</si>
  <si>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</si>
  <si>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</si>
  <si>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</si>
  <si>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</si>
  <si>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</si>
  <si>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</si>
  <si>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</si>
  <si>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</si>
  <si>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</si>
  <si>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</si>
  <si>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</si>
  <si>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</si>
  <si>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</si>
  <si>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</si>
  <si>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</si>
  <si>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</si>
  <si>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</si>
  <si>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</si>
  <si>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</si>
  <si>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</si>
  <si>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</si>
  <si>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</si>
  <si>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</si>
  <si>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長崎県対馬市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</si>
  <si>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</si>
  <si>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</si>
  <si>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</si>
  <si>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</si>
  <si>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</si>
  <si>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</si>
  <si>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</si>
  <si>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</si>
  <si>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</si>
  <si>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</si>
  <si>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</si>
  <si>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</si>
  <si>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</si>
  <si>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</si>
  <si>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</si>
  <si>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</si>
  <si>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</si>
  <si>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</si>
  <si>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</si>
  <si>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</si>
  <si>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</si>
  <si>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</si>
  <si>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</si>
  <si>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</si>
  <si>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</si>
  <si>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</si>
  <si>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</si>
  <si>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</si>
  <si>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</si>
  <si>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</si>
  <si>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</si>
  <si>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</si>
  <si>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</si>
  <si>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</si>
  <si>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</si>
  <si>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</si>
  <si>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介護保険地域支援事業特別会計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</si>
  <si>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</si>
  <si>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</si>
  <si>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</si>
  <si>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</si>
  <si>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</si>
  <si>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</si>
  <si>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</si>
  <si>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</si>
  <si>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</si>
  <si>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</si>
  <si>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</si>
  <si>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</si>
  <si>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</si>
  <si>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</si>
  <si>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</si>
  <si>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</si>
  <si>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</si>
  <si>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</si>
  <si>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</si>
  <si>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</si>
  <si>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</si>
  <si>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</si>
  <si>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</si>
  <si>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</si>
  <si>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</si>
  <si>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</si>
  <si>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</si>
  <si>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</si>
  <si>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</si>
  <si>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</si>
  <si>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</si>
  <si>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</si>
  <si>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</si>
  <si>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</si>
  <si>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</si>
  <si>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</si>
  <si>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</si>
  <si>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</si>
  <si>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</si>
  <si>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</si>
  <si>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</si>
  <si>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</si>
  <si>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</si>
  <si>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</si>
  <si>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</si>
  <si>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</si>
  <si>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</si>
  <si>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</si>
  <si>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</si>
  <si>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</si>
  <si>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</si>
  <si>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</si>
  <si>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</si>
  <si>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</si>
  <si>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</si>
  <si>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</si>
  <si>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</si>
  <si>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</si>
  <si>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</si>
  <si>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</si>
  <si>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</si>
  <si>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</si>
  <si>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</si>
  <si>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</si>
  <si>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</si>
  <si>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</si>
  <si>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</si>
  <si>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旅客定期航路事業特別会計</t>
    <phoneticPr fontId="5"/>
  </si>
  <si>
    <t>(Ｆ)</t>
    <phoneticPr fontId="5"/>
  </si>
  <si>
    <t>介護保険地域支援事業特別会計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</si>
  <si>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</si>
  <si>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</si>
  <si>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</si>
  <si>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</si>
  <si>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</si>
  <si>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</si>
  <si>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</si>
  <si>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</si>
  <si>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</si>
  <si>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</si>
  <si>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</si>
  <si>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</si>
  <si>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</si>
  <si>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</si>
  <si>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</si>
  <si>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</si>
  <si>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</si>
  <si>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</si>
  <si>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</si>
  <si>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</si>
  <si>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</si>
  <si>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</si>
  <si>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</si>
  <si>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</si>
  <si>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</si>
  <si>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</si>
  <si>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</si>
  <si>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</si>
  <si>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</si>
  <si>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</si>
  <si>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</si>
  <si>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</si>
  <si>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</si>
  <si>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</si>
  <si>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</si>
  <si>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</si>
  <si>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</si>
  <si>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</si>
  <si>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</si>
  <si>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</si>
  <si>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</si>
  <si>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</si>
  <si>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</si>
  <si>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</si>
  <si>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</si>
  <si>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</si>
  <si>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</si>
  <si>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</si>
  <si>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</si>
  <si>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</si>
  <si>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</si>
  <si>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</si>
  <si>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</si>
  <si>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</si>
  <si>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</si>
  <si>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</si>
  <si>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</si>
  <si>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</si>
  <si>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</si>
  <si>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</si>
  <si>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</si>
  <si>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</si>
  <si>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</si>
  <si>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</si>
  <si>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</si>
  <si>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</si>
  <si>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</si>
  <si>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</si>
  <si>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</si>
  <si>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</si>
  <si>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</si>
  <si>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</si>
  <si>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</si>
  <si>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</si>
  <si>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</si>
  <si>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</si>
  <si>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</si>
  <si>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</si>
  <si>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</si>
  <si>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</si>
  <si>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</si>
  <si>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</si>
  <si>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</si>
  <si>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</si>
  <si>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</si>
  <si>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</si>
  <si>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2.82</t>
  </si>
  <si>
    <t>水道事業会計</t>
  </si>
  <si>
    <t>一般会計</t>
  </si>
  <si>
    <t>国民健康保険特別会計</t>
  </si>
  <si>
    <t>介護保険地域支援事業特別会計</t>
  </si>
  <si>
    <t>介護保険特別会計</t>
  </si>
  <si>
    <t>後期高齢者医療特別会計</t>
  </si>
  <si>
    <t>診療所特別会計</t>
  </si>
  <si>
    <t>旅客定期航路事業特別会計</t>
  </si>
  <si>
    <t>その他会計（赤字）</t>
  </si>
  <si>
    <t>▲ 0.13</t>
  </si>
  <si>
    <t>その他会計（黒字）</t>
  </si>
  <si>
    <t>長崎県病院企業団（対馬市関係分）</t>
    <rPh sb="0" eb="3">
      <t>ナガサキケン</t>
    </rPh>
    <rPh sb="3" eb="5">
      <t>ビョウイン</t>
    </rPh>
    <rPh sb="5" eb="8">
      <t>キギョウダン</t>
    </rPh>
    <rPh sb="9" eb="12">
      <t>ツシマシ</t>
    </rPh>
    <rPh sb="12" eb="14">
      <t>カンケイ</t>
    </rPh>
    <rPh sb="14" eb="15">
      <t>ブン</t>
    </rPh>
    <phoneticPr fontId="24"/>
  </si>
  <si>
    <t>　うち対馬病院</t>
    <rPh sb="3" eb="5">
      <t>ツシマ</t>
    </rPh>
    <rPh sb="5" eb="7">
      <t>ビョウイン</t>
    </rPh>
    <phoneticPr fontId="24"/>
  </si>
  <si>
    <t>　うち上対馬病院</t>
    <rPh sb="3" eb="6">
      <t>カミツシマ</t>
    </rPh>
    <rPh sb="6" eb="8">
      <t>ビョウイン</t>
    </rPh>
    <phoneticPr fontId="24"/>
  </si>
  <si>
    <t>長崎県市町村総合事務組合</t>
    <rPh sb="0" eb="3">
      <t>ナガサキケン</t>
    </rPh>
    <rPh sb="3" eb="6">
      <t>シチョウソン</t>
    </rPh>
    <rPh sb="6" eb="8">
      <t>ソウゴウ</t>
    </rPh>
    <rPh sb="8" eb="10">
      <t>ジム</t>
    </rPh>
    <rPh sb="10" eb="12">
      <t>クミアイ</t>
    </rPh>
    <phoneticPr fontId="24"/>
  </si>
  <si>
    <t>　うち一般会計</t>
    <rPh sb="3" eb="5">
      <t>イッパン</t>
    </rPh>
    <rPh sb="5" eb="7">
      <t>カイケイ</t>
    </rPh>
    <phoneticPr fontId="24"/>
  </si>
  <si>
    <t>　うちその他の会計</t>
    <rPh sb="5" eb="6">
      <t>タ</t>
    </rPh>
    <rPh sb="7" eb="9">
      <t>カイケイ</t>
    </rPh>
    <phoneticPr fontId="24"/>
  </si>
  <si>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4"/>
  </si>
  <si>
    <t>　うち普通会計</t>
    <rPh sb="3" eb="5">
      <t>フツウ</t>
    </rPh>
    <rPh sb="5" eb="7">
      <t>カイケイ</t>
    </rPh>
    <phoneticPr fontId="24"/>
  </si>
  <si>
    <t>　うち事業会計</t>
    <rPh sb="3" eb="5">
      <t>ジギョウ</t>
    </rPh>
    <rPh sb="5" eb="7">
      <t>カイケイ</t>
    </rPh>
    <phoneticPr fontId="24"/>
  </si>
  <si>
    <t>（一財）対馬市農業振興公社</t>
    <rPh sb="1" eb="2">
      <t>イッ</t>
    </rPh>
    <rPh sb="2" eb="3">
      <t>ザイ</t>
    </rPh>
    <rPh sb="4" eb="7">
      <t>ツシマシ</t>
    </rPh>
    <rPh sb="7" eb="9">
      <t>ノウギョウ</t>
    </rPh>
    <rPh sb="9" eb="11">
      <t>シンコウ</t>
    </rPh>
    <rPh sb="11" eb="13">
      <t>コウシャ</t>
    </rPh>
    <phoneticPr fontId="24"/>
  </si>
  <si>
    <t>（一財）対馬地域商社</t>
    <rPh sb="1" eb="2">
      <t>イッ</t>
    </rPh>
    <rPh sb="2" eb="3">
      <t>ザイ</t>
    </rPh>
    <rPh sb="4" eb="6">
      <t>ツシマ</t>
    </rPh>
    <rPh sb="6" eb="8">
      <t>チイキ</t>
    </rPh>
    <rPh sb="8" eb="10">
      <t>ショウシャ</t>
    </rPh>
    <phoneticPr fontId="24"/>
  </si>
  <si>
    <t>（株）まちづくり厳原</t>
    <rPh sb="1" eb="2">
      <t>カブ</t>
    </rPh>
    <rPh sb="8" eb="10">
      <t>イヅハラ</t>
    </rPh>
    <phoneticPr fontId="24"/>
  </si>
  <si>
    <t>（一財）対馬市国際交流協会</t>
    <rPh sb="1" eb="2">
      <t>イチ</t>
    </rPh>
    <rPh sb="4" eb="7">
      <t>ツシマシ</t>
    </rPh>
    <rPh sb="7" eb="9">
      <t>コクサイ</t>
    </rPh>
    <rPh sb="9" eb="11">
      <t>コウリュウ</t>
    </rPh>
    <rPh sb="11" eb="13">
      <t>キョウカイ</t>
    </rPh>
    <phoneticPr fontId="24"/>
  </si>
  <si>
    <t>（公財）厳原愛育会</t>
    <rPh sb="1" eb="2">
      <t>コウ</t>
    </rPh>
    <rPh sb="2" eb="3">
      <t>ザイ</t>
    </rPh>
    <rPh sb="4" eb="6">
      <t>イズハラ</t>
    </rPh>
    <rPh sb="6" eb="8">
      <t>アイイク</t>
    </rPh>
    <rPh sb="8" eb="9">
      <t>カイ</t>
    </rPh>
    <phoneticPr fontId="24"/>
  </si>
  <si>
    <t>（公財）対馬栽培漁業振興公社</t>
    <rPh sb="1" eb="2">
      <t>コウ</t>
    </rPh>
    <rPh sb="2" eb="3">
      <t>ザイ</t>
    </rPh>
    <rPh sb="4" eb="6">
      <t>ツシマ</t>
    </rPh>
    <rPh sb="6" eb="8">
      <t>サイバイ</t>
    </rPh>
    <rPh sb="8" eb="10">
      <t>ギョギョウ</t>
    </rPh>
    <rPh sb="10" eb="12">
      <t>シンコウ</t>
    </rPh>
    <rPh sb="12" eb="14">
      <t>コウシャ</t>
    </rPh>
    <phoneticPr fontId="24"/>
  </si>
  <si>
    <t>（公社）長崎県林業公社</t>
    <rPh sb="1" eb="2">
      <t>コウ</t>
    </rPh>
    <rPh sb="2" eb="3">
      <t>シャ</t>
    </rPh>
    <rPh sb="4" eb="6">
      <t>ナガサキ</t>
    </rPh>
    <rPh sb="6" eb="7">
      <t>ケン</t>
    </rPh>
    <rPh sb="7" eb="9">
      <t>リンギョウ</t>
    </rPh>
    <rPh sb="9" eb="11">
      <t>コウシャ</t>
    </rPh>
    <phoneticPr fontId="24"/>
  </si>
  <si>
    <t>○</t>
  </si>
  <si>
    <t>-</t>
    <phoneticPr fontId="2"/>
  </si>
  <si>
    <t>合併振興基金</t>
    <rPh sb="0" eb="2">
      <t>ガッペイ</t>
    </rPh>
    <rPh sb="2" eb="4">
      <t>シンコウ</t>
    </rPh>
    <rPh sb="4" eb="6">
      <t>キキン</t>
    </rPh>
    <phoneticPr fontId="11"/>
  </si>
  <si>
    <t>振興基金</t>
    <rPh sb="0" eb="2">
      <t>シンコウ</t>
    </rPh>
    <rPh sb="2" eb="4">
      <t>キキン</t>
    </rPh>
    <phoneticPr fontId="11"/>
  </si>
  <si>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11"/>
  </si>
  <si>
    <t>まちづくり基金</t>
    <rPh sb="5" eb="7">
      <t>キキン</t>
    </rPh>
    <phoneticPr fontId="11"/>
  </si>
  <si>
    <t>教育施設整備基金</t>
    <rPh sb="0" eb="2">
      <t>キョウイク</t>
    </rPh>
    <rPh sb="2" eb="4">
      <t>シセツ</t>
    </rPh>
    <rPh sb="4" eb="6">
      <t>セイビ</t>
    </rPh>
    <rPh sb="6" eb="8">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</si>
  <si>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</si>
  <si>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</si>
  <si>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</si>
  <si>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</si>
  <si>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</si>
  <si>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実質公債費比率については、これまで交付税措置率の低い残債を中心に繰上償還を実施してきたこと等により、年々減少傾向にある。
　将来負担比率については、繰上償還の実施や交付税措置率の高い地方債の活用により年々改善されてきていたが、普通交付税の合併算定替縮減による分母の減等により前年度よりも上昇した。
　いずれも類似団体内平均値より低い水準にあるが、今後施設等の老朽化に伴う改修によって将来負担比率及び実質公債費比率ともに数値が悪化することが懸念されることから、積極的な繰上償還や起債の抑制により、財政の健全化に努める必要がある。</t>
    <rPh sb="1" eb="3">
      <t>ジッシツ</t>
    </rPh>
    <rPh sb="3" eb="6">
      <t>コウサイヒ</t>
    </rPh>
    <rPh sb="6" eb="8">
      <t>ヒリツ</t>
    </rPh>
    <rPh sb="46" eb="47">
      <t>トウ</t>
    </rPh>
    <rPh sb="51" eb="53">
      <t>ネンネン</t>
    </rPh>
    <rPh sb="53" eb="55">
      <t>ゲンショウ</t>
    </rPh>
    <rPh sb="55" eb="57">
      <t>ケイコウ</t>
    </rPh>
    <rPh sb="63" eb="65">
      <t>ショウライ</t>
    </rPh>
    <rPh sb="65" eb="67">
      <t>フタン</t>
    </rPh>
    <rPh sb="67" eb="69">
      <t>ヒリツ</t>
    </rPh>
    <rPh sb="165" eb="166">
      <t>ヒク</t>
    </rPh>
    <rPh sb="167" eb="169">
      <t>スイジュン</t>
    </rPh>
    <rPh sb="230" eb="233">
      <t>セッキョクテキ</t>
    </rPh>
    <rPh sb="234" eb="236">
      <t>クリアゲ</t>
    </rPh>
    <rPh sb="236" eb="238">
      <t>ショウカン</t>
    </rPh>
    <rPh sb="239" eb="241">
      <t>キサイ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</si>
  <si>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</si>
  <si>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</si>
  <si>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</si>
  <si>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</si>
  <si>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</si>
  <si>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　将来負担比率及び有形固定資産減価償却率については、類似団体内平均値を下回っている。
　しかし、老朽化に伴う施設の改修等による地方債の増加等が財政を圧迫する可能性があることから、各施設の特性に応じて計画的に更新・維持保全し、事業費の平準化に努める必要がある。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6" eb="28">
      <t>ルイジ</t>
    </rPh>
    <rPh sb="28" eb="30">
      <t>ダンタイ</t>
    </rPh>
    <rPh sb="30" eb="31">
      <t>ナイ</t>
    </rPh>
    <rPh sb="31" eb="34">
      <t>ヘイキンチ</t>
    </rPh>
    <rPh sb="35" eb="37">
      <t>シタマワ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</si>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</sst>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C639-431A-BA9D-137A6D8A6D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202906</c:v>
                </c:pt>
                <c:pt idx="1">
                  <c:v>241812</c:v>
                </c:pt>
                <c:pt idx="2">
                  <c:v>195417</c:v>
                </c:pt>
                <c:pt idx="3">
                  <c:v>179730</c:v>
                </c:pt>
                <c:pt idx="4">
                  <c:v>216484</c:v>
                </c:pt>
              </c:numCache>
            </c:numRef>
          </c:val>
          <c:smooth val="0"/>
          <c:extLst>
            <c:ext xmlns:c16="http://schemas.microsoft.com/office/drawing/2014/chart" uri="{C3380CC4-5D6E-409C-BE32-E72D297353CC}">
              <c16:uniqueId val="{00000001-C639-431A-BA9D-137A6D8A6DAE}"/>
            </c:ext>
          </c:extLst>
        </c:ser>
        <c:dLbls>
          <c:showLegendKey val="0"/>
          <c:showVal val="0"/>
          <c:showCatName val="0"/>
          <c:showSerName val="0"/>
          <c:showPercent val="0"/>
          <c:showBubbleSize val="0"/>
        </c:dLbls>
        <c:marker val="1"/>
        <c:smooth val="0"/>
        <c:axId val="264172648"/>
        <c:axId val="264173040"/>
      </c:lineChart>
      <c:catAx>
        <c:axId val="264172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173040"/>
        <c:crosses val="autoZero"/>
        <c:auto val="1"/>
        <c:lblAlgn val="ctr"/>
        <c:lblOffset val="100"/>
        <c:tickLblSkip val="1"/>
        <c:tickMarkSkip val="1"/>
        <c:noMultiLvlLbl val="0"/>
      </c:catAx>
      <c:valAx>
        <c:axId val="26417304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172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2.0299999999999998</c:v>
                </c:pt>
                <c:pt idx="1">
                  <c:v>2.12</c:v>
                </c:pt>
                <c:pt idx="2">
                  <c:v>1.89</c:v>
                </c:pt>
                <c:pt idx="3">
                  <c:v>1.46</c:v>
                </c:pt>
                <c:pt idx="4">
                  <c:v>2.68</c:v>
                </c:pt>
              </c:numCache>
            </c:numRef>
          </c:val>
          <c:extLst>
            <c:ext xmlns:c16="http://schemas.microsoft.com/office/drawing/2014/chart" uri="{C3380CC4-5D6E-409C-BE32-E72D297353CC}">
              <c16:uniqueId val="{00000000-D848-4707-81F4-B126A28A40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7.54</c:v>
                </c:pt>
                <c:pt idx="1">
                  <c:v>13.58</c:v>
                </c:pt>
                <c:pt idx="2">
                  <c:v>15.02</c:v>
                </c:pt>
                <c:pt idx="3">
                  <c:v>16.54</c:v>
                </c:pt>
                <c:pt idx="4">
                  <c:v>13.15</c:v>
                </c:pt>
              </c:numCache>
            </c:numRef>
          </c:val>
          <c:extLst>
            <c:ext xmlns:c16="http://schemas.microsoft.com/office/drawing/2014/chart" uri="{C3380CC4-5D6E-409C-BE32-E72D297353CC}">
              <c16:uniqueId val="{00000001-D848-4707-81F4-B126A28A4083}"/>
            </c:ext>
          </c:extLst>
        </c:ser>
        <c:dLbls>
          <c:showLegendKey val="0"/>
          <c:showVal val="0"/>
          <c:showCatName val="0"/>
          <c:showSerName val="0"/>
          <c:showPercent val="0"/>
          <c:showBubbleSize val="0"/>
        </c:dLbls>
        <c:gapWidth val="250"/>
        <c:overlap val="100"/>
        <c:axId val="547419816"/>
        <c:axId val="557704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5.22</c:v>
                </c:pt>
                <c:pt idx="1">
                  <c:v>7.3</c:v>
                </c:pt>
                <c:pt idx="2">
                  <c:v>2.41</c:v>
                </c:pt>
                <c:pt idx="3">
                  <c:v>1.06</c:v>
                </c:pt>
                <c:pt idx="4">
                  <c:v>-2.82</c:v>
                </c:pt>
              </c:numCache>
            </c:numRef>
          </c:val>
          <c:smooth val="0"/>
          <c:extLst>
            <c:ext xmlns:c16="http://schemas.microsoft.com/office/drawing/2014/chart" uri="{C3380CC4-5D6E-409C-BE32-E72D297353CC}">
              <c16:uniqueId val="{00000002-D848-4707-81F4-B126A28A4083}"/>
            </c:ext>
          </c:extLst>
        </c:ser>
        <c:dLbls>
          <c:showLegendKey val="0"/>
          <c:showVal val="0"/>
          <c:showCatName val="0"/>
          <c:showSerName val="0"/>
          <c:showPercent val="0"/>
          <c:showBubbleSize val="0"/>
        </c:dLbls>
        <c:marker val="1"/>
        <c:smooth val="0"/>
        <c:axId val="547419816"/>
        <c:axId val="557704856"/>
      </c:lineChart>
      <c:catAx>
        <c:axId val="54741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7704856"/>
        <c:crosses val="autoZero"/>
        <c:auto val="1"/>
        <c:lblAlgn val="ctr"/>
        <c:lblOffset val="100"/>
        <c:tickLblSkip val="1"/>
        <c:tickMarkSkip val="1"/>
        <c:noMultiLvlLbl val="0"/>
      </c:catAx>
      <c:valAx>
        <c:axId val="55770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41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0.02</c:v>
                </c:pt>
                <c:pt idx="4">
                  <c:v>#N/A</c:v>
                </c:pt>
                <c:pt idx="5">
                  <c:v>0.11</c:v>
                </c:pt>
                <c:pt idx="6">
                  <c:v>#N/A</c:v>
                </c:pt>
                <c:pt idx="7">
                  <c:v>0</c:v>
                </c:pt>
                <c:pt idx="8">
                  <c:v>#N/A</c:v>
                </c:pt>
                <c:pt idx="9">
                  <c:v>0</c:v>
                </c:pt>
              </c:numCache>
            </c:numRef>
          </c:val>
          <c:extLst>
            <c:ext xmlns:c16="http://schemas.microsoft.com/office/drawing/2014/chart" uri="{C3380CC4-5D6E-409C-BE32-E72D297353CC}">
              <c16:uniqueId val="{00000000-5B18-4798-B425-3BA189B4CC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0.13</c:v>
                </c:pt>
                <c:pt idx="7">
                  <c:v>#N/A</c:v>
                </c:pt>
                <c:pt idx="8">
                  <c:v>0</c:v>
                </c:pt>
                <c:pt idx="9">
                  <c:v>0</c:v>
                </c:pt>
              </c:numCache>
            </c:numRef>
          </c:val>
          <c:extLst>
            <c:ext xmlns:c16="http://schemas.microsoft.com/office/drawing/2014/chart" uri="{C3380CC4-5D6E-409C-BE32-E72D297353CC}">
              <c16:uniqueId val="{00000001-5B18-4798-B425-3BA189B4CC5A}"/>
            </c:ext>
          </c:extLst>
        </c:ser>
        <c:ser>
          <c:idx val="2"/>
          <c:order val="2"/>
          <c:tx>
            <c:strRef>
              <c:f>データシート!$A$29</c:f>
              <c:strCache>
                <c:ptCount val="1"/>
                <c:pt idx="0">
                  <c:v>旅客定期航路事業特別会計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18-4798-B425-3BA189B4CC5A}"/>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18-4798-B425-3BA189B4CC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B18-4798-B425-3BA189B4CC5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0.42</c:v>
                </c:pt>
                <c:pt idx="2">
                  <c:v>#N/A</c:v>
                </c:pt>
                <c:pt idx="3">
                  <c:v>0.17</c:v>
                </c:pt>
                <c:pt idx="4">
                  <c:v>#N/A</c:v>
                </c:pt>
                <c:pt idx="5">
                  <c:v>0.3</c:v>
                </c:pt>
                <c:pt idx="6">
                  <c:v>#N/A</c:v>
                </c:pt>
                <c:pt idx="7">
                  <c:v>0.46</c:v>
                </c:pt>
                <c:pt idx="8">
                  <c:v>#N/A</c:v>
                </c:pt>
                <c:pt idx="9">
                  <c:v>0.01</c:v>
                </c:pt>
              </c:numCache>
            </c:numRef>
          </c:val>
          <c:extLst>
            <c:ext xmlns:c16="http://schemas.microsoft.com/office/drawing/2014/chart" uri="{C3380CC4-5D6E-409C-BE32-E72D297353CC}">
              <c16:uniqueId val="{00000005-5B18-4798-B425-3BA189B4CC5A}"/>
            </c:ext>
          </c:extLst>
        </c:ser>
        <c:ser>
          <c:idx val="6"/>
          <c:order val="6"/>
          <c:tx>
            <c:strRef>
              <c:f>データシート!$A$33</c:f>
              <c:strCache>
                <c:ptCount val="1"/>
                <c:pt idx="0">
                  <c:v>介護保険地域支援事業特別会計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0.03</c:v>
                </c:pt>
                <c:pt idx="4">
                  <c:v>#N/A</c:v>
                </c:pt>
                <c:pt idx="5">
                  <c:v>0.01</c:v>
                </c:pt>
                <c:pt idx="6">
                  <c:v>#N/A</c:v>
                </c:pt>
                <c:pt idx="7">
                  <c:v>0.06</c:v>
                </c:pt>
                <c:pt idx="8">
                  <c:v>#N/A</c:v>
                </c:pt>
                <c:pt idx="9">
                  <c:v>0.17</c:v>
                </c:pt>
              </c:numCache>
            </c:numRef>
          </c:val>
          <c:extLst>
            <c:ext xmlns:c16="http://schemas.microsoft.com/office/drawing/2014/chart" uri="{C3380CC4-5D6E-409C-BE32-E72D297353CC}">
              <c16:uniqueId val="{00000006-5B18-4798-B425-3BA189B4CC5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0.76</c:v>
                </c:pt>
                <c:pt idx="2">
                  <c:v>#N/A</c:v>
                </c:pt>
                <c:pt idx="3">
                  <c:v>1.02</c:v>
                </c:pt>
                <c:pt idx="4">
                  <c:v>#N/A</c:v>
                </c:pt>
                <c:pt idx="5">
                  <c:v>0.56999999999999995</c:v>
                </c:pt>
                <c:pt idx="6">
                  <c:v>#N/A</c:v>
                </c:pt>
                <c:pt idx="7">
                  <c:v>0.2</c:v>
                </c:pt>
                <c:pt idx="8">
                  <c:v>#N/A</c:v>
                </c:pt>
                <c:pt idx="9">
                  <c:v>0.48</c:v>
                </c:pt>
              </c:numCache>
            </c:numRef>
          </c:val>
          <c:extLst>
            <c:ext xmlns:c16="http://schemas.microsoft.com/office/drawing/2014/chart" uri="{C3380CC4-5D6E-409C-BE32-E72D297353CC}">
              <c16:uniqueId val="{00000007-5B18-4798-B425-3BA189B4CC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2.02</c:v>
                </c:pt>
                <c:pt idx="2">
                  <c:v>#N/A</c:v>
                </c:pt>
                <c:pt idx="3">
                  <c:v>2.11</c:v>
                </c:pt>
                <c:pt idx="4">
                  <c:v>#N/A</c:v>
                </c:pt>
                <c:pt idx="5">
                  <c:v>1.88</c:v>
                </c:pt>
                <c:pt idx="6">
                  <c:v>#N/A</c:v>
                </c:pt>
                <c:pt idx="7">
                  <c:v>1.45</c:v>
                </c:pt>
                <c:pt idx="8">
                  <c:v>#N/A</c:v>
                </c:pt>
                <c:pt idx="9">
                  <c:v>2.67</c:v>
                </c:pt>
              </c:numCache>
            </c:numRef>
          </c:val>
          <c:extLst>
            <c:ext xmlns:c16="http://schemas.microsoft.com/office/drawing/2014/chart" uri="{C3380CC4-5D6E-409C-BE32-E72D297353CC}">
              <c16:uniqueId val="{00000008-5B18-4798-B425-3BA189B4CC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2.65</c:v>
                </c:pt>
                <c:pt idx="2">
                  <c:v>#N/A</c:v>
                </c:pt>
                <c:pt idx="3">
                  <c:v>2.95</c:v>
                </c:pt>
                <c:pt idx="4">
                  <c:v>#N/A</c:v>
                </c:pt>
                <c:pt idx="5">
                  <c:v>3.05</c:v>
                </c:pt>
                <c:pt idx="6">
                  <c:v>#N/A</c:v>
                </c:pt>
                <c:pt idx="7">
                  <c:v>3.38</c:v>
                </c:pt>
                <c:pt idx="8">
                  <c:v>#N/A</c:v>
                </c:pt>
                <c:pt idx="9">
                  <c:v>4.3</c:v>
                </c:pt>
              </c:numCache>
            </c:numRef>
          </c:val>
          <c:extLst>
            <c:ext xmlns:c16="http://schemas.microsoft.com/office/drawing/2014/chart" uri="{C3380CC4-5D6E-409C-BE32-E72D297353CC}">
              <c16:uniqueId val="{00000009-5B18-4798-B425-3BA189B4CC5A}"/>
            </c:ext>
          </c:extLst>
        </c:ser>
        <c:dLbls>
          <c:showLegendKey val="0"/>
          <c:showVal val="0"/>
          <c:showCatName val="0"/>
          <c:showSerName val="0"/>
          <c:showPercent val="0"/>
          <c:showBubbleSize val="0"/>
        </c:dLbls>
        <c:gapWidth val="150"/>
        <c:overlap val="100"/>
        <c:axId val="557705640"/>
        <c:axId val="557706032"/>
      </c:barChart>
      <c:catAx>
        <c:axId val="55770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706032"/>
        <c:crosses val="autoZero"/>
        <c:auto val="1"/>
        <c:lblAlgn val="ctr"/>
        <c:lblOffset val="100"/>
        <c:tickLblSkip val="1"/>
        <c:tickMarkSkip val="1"/>
        <c:noMultiLvlLbl val="0"/>
      </c:catAx>
      <c:valAx>
        <c:axId val="55770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705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4655</c:v>
                </c:pt>
                <c:pt idx="5">
                  <c:v>4570</c:v>
                </c:pt>
                <c:pt idx="8">
                  <c:v>4430</c:v>
                </c:pt>
                <c:pt idx="11">
                  <c:v>4129</c:v>
                </c:pt>
                <c:pt idx="14">
                  <c:v>4105</c:v>
                </c:pt>
              </c:numCache>
            </c:numRef>
          </c:val>
          <c:extLst>
            <c:ext xmlns:c16="http://schemas.microsoft.com/office/drawing/2014/chart" uri="{C3380CC4-5D6E-409C-BE32-E72D297353CC}">
              <c16:uniqueId val="{00000000-F868-4EBF-88BF-52EF179144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5</c:v>
                </c:pt>
                <c:pt idx="6">
                  <c:v>8</c:v>
                </c:pt>
                <c:pt idx="9">
                  <c:v>4</c:v>
                </c:pt>
                <c:pt idx="12">
                  <c:v>4</c:v>
                </c:pt>
              </c:numCache>
            </c:numRef>
          </c:val>
          <c:extLst>
            <c:ext xmlns:c16="http://schemas.microsoft.com/office/drawing/2014/chart" uri="{C3380CC4-5D6E-409C-BE32-E72D297353CC}">
              <c16:uniqueId val="{00000001-F868-4EBF-88BF-52EF179144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68-4EBF-88BF-52EF179144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100</c:v>
                </c:pt>
                <c:pt idx="3">
                  <c:v>105</c:v>
                </c:pt>
                <c:pt idx="6">
                  <c:v>120</c:v>
                </c:pt>
                <c:pt idx="9">
                  <c:v>78</c:v>
                </c:pt>
                <c:pt idx="12">
                  <c:v>84</c:v>
                </c:pt>
              </c:numCache>
            </c:numRef>
          </c:val>
          <c:extLst>
            <c:ext xmlns:c16="http://schemas.microsoft.com/office/drawing/2014/chart" uri="{C3380CC4-5D6E-409C-BE32-E72D297353CC}">
              <c16:uniqueId val="{00000003-F868-4EBF-88BF-52EF179144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285</c:v>
                </c:pt>
                <c:pt idx="3">
                  <c:v>253</c:v>
                </c:pt>
                <c:pt idx="6">
                  <c:v>316</c:v>
                </c:pt>
                <c:pt idx="9">
                  <c:v>280</c:v>
                </c:pt>
                <c:pt idx="12">
                  <c:v>246</c:v>
                </c:pt>
              </c:numCache>
            </c:numRef>
          </c:val>
          <c:extLst>
            <c:ext xmlns:c16="http://schemas.microsoft.com/office/drawing/2014/chart" uri="{C3380CC4-5D6E-409C-BE32-E72D297353CC}">
              <c16:uniqueId val="{00000004-F868-4EBF-88BF-52EF179144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68-4EBF-88BF-52EF179144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68-4EBF-88BF-52EF179144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5904</c:v>
                </c:pt>
                <c:pt idx="3">
                  <c:v>5654</c:v>
                </c:pt>
                <c:pt idx="6">
                  <c:v>5326</c:v>
                </c:pt>
                <c:pt idx="9">
                  <c:v>4989</c:v>
                </c:pt>
                <c:pt idx="12">
                  <c:v>4529</c:v>
                </c:pt>
              </c:numCache>
            </c:numRef>
          </c:val>
          <c:extLst>
            <c:ext xmlns:c16="http://schemas.microsoft.com/office/drawing/2014/chart" uri="{C3380CC4-5D6E-409C-BE32-E72D297353CC}">
              <c16:uniqueId val="{00000007-F868-4EBF-88BF-52EF179144CD}"/>
            </c:ext>
          </c:extLst>
        </c:ser>
        <c:dLbls>
          <c:showLegendKey val="0"/>
          <c:showVal val="0"/>
          <c:showCatName val="0"/>
          <c:showSerName val="0"/>
          <c:showPercent val="0"/>
          <c:showBubbleSize val="0"/>
        </c:dLbls>
        <c:gapWidth val="100"/>
        <c:overlap val="100"/>
        <c:axId val="312803056"/>
        <c:axId val="312803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1636</c:v>
                </c:pt>
                <c:pt idx="2">
                  <c:v>#N/A</c:v>
                </c:pt>
                <c:pt idx="3">
                  <c:v>#N/A</c:v>
                </c:pt>
                <c:pt idx="4">
                  <c:v>1447</c:v>
                </c:pt>
                <c:pt idx="5">
                  <c:v>#N/A</c:v>
                </c:pt>
                <c:pt idx="6">
                  <c:v>#N/A</c:v>
                </c:pt>
                <c:pt idx="7">
                  <c:v>1340</c:v>
                </c:pt>
                <c:pt idx="8">
                  <c:v>#N/A</c:v>
                </c:pt>
                <c:pt idx="9">
                  <c:v>#N/A</c:v>
                </c:pt>
                <c:pt idx="10">
                  <c:v>1222</c:v>
                </c:pt>
                <c:pt idx="11">
                  <c:v>#N/A</c:v>
                </c:pt>
                <c:pt idx="12">
                  <c:v>#N/A</c:v>
                </c:pt>
                <c:pt idx="13">
                  <c:v>758</c:v>
                </c:pt>
                <c:pt idx="14">
                  <c:v>#N/A</c:v>
                </c:pt>
              </c:numCache>
            </c:numRef>
          </c:val>
          <c:smooth val="0"/>
          <c:extLst>
            <c:ext xmlns:c16="http://schemas.microsoft.com/office/drawing/2014/chart" uri="{C3380CC4-5D6E-409C-BE32-E72D297353CC}">
              <c16:uniqueId val="{00000008-F868-4EBF-88BF-52EF179144CD}"/>
            </c:ext>
          </c:extLst>
        </c:ser>
        <c:dLbls>
          <c:showLegendKey val="0"/>
          <c:showVal val="0"/>
          <c:showCatName val="0"/>
          <c:showSerName val="0"/>
          <c:showPercent val="0"/>
          <c:showBubbleSize val="0"/>
        </c:dLbls>
        <c:marker val="1"/>
        <c:smooth val="0"/>
        <c:axId val="312803056"/>
        <c:axId val="312803448"/>
      </c:lineChart>
      <c:catAx>
        <c:axId val="31280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2803448"/>
        <c:crosses val="autoZero"/>
        <c:auto val="1"/>
        <c:lblAlgn val="ctr"/>
        <c:lblOffset val="100"/>
        <c:tickLblSkip val="1"/>
        <c:tickMarkSkip val="1"/>
        <c:noMultiLvlLbl val="0"/>
      </c:catAx>
      <c:valAx>
        <c:axId val="312803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80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37798</c:v>
                </c:pt>
                <c:pt idx="5">
                  <c:v>38207</c:v>
                </c:pt>
                <c:pt idx="8">
                  <c:v>37965</c:v>
                </c:pt>
                <c:pt idx="11">
                  <c:v>36605</c:v>
                </c:pt>
                <c:pt idx="14">
                  <c:v>35055</c:v>
                </c:pt>
              </c:numCache>
            </c:numRef>
          </c:val>
          <c:extLst>
            <c:ext xmlns:c16="http://schemas.microsoft.com/office/drawing/2014/chart" uri="{C3380CC4-5D6E-409C-BE32-E72D297353CC}">
              <c16:uniqueId val="{00000000-9C9B-4490-AE66-7BC70AAB80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973</c:v>
                </c:pt>
                <c:pt idx="5">
                  <c:v>877</c:v>
                </c:pt>
                <c:pt idx="8">
                  <c:v>787</c:v>
                </c:pt>
                <c:pt idx="11">
                  <c:v>1169</c:v>
                </c:pt>
                <c:pt idx="14">
                  <c:v>1182</c:v>
                </c:pt>
              </c:numCache>
            </c:numRef>
          </c:val>
          <c:extLst>
            <c:ext xmlns:c16="http://schemas.microsoft.com/office/drawing/2014/chart" uri="{C3380CC4-5D6E-409C-BE32-E72D297353CC}">
              <c16:uniqueId val="{00000001-9C9B-4490-AE66-7BC70AAB80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8823</c:v>
                </c:pt>
                <c:pt idx="5">
                  <c:v>9914</c:v>
                </c:pt>
                <c:pt idx="8">
                  <c:v>10773</c:v>
                </c:pt>
                <c:pt idx="11">
                  <c:v>10935</c:v>
                </c:pt>
                <c:pt idx="14">
                  <c:v>11226</c:v>
                </c:pt>
              </c:numCache>
            </c:numRef>
          </c:val>
          <c:extLst>
            <c:ext xmlns:c16="http://schemas.microsoft.com/office/drawing/2014/chart" uri="{C3380CC4-5D6E-409C-BE32-E72D297353CC}">
              <c16:uniqueId val="{00000002-9C9B-4490-AE66-7BC70AAB80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9B-4490-AE66-7BC70AAB80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9B-4490-AE66-7BC70AAB80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152</c:v>
                </c:pt>
                <c:pt idx="3">
                  <c:v>145</c:v>
                </c:pt>
                <c:pt idx="6">
                  <c:v>138</c:v>
                </c:pt>
                <c:pt idx="9">
                  <c:v>130</c:v>
                </c:pt>
                <c:pt idx="12">
                  <c:v>121</c:v>
                </c:pt>
              </c:numCache>
            </c:numRef>
          </c:val>
          <c:extLst>
            <c:ext xmlns:c16="http://schemas.microsoft.com/office/drawing/2014/chart" uri="{C3380CC4-5D6E-409C-BE32-E72D297353CC}">
              <c16:uniqueId val="{00000005-9C9B-4490-AE66-7BC70AAB80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2304</c:v>
                </c:pt>
                <c:pt idx="3">
                  <c:v>1360</c:v>
                </c:pt>
                <c:pt idx="6">
                  <c:v>1489</c:v>
                </c:pt>
                <c:pt idx="9">
                  <c:v>1838</c:v>
                </c:pt>
                <c:pt idx="12">
                  <c:v>1932</c:v>
                </c:pt>
              </c:numCache>
            </c:numRef>
          </c:val>
          <c:extLst>
            <c:ext xmlns:c16="http://schemas.microsoft.com/office/drawing/2014/chart" uri="{C3380CC4-5D6E-409C-BE32-E72D297353CC}">
              <c16:uniqueId val="{00000006-9C9B-4490-AE66-7BC70AAB80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592</c:v>
                </c:pt>
                <c:pt idx="3">
                  <c:v>1167</c:v>
                </c:pt>
                <c:pt idx="6">
                  <c:v>1306</c:v>
                </c:pt>
                <c:pt idx="9">
                  <c:v>1220</c:v>
                </c:pt>
                <c:pt idx="12">
                  <c:v>1139</c:v>
                </c:pt>
              </c:numCache>
            </c:numRef>
          </c:val>
          <c:extLst>
            <c:ext xmlns:c16="http://schemas.microsoft.com/office/drawing/2014/chart" uri="{C3380CC4-5D6E-409C-BE32-E72D297353CC}">
              <c16:uniqueId val="{00000007-9C9B-4490-AE66-7BC70AAB80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3184</c:v>
                </c:pt>
                <c:pt idx="3">
                  <c:v>2911</c:v>
                </c:pt>
                <c:pt idx="6">
                  <c:v>2732</c:v>
                </c:pt>
                <c:pt idx="9">
                  <c:v>2651</c:v>
                </c:pt>
                <c:pt idx="12">
                  <c:v>2586</c:v>
                </c:pt>
              </c:numCache>
            </c:numRef>
          </c:val>
          <c:extLst>
            <c:ext xmlns:c16="http://schemas.microsoft.com/office/drawing/2014/chart" uri="{C3380CC4-5D6E-409C-BE32-E72D297353CC}">
              <c16:uniqueId val="{00000008-9C9B-4490-AE66-7BC70AAB80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326</c:v>
                </c:pt>
                <c:pt idx="9">
                  <c:v>170</c:v>
                </c:pt>
                <c:pt idx="12">
                  <c:v>159</c:v>
                </c:pt>
              </c:numCache>
            </c:numRef>
          </c:val>
          <c:extLst>
            <c:ext xmlns:c16="http://schemas.microsoft.com/office/drawing/2014/chart" uri="{C3380CC4-5D6E-409C-BE32-E72D297353CC}">
              <c16:uniqueId val="{00000009-9C9B-4490-AE66-7BC70AAB80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45634</c:v>
                </c:pt>
                <c:pt idx="3">
                  <c:v>46746</c:v>
                </c:pt>
                <c:pt idx="6">
                  <c:v>45600</c:v>
                </c:pt>
                <c:pt idx="9">
                  <c:v>44629</c:v>
                </c:pt>
                <c:pt idx="12">
                  <c:v>43923</c:v>
                </c:pt>
              </c:numCache>
            </c:numRef>
          </c:val>
          <c:extLst>
            <c:ext xmlns:c16="http://schemas.microsoft.com/office/drawing/2014/chart" uri="{C3380CC4-5D6E-409C-BE32-E72D297353CC}">
              <c16:uniqueId val="{0000000A-9C9B-4490-AE66-7BC70AAB8086}"/>
            </c:ext>
          </c:extLst>
        </c:ser>
        <c:dLbls>
          <c:showLegendKey val="0"/>
          <c:showVal val="0"/>
          <c:showCatName val="0"/>
          <c:showSerName val="0"/>
          <c:showPercent val="0"/>
          <c:showBubbleSize val="0"/>
        </c:dLbls>
        <c:gapWidth val="100"/>
        <c:overlap val="100"/>
        <c:axId val="547419424"/>
        <c:axId val="547419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4272</c:v>
                </c:pt>
                <c:pt idx="2">
                  <c:v>#N/A</c:v>
                </c:pt>
                <c:pt idx="3">
                  <c:v>#N/A</c:v>
                </c:pt>
                <c:pt idx="4">
                  <c:v>3331</c:v>
                </c:pt>
                <c:pt idx="5">
                  <c:v>#N/A</c:v>
                </c:pt>
                <c:pt idx="6">
                  <c:v>#N/A</c:v>
                </c:pt>
                <c:pt idx="7">
                  <c:v>2067</c:v>
                </c:pt>
                <c:pt idx="8">
                  <c:v>#N/A</c:v>
                </c:pt>
                <c:pt idx="9">
                  <c:v>#N/A</c:v>
                </c:pt>
                <c:pt idx="10">
                  <c:v>1929</c:v>
                </c:pt>
                <c:pt idx="11">
                  <c:v>#N/A</c:v>
                </c:pt>
                <c:pt idx="12">
                  <c:v>#N/A</c:v>
                </c:pt>
                <c:pt idx="13">
                  <c:v>2397</c:v>
                </c:pt>
                <c:pt idx="14">
                  <c:v>#N/A</c:v>
                </c:pt>
              </c:numCache>
            </c:numRef>
          </c:val>
          <c:smooth val="0"/>
          <c:extLst>
            <c:ext xmlns:c16="http://schemas.microsoft.com/office/drawing/2014/chart" uri="{C3380CC4-5D6E-409C-BE32-E72D297353CC}">
              <c16:uniqueId val="{0000000B-9C9B-4490-AE66-7BC70AAB8086}"/>
            </c:ext>
          </c:extLst>
        </c:ser>
        <c:dLbls>
          <c:showLegendKey val="0"/>
          <c:showVal val="0"/>
          <c:showCatName val="0"/>
          <c:showSerName val="0"/>
          <c:showPercent val="0"/>
          <c:showBubbleSize val="0"/>
        </c:dLbls>
        <c:marker val="1"/>
        <c:smooth val="0"/>
        <c:axId val="547419424"/>
        <c:axId val="547419032"/>
      </c:lineChart>
      <c:catAx>
        <c:axId val="54741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419032"/>
        <c:crosses val="autoZero"/>
        <c:auto val="1"/>
        <c:lblAlgn val="ctr"/>
        <c:lblOffset val="100"/>
        <c:tickLblSkip val="1"/>
        <c:tickMarkSkip val="1"/>
        <c:noMultiLvlLbl val="0"/>
      </c:catAx>
      <c:valAx>
        <c:axId val="547419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41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2840</c:v>
                </c:pt>
                <c:pt idx="1">
                  <c:v>3005</c:v>
                </c:pt>
                <c:pt idx="2">
                  <c:v>2306</c:v>
                </c:pt>
              </c:numCache>
            </c:numRef>
          </c:val>
          <c:extLst>
            <c:ext xmlns:c16="http://schemas.microsoft.com/office/drawing/2014/chart" uri="{C3380CC4-5D6E-409C-BE32-E72D297353CC}">
              <c16:uniqueId val="{00000000-FED4-4B1F-A9E1-CC28295939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3027</c:v>
                </c:pt>
                <c:pt idx="1">
                  <c:v>3028</c:v>
                </c:pt>
                <c:pt idx="2">
                  <c:v>4049</c:v>
                </c:pt>
              </c:numCache>
            </c:numRef>
          </c:val>
          <c:extLst>
            <c:ext xmlns:c16="http://schemas.microsoft.com/office/drawing/2014/chart" uri="{C3380CC4-5D6E-409C-BE32-E72D297353CC}">
              <c16:uniqueId val="{00000001-FED4-4B1F-A9E1-CC28295939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8670</c:v>
                </c:pt>
                <c:pt idx="1">
                  <c:v>8675</c:v>
                </c:pt>
                <c:pt idx="2">
                  <c:v>8755</c:v>
                </c:pt>
              </c:numCache>
            </c:numRef>
          </c:val>
          <c:extLst>
            <c:ext xmlns:c16="http://schemas.microsoft.com/office/drawing/2014/chart" uri="{C3380CC4-5D6E-409C-BE32-E72D297353CC}">
              <c16:uniqueId val="{00000002-FED4-4B1F-A9E1-CC282959390A}"/>
            </c:ext>
          </c:extLst>
        </c:ser>
        <c:dLbls>
          <c:showLegendKey val="0"/>
          <c:showVal val="0"/>
          <c:showCatName val="0"/>
          <c:showSerName val="0"/>
          <c:showPercent val="0"/>
          <c:showBubbleSize val="0"/>
        </c:dLbls>
        <c:gapWidth val="120"/>
        <c:overlap val="100"/>
        <c:axId val="312803840"/>
        <c:axId val="550005248"/>
      </c:barChart>
      <c:catAx>
        <c:axId val="31280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0005248"/>
        <c:crosses val="autoZero"/>
        <c:auto val="1"/>
        <c:lblAlgn val="ctr"/>
        <c:lblOffset val="100"/>
        <c:tickLblSkip val="1"/>
        <c:tickMarkSkip val="1"/>
        <c:noMultiLvlLbl val="0"/>
      </c:catAx>
      <c:valAx>
        <c:axId val="550005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280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{19CB7F7E-45E0-4676-8767-F3CDD200AE36}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221-442B-BB9A-99A7587B5D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{E8973702-BD74-4495-87CD-E7753605B4D7}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21-442B-BB9A-99A7587B5D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{5C6CEF12-93D6-4F62-A38E-51C48CE1B9D6}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21-442B-BB9A-99A7587B5D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{E315CC4E-7479-4801-9CDF-AAE616A06FC3}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21-442B-BB9A-99A7587B5D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{7CE8F20C-231F-4AD7-B6B9-F598365BC72A}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21-442B-BB9A-99A7587B5DD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{E5954E70-2DD8-49DA-8664-A13BBC752C1C}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221-442B-BB9A-99A7587B5DD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{BA7869EB-2B08-4374-9987-30C9A8660571}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221-442B-BB9A-99A7587B5DD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{F9079488-0B20-4F16-A1BE-D4381F19B3E9}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221-442B-BB9A-99A7587B5DD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{F149C478-15A2-44FD-A4F5-BD0FE4BC887C}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221-442B-BB9A-99A7587B5D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47.3</c:v>
                </c:pt>
              </c:numCache>
            </c:numRef>
          </c:xVal>
          <c:yVal>
            <c:numRef>
              <c:f>公会計指標分析・財政指標組合せ分析表!$BP$51:$DC$51</c:f>
              <c:numCache>
                <c:formatCode>#,##0.0;"▲ "#,##0.0</c:formatCode>
                <c:ptCount val="40"/>
                <c:pt idx="24">
                  <c:v>13.6</c:v>
                </c:pt>
              </c:numCache>
            </c:numRef>
          </c:yVal>
          <c:smooth val="0"/>
          <c:extLst>
            <c:ext xmlns:c16="http://schemas.microsoft.com/office/drawing/2014/chart" uri="{C3380CC4-5D6E-409C-BE32-E72D297353CC}">
              <c16:uniqueId val="{00000009-7221-442B-BB9A-99A7587B5D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{5BFD256B-071B-459C-8349-95C8F3CC3388}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221-442B-BB9A-99A7587B5D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{19045330-DBBF-4ECA-AE1E-C0793029D904}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21-442B-BB9A-99A7587B5D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{A9A330E8-2540-4079-B940-6F7BB5D89DD8}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21-442B-BB9A-99A7587B5D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{58100FA6-7912-427E-A0E2-159C2401AC8E}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21-442B-BB9A-99A7587B5D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{BD3758E3-0406-4B37-A3AB-73331D475E1E}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21-442B-BB9A-99A7587B5DD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{3B522F8C-0A86-4FF8-AF0F-1B4C4C3D4FCA}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221-442B-BB9A-99A7587B5DD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{BFC1EF92-4A5D-43BF-9DA0-0FE5D488BAA8}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221-442B-BB9A-99A7587B5DD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{1F5078D0-CC6C-4826-9BFA-B76D8F8F7596}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221-442B-BB9A-99A7587B5DD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{B380B703-85B2-416E-A712-2FF966E7E83F}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221-442B-BB9A-99A7587B5D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7221-442B-BB9A-99A7587B5DD8}"/>
            </c:ext>
          </c:extLst>
        </c:ser>
        <c:dLbls>
          <c:showLegendKey val="0"/>
          <c:showVal val="1"/>
          <c:showCatName val="0"/>
          <c:showSerName val="0"/>
          <c:showPercent val="0"/>
          <c:showBubbleSize val="0"/>
        </c:dLbls>
        <c:axId val="531743184"/>
        <c:axId val="562444288"/>
      </c:scatterChart>
      <c:valAx>
        <c:axId val="531743184"/>
        <c:scaling>
          <c:orientation val="minMax"/>
          <c:max val="60"/>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2444288"/>
        <c:crosses val="autoZero"/>
        <c:crossBetween val="midCat"/>
      </c:valAx>
      <c:valAx>
        <c:axId val="562444288"/>
        <c:scaling>
          <c:orientation val="minMax"/>
          <c:max val="6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1743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{611990B0-4665-4AC7-BD73-ABC58AD77637}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B7A-48C1-AFD8-1EF8FC11D6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{BC9EA498-ED18-41CC-A692-083A3DD8B48D}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7A-48C1-AFD8-1EF8FC11D6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{89098BB8-1D99-4F61-A83E-0BB0077542FB}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7A-48C1-AFD8-1EF8FC11D6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{690EDF56-824B-4A50-B475-CE061250E379}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7A-48C1-AFD8-1EF8FC11D6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{0110E9F6-445A-4D1E-9C61-24B8A0DA209F}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7A-48C1-AFD8-1EF8FC11D68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{7021096C-2B82-4079-9D2A-0AC8E94EB0F4}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B7A-48C1-AFD8-1EF8FC11D68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{89562B07-0EB7-4E2F-9128-7AE6A7D99606}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B7A-48C1-AFD8-1EF8FC11D68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{5E61832B-305B-4ED8-BB50-DE8C5642BD7A}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B7A-48C1-AFD8-1EF8FC11D68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{CD9D18F6-82B7-4B7B-981E-7770C2D36F0E}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B7A-48C1-AFD8-1EF8FC11D6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10.4</c:v>
                </c:pt>
                <c:pt idx="16">
                  <c:v>9.8000000000000007</c:v>
                </c:pt>
                <c:pt idx="24">
                  <c:v>9.1</c:v>
                </c:pt>
                <c:pt idx="32">
                  <c:v>7.8</c:v>
                </c:pt>
              </c:numCache>
            </c:numRef>
          </c:xVal>
          <c:yVal>
            <c:numRef>
              <c:f>公会計指標分析・財政指標組合せ分析表!$BP$73:$DC$73</c:f>
              <c:numCache>
                <c:formatCode>#,##0.0;"▲ "#,##0.0</c:formatCode>
                <c:ptCount val="40"/>
                <c:pt idx="0">
                  <c:v>27.6</c:v>
                </c:pt>
                <c:pt idx="8">
                  <c:v>22.4</c:v>
                </c:pt>
                <c:pt idx="16">
                  <c:v>14.1</c:v>
                </c:pt>
                <c:pt idx="24">
                  <c:v>13.6</c:v>
                </c:pt>
                <c:pt idx="32">
                  <c:v>17.600000000000001</c:v>
                </c:pt>
              </c:numCache>
            </c:numRef>
          </c:yVal>
          <c:smooth val="0"/>
          <c:extLst>
            <c:ext xmlns:c16="http://schemas.microsoft.com/office/drawing/2014/chart" uri="{C3380CC4-5D6E-409C-BE32-E72D297353CC}">
              <c16:uniqueId val="{00000009-EB7A-48C1-AFD8-1EF8FC11D6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{686EA5F3-4E59-4C85-85FE-2CD0947B4DBA}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B7A-48C1-AFD8-1EF8FC11D6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{74C9D42F-A271-4ECB-88E4-D5AC23C181C4}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7A-48C1-AFD8-1EF8FC11D6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{7321CF40-9B29-4C71-9DC2-D37619BDCBE4}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7A-48C1-AFD8-1EF8FC11D6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{1813DD5D-4B81-46CF-A3E6-CCD5ED4FB4E1}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7A-48C1-AFD8-1EF8FC11D6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{3C384A97-E178-4BCE-A9C8-432D79976752}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7A-48C1-AFD8-1EF8FC11D68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{7B58BD97-9057-444F-B3BD-FBC9954A7EDB}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B7A-48C1-AFD8-1EF8FC11D68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{B7A15DBA-E14E-4672-A95E-83B3FB48D298}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B7A-48C1-AFD8-1EF8FC11D68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{532D4850-C036-4C95-8D5C-819CC1275495}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B7A-48C1-AFD8-1EF8FC11D68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{605D6A82-0CE1-4479-B14F-7963AE3528D4}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B7A-48C1-AFD8-1EF8FC11D6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EB7A-48C1-AFD8-1EF8FC11D686}"/>
            </c:ext>
          </c:extLst>
        </c:ser>
        <c:dLbls>
          <c:showLegendKey val="0"/>
          <c:showVal val="1"/>
          <c:showCatName val="0"/>
          <c:showSerName val="0"/>
          <c:showPercent val="0"/>
          <c:showBubbleSize val="0"/>
        </c:dLbls>
        <c:axId val="562445072"/>
        <c:axId val="562445464"/>
      </c:scatterChart>
      <c:valAx>
        <c:axId val="562445072"/>
        <c:scaling>
          <c:orientation val="minMax"/>
          <c:max val="12.4"/>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2445464"/>
        <c:crosses val="autoZero"/>
        <c:crossBetween val="midCat"/>
      </c:valAx>
      <c:valAx>
        <c:axId val="562445464"/>
        <c:scaling>
          <c:orientation val="minMax"/>
          <c:max val="7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2445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これまでの繰上償還の実施や、合併（平成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月）前後の大型事業に係る地方債の償還終了等により、平成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年度までは元利償還金が縮小していくが、平成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以降は、近年の大型事業（対馬病院建設負担金等）に係る地方債の元金償還開始や、合併特例債の終了による交付税措置率の低い地方債発行の増等により実質公債費比率の分子の増加が見込まれる。普通交付税の減額による分母の減少も見込まれるため、繰上償還を積極的に実施するとともに起債の抑制に努め、分子の増加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の繰上償還、起債の抑制等により地方債残高は減少しているが、今後は普通交付税の減額による分母の減少、合併特例債の終了や基金残高の減少等による分子の増加により将来負担比率の上昇が見込まれる。</a:t>
          </a:r>
        </a:p>
        <a:p>
          <a:r>
            <a:rPr kumimoji="1" lang="ja-JP" altLang="en-US" sz="1400">
              <a:latin typeface="ＭＳ ゴシック" pitchFamily="49" charset="-128"/>
              <a:ea typeface="ＭＳ ゴシック" pitchFamily="49" charset="-128"/>
            </a:rPr>
            <a:t>　今後も繰上償還を積極的に実施するとともに起債の抑制、事務事業の効率化による職員数の削減に努め、分子の増加抑制を図る。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普通交付税の減等により、財政調整基金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百万円、合併振興基金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百万円等を取り崩したが、今後増額する見込みである公債費の財源確保のための減債基金への積み立て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百万（うち平成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百万円）、ふるさと納税の増によるがんばれ国境の島対馬ふるさと応援基金への積み立て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百万円、子ども夢づくり基金への積み立て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過疎地域自立支援促進特別事業基金：過疎地域における住民福祉の向上、雇用の増大、地域格差の是正及び美しく風格ある地域の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形成を計画的かつ円滑に促進する。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振興基金：対馬市ＣＡＴＶ設備の一部を更新するための財源として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合併振興基金：都市再生整備計画事業（市道横町線拡幅等）の財源として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なり、その寄附金を管理運営するための当基金が増となった。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百万円を限度に取り崩していく見込みである。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普通交付税の減、将来の公債費財源確保のための減債基金への積み立てを実施したため、財政調整基金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年度予算積立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近年の大型事業（対馬病院建設負担金等）に係る市債の元金償還の開始、合併特例債の発行終了による交付税措置率の低い市債の増等により、平成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年度以降は公債費が増加する見込みである。実質公債費比率の上昇を抑制するため、減債基金を活用した積極的な繰上償還を実施していく。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D00-000043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D00-000045000000}"/>
            </a:ext>
          </a:extLst>
        </xdr:cNvPr>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D00-000047000000}"/>
            </a:ext>
          </a:extLst>
        </xdr:cNvPr>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D00-000049000000}"/>
            </a:ext>
          </a:extLst>
        </xdr:cNvPr>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66516</xdr:rowOff>
    </xdr:from>
    <xdr:to>
      <xdr:col>19</xdr:col>
      <xdr:colOff>187325</xdr:colOff>
      <xdr:row>32</xdr:row>
      <xdr:rowOff>168116</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4000500" y="55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59231</xdr:rowOff>
    </xdr:from>
    <xdr:ext cx="405111" cy="259045"/>
    <xdr:sp macro="" textlink="">
      <xdr:nvSpPr>
        <xdr:cNvPr id="83" name="n_1aveValue有形固定資産減価償却率">
          <a:extLst>
            <a:ext uri="{FF2B5EF4-FFF2-40B4-BE49-F238E27FC236}">
              <a16:creationId xmlns:a16="http://schemas.microsoft.com/office/drawing/2014/main" id="{00000000-0008-0000-0D00-000053000000}"/>
            </a:ext>
          </a:extLst>
        </xdr:cNvPr>
        <xdr:cNvSpPr txBox="1"/>
      </xdr:nvSpPr>
      <xdr:spPr>
        <a:xfrm>
          <a:off x="3836044"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4" name="n_2aveValue有形固定資産減価償却率">
          <a:extLst>
            <a:ext uri="{FF2B5EF4-FFF2-40B4-BE49-F238E27FC236}">
              <a16:creationId xmlns:a16="http://schemas.microsoft.com/office/drawing/2014/main" id="{00000000-0008-0000-0D00-000054000000}"/>
            </a:ext>
          </a:extLst>
        </xdr:cNvPr>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159243</xdr:rowOff>
    </xdr:from>
    <xdr:ext cx="405111" cy="259045"/>
    <xdr:sp macro="" textlink="">
      <xdr:nvSpPr>
        <xdr:cNvPr id="85" name="n_1mainValue有形固定資産減価償却率">
          <a:extLst>
            <a:ext uri="{FF2B5EF4-FFF2-40B4-BE49-F238E27FC236}">
              <a16:creationId xmlns:a16="http://schemas.microsoft.com/office/drawing/2014/main" id="{00000000-0008-0000-0D00-000055000000}"/>
            </a:ext>
          </a:extLst>
        </xdr:cNvPr>
        <xdr:cNvSpPr txBox="1"/>
      </xdr:nvSpPr>
      <xdr:spPr>
        <a:xfrm>
          <a:off x="3836044" y="564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債務償還可能年数</a:t>
          </a:r>
          <a:r>
            <a:rPr kumimoji="1" lang="ja-JP" altLang="ja-JP" sz="1100">
              <a:solidFill>
                <a:schemeClr val="dk1"/>
              </a:solidFill>
              <a:effectLst/>
              <a:latin typeface="+mn-lt"/>
              <a:ea typeface="+mn-ea"/>
              <a:cs typeface="+mn-cs"/>
            </a:rPr>
            <a:t>は、類似団体内・全国・長崎県の平均値と比べて低い水準にあり、</a:t>
          </a:r>
          <a:r>
            <a:rPr kumimoji="1" lang="ja-JP" altLang="en-US" sz="1100">
              <a:solidFill>
                <a:schemeClr val="dk1"/>
              </a:solidFill>
              <a:effectLst/>
              <a:latin typeface="+mn-lt"/>
              <a:ea typeface="+mn-ea"/>
              <a:cs typeface="+mn-cs"/>
            </a:rPr>
            <a:t>債務償還能力は比較的高い状態である。</a:t>
          </a:r>
          <a:r>
            <a:rPr kumimoji="0" lang="ja-JP" altLang="en-US" sz="1100">
              <a:solidFill>
                <a:schemeClr val="dk1"/>
              </a:solidFill>
              <a:effectLst/>
              <a:latin typeface="+mn-lt"/>
              <a:ea typeface="+mn-ea"/>
              <a:cs typeface="+mn-cs"/>
            </a:rPr>
            <a:t>しかし、本市の地方債残高は高い水準であるため、積極的な繰上償還や起債の抑制に努める必要がある。</a:t>
          </a:r>
          <a:endParaRPr kumimoji="0"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a:extLst>
            <a:ext uri="{FF2B5EF4-FFF2-40B4-BE49-F238E27FC236}">
              <a16:creationId xmlns:a16="http://schemas.microsoft.com/office/drawing/2014/main" id="{00000000-0008-0000-0D00-000073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a:extLst>
            <a:ext uri="{FF2B5EF4-FFF2-40B4-BE49-F238E27FC236}">
              <a16:creationId xmlns:a16="http://schemas.microsoft.com/office/drawing/2014/main" id="{00000000-0008-0000-0D00-000075000000}"/>
            </a:ext>
          </a:extLst>
        </xdr:cNvPr>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a:extLst>
            <a:ext uri="{FF2B5EF4-FFF2-40B4-BE49-F238E27FC236}">
              <a16:creationId xmlns:a16="http://schemas.microsoft.com/office/drawing/2014/main" id="{00000000-0008-0000-0D00-000077000000}"/>
            </a:ext>
          </a:extLst>
        </xdr:cNvPr>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1" name="債務償還可能年数平均値テキスト">
          <a:extLst>
            <a:ext uri="{FF2B5EF4-FFF2-40B4-BE49-F238E27FC236}">
              <a16:creationId xmlns:a16="http://schemas.microsoft.com/office/drawing/2014/main" id="{00000000-0008-0000-0D00-000079000000}"/>
            </a:ext>
          </a:extLst>
        </xdr:cNvPr>
        <xdr:cNvSpPr txBox="1"/>
      </xdr:nvSpPr>
      <xdr:spPr>
        <a:xfrm>
          <a:off x="14846300" y="5133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a:extLst>
            <a:ext uri="{FF2B5EF4-FFF2-40B4-BE49-F238E27FC236}">
              <a16:creationId xmlns:a16="http://schemas.microsoft.com/office/drawing/2014/main" id="{00000000-0008-0000-0D00-00007A000000}"/>
            </a:ext>
          </a:extLst>
        </xdr:cNvPr>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121406</xdr:rowOff>
    </xdr:from>
    <xdr:to>
      <xdr:col>76</xdr:col>
      <xdr:colOff>73025</xdr:colOff>
      <xdr:row>32</xdr:row>
      <xdr:rowOff>51556</xdr:rowOff>
    </xdr:to>
    <xdr:sp macro="" textlink="">
      <xdr:nvSpPr>
        <xdr:cNvPr id="128" name="楕円 127">
          <a:extLst>
            <a:ext uri="{FF2B5EF4-FFF2-40B4-BE49-F238E27FC236}">
              <a16:creationId xmlns:a16="http://schemas.microsoft.com/office/drawing/2014/main" id="{00000000-0008-0000-0D00-000080000000}"/>
            </a:ext>
          </a:extLst>
        </xdr:cNvPr>
        <xdr:cNvSpPr/>
      </xdr:nvSpPr>
      <xdr:spPr>
        <a:xfrm>
          <a:off x="14744700" y="54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99833</xdr:rowOff>
    </xdr:from>
    <xdr:ext cx="340478" cy="259045"/>
    <xdr:sp macro="" textlink="">
      <xdr:nvSpPr>
        <xdr:cNvPr id="129" name="債務償還可能年数該当値テキスト">
          <a:extLst>
            <a:ext uri="{FF2B5EF4-FFF2-40B4-BE49-F238E27FC236}">
              <a16:creationId xmlns:a16="http://schemas.microsoft.com/office/drawing/2014/main" id="{00000000-0008-0000-0D00-000081000000}"/>
            </a:ext>
          </a:extLst>
        </xdr:cNvPr>
        <xdr:cNvSpPr txBox="1"/>
      </xdr:nvSpPr>
      <xdr:spPr>
        <a:xfrm>
          <a:off x="14846300" y="54147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00000000-0008-0000-0D00-000082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00000000-0008-0000-0D00-000083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E00-000047000000}"/>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E00-000048000000}"/>
            </a:ext>
          </a:extLst>
        </xdr:cNvPr>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E00-000049000000}"/>
            </a:ext>
          </a:extLst>
        </xdr:cNvPr>
        <xdr:cNvSpPr txBox="1"/>
      </xdr:nvSpPr>
      <xdr:spPr>
        <a:xfrm>
          <a:off x="3582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a:extLst>
            <a:ext uri="{FF2B5EF4-FFF2-40B4-BE49-F238E27FC236}">
              <a16:creationId xmlns:a16="http://schemas.microsoft.com/office/drawing/2014/main" id="{00000000-0008-0000-0E00-000065000000}"/>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a:extLst>
            <a:ext uri="{FF2B5EF4-FFF2-40B4-BE49-F238E27FC236}">
              <a16:creationId xmlns:a16="http://schemas.microsoft.com/office/drawing/2014/main" id="{00000000-0008-0000-0E00-000067000000}"/>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a:extLst>
            <a:ext uri="{FF2B5EF4-FFF2-40B4-BE49-F238E27FC236}">
              <a16:creationId xmlns:a16="http://schemas.microsoft.com/office/drawing/2014/main" id="{00000000-0008-0000-0E00-000069000000}"/>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32160</xdr:rowOff>
    </xdr:from>
    <xdr:to>
      <xdr:col>50</xdr:col>
      <xdr:colOff>165100</xdr:colOff>
      <xdr:row>36</xdr:row>
      <xdr:rowOff>133760</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62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a:extLst>
            <a:ext uri="{FF2B5EF4-FFF2-40B4-BE49-F238E27FC236}">
              <a16:creationId xmlns:a16="http://schemas.microsoft.com/office/drawing/2014/main" id="{00000000-0008-0000-0E00-000073000000}"/>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a:extLst>
            <a:ext uri="{FF2B5EF4-FFF2-40B4-BE49-F238E27FC236}">
              <a16:creationId xmlns:a16="http://schemas.microsoft.com/office/drawing/2014/main" id="{00000000-0008-0000-0E00-000074000000}"/>
            </a:ext>
          </a:extLst>
        </xdr:cNvPr>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150287</xdr:rowOff>
    </xdr:from>
    <xdr:ext cx="534377" cy="259045"/>
    <xdr:sp macro="" textlink="">
      <xdr:nvSpPr>
        <xdr:cNvPr id="117" name="n_1mainValue【道路】&#10;一人当たり延長">
          <a:extLst>
            <a:ext uri="{FF2B5EF4-FFF2-40B4-BE49-F238E27FC236}">
              <a16:creationId xmlns:a16="http://schemas.microsoft.com/office/drawing/2014/main" id="{00000000-0008-0000-0E00-000075000000}"/>
            </a:ext>
          </a:extLst>
        </xdr:cNvPr>
        <xdr:cNvSpPr txBox="1"/>
      </xdr:nvSpPr>
      <xdr:spPr>
        <a:xfrm>
          <a:off x="9359411" y="59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a:extLst>
            <a:ext uri="{FF2B5EF4-FFF2-40B4-BE49-F238E27FC236}">
              <a16:creationId xmlns:a16="http://schemas.microsoft.com/office/drawing/2014/main" id="{00000000-0008-0000-0E00-00008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a:extLst>
            <a:ext uri="{FF2B5EF4-FFF2-40B4-BE49-F238E27FC236}">
              <a16:creationId xmlns:a16="http://schemas.microsoft.com/office/drawing/2014/main" id="{00000000-0008-0000-0E00-00008E000000}"/>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a:extLst>
            <a:ext uri="{FF2B5EF4-FFF2-40B4-BE49-F238E27FC236}">
              <a16:creationId xmlns:a16="http://schemas.microsoft.com/office/drawing/2014/main" id="{00000000-0008-0000-0E00-000090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a:extLst>
            <a:ext uri="{FF2B5EF4-FFF2-40B4-BE49-F238E27FC236}">
              <a16:creationId xmlns:a16="http://schemas.microsoft.com/office/drawing/2014/main" id="{00000000-0008-0000-0E00-000092000000}"/>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id="{00000000-0008-0000-0E00-00009C000000}"/>
            </a:ext>
          </a:extLst>
        </xdr:cNvPr>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id="{00000000-0008-0000-0E00-00009D000000}"/>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137177</xdr:rowOff>
    </xdr:from>
    <xdr:ext cx="405111" cy="259045"/>
    <xdr:sp macro="" textlink="">
      <xdr:nvSpPr>
        <xdr:cNvPr id="158" name="n_1mainValue【橋りょう・トンネル】&#10;有形固定資産減価償却率">
          <a:extLst>
            <a:ext uri="{FF2B5EF4-FFF2-40B4-BE49-F238E27FC236}">
              <a16:creationId xmlns:a16="http://schemas.microsoft.com/office/drawing/2014/main" id="{00000000-0008-0000-0E00-00009E000000}"/>
            </a:ext>
          </a:extLst>
        </xdr:cNvPr>
        <xdr:cNvSpPr txBox="1"/>
      </xdr:nvSpPr>
      <xdr:spPr>
        <a:xfrm>
          <a:off x="3582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id="{00000000-0008-0000-0E00-0000B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a:extLst>
            <a:ext uri="{FF2B5EF4-FFF2-40B4-BE49-F238E27FC236}">
              <a16:creationId xmlns:a16="http://schemas.microsoft.com/office/drawing/2014/main" id="{00000000-0008-0000-0E00-0000B5000000}"/>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a:extLst>
            <a:ext uri="{FF2B5EF4-FFF2-40B4-BE49-F238E27FC236}">
              <a16:creationId xmlns:a16="http://schemas.microsoft.com/office/drawing/2014/main" id="{00000000-0008-0000-0E00-0000B7000000}"/>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a:extLst>
            <a:ext uri="{FF2B5EF4-FFF2-40B4-BE49-F238E27FC236}">
              <a16:creationId xmlns:a16="http://schemas.microsoft.com/office/drawing/2014/main" id="{00000000-0008-0000-0E00-0000B9000000}"/>
            </a:ext>
          </a:extLst>
        </xdr:cNvPr>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4919</xdr:rowOff>
    </xdr:from>
    <xdr:to>
      <xdr:col>50</xdr:col>
      <xdr:colOff>165100</xdr:colOff>
      <xdr:row>60</xdr:row>
      <xdr:rowOff>106519</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588500" y="102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a:extLst>
            <a:ext uri="{FF2B5EF4-FFF2-40B4-BE49-F238E27FC236}">
              <a16:creationId xmlns:a16="http://schemas.microsoft.com/office/drawing/2014/main" id="{00000000-0008-0000-0E00-0000C3000000}"/>
            </a:ext>
          </a:extLst>
        </xdr:cNvPr>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a:extLst>
            <a:ext uri="{FF2B5EF4-FFF2-40B4-BE49-F238E27FC236}">
              <a16:creationId xmlns:a16="http://schemas.microsoft.com/office/drawing/2014/main" id="{00000000-0008-0000-0E00-0000C4000000}"/>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123046</xdr:rowOff>
    </xdr:from>
    <xdr:ext cx="599010" cy="259045"/>
    <xdr:sp macro="" textlink="">
      <xdr:nvSpPr>
        <xdr:cNvPr id="197" name="n_1mainValue【橋りょう・トンネル】&#10;一人当たり有形固定資産（償却資産）額">
          <a:extLst>
            <a:ext uri="{FF2B5EF4-FFF2-40B4-BE49-F238E27FC236}">
              <a16:creationId xmlns:a16="http://schemas.microsoft.com/office/drawing/2014/main" id="{00000000-0008-0000-0E00-0000C5000000}"/>
            </a:ext>
          </a:extLst>
        </xdr:cNvPr>
        <xdr:cNvSpPr txBox="1"/>
      </xdr:nvSpPr>
      <xdr:spPr>
        <a:xfrm>
          <a:off x="9327095" y="100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id="{00000000-0008-0000-0E00-0000D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a:extLst>
            <a:ext uri="{FF2B5EF4-FFF2-40B4-BE49-F238E27FC236}">
              <a16:creationId xmlns:a16="http://schemas.microsoft.com/office/drawing/2014/main" id="{00000000-0008-0000-0E00-0000DF00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a:extLst>
            <a:ext uri="{FF2B5EF4-FFF2-40B4-BE49-F238E27FC236}">
              <a16:creationId xmlns:a16="http://schemas.microsoft.com/office/drawing/2014/main" id="{00000000-0008-0000-0E00-0000E1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a:extLst>
            <a:ext uri="{FF2B5EF4-FFF2-40B4-BE49-F238E27FC236}">
              <a16:creationId xmlns:a16="http://schemas.microsoft.com/office/drawing/2014/main" id="{00000000-0008-0000-0E00-0000E3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82550</xdr:rowOff>
    </xdr:from>
    <xdr:to>
      <xdr:col>20</xdr:col>
      <xdr:colOff>38100</xdr:colOff>
      <xdr:row>81</xdr:row>
      <xdr:rowOff>12700</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11447</xdr:rowOff>
    </xdr:from>
    <xdr:ext cx="405111" cy="259045"/>
    <xdr:sp macro="" textlink="">
      <xdr:nvSpPr>
        <xdr:cNvPr id="237" name="n_1aveValue【公営住宅】&#10;有形固定資産減価償却率">
          <a:extLst>
            <a:ext uri="{FF2B5EF4-FFF2-40B4-BE49-F238E27FC236}">
              <a16:creationId xmlns:a16="http://schemas.microsoft.com/office/drawing/2014/main" id="{00000000-0008-0000-0E00-0000ED000000}"/>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a:extLst>
            <a:ext uri="{FF2B5EF4-FFF2-40B4-BE49-F238E27FC236}">
              <a16:creationId xmlns:a16="http://schemas.microsoft.com/office/drawing/2014/main" id="{00000000-0008-0000-0E00-0000EE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29227</xdr:rowOff>
    </xdr:from>
    <xdr:ext cx="405111" cy="259045"/>
    <xdr:sp macro="" textlink="">
      <xdr:nvSpPr>
        <xdr:cNvPr id="239" name="n_1mainValue【公営住宅】&#10;有形固定資産減価償却率">
          <a:extLst>
            <a:ext uri="{FF2B5EF4-FFF2-40B4-BE49-F238E27FC236}">
              <a16:creationId xmlns:a16="http://schemas.microsoft.com/office/drawing/2014/main" id="{00000000-0008-0000-0E00-0000EF000000}"/>
            </a:ext>
          </a:extLst>
        </xdr:cNvPr>
        <xdr:cNvSpPr txBox="1"/>
      </xdr:nvSpPr>
      <xdr:spPr>
        <a:xfrm>
          <a:off x="3582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a:extLst>
            <a:ext uri="{FF2B5EF4-FFF2-40B4-BE49-F238E27FC236}">
              <a16:creationId xmlns:a16="http://schemas.microsoft.com/office/drawing/2014/main" id="{00000000-0008-0000-0E00-00000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a:extLst>
            <a:ext uri="{FF2B5EF4-FFF2-40B4-BE49-F238E27FC236}">
              <a16:creationId xmlns:a16="http://schemas.microsoft.com/office/drawing/2014/main" id="{00000000-0008-0000-0E00-00000801000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a:extLst>
            <a:ext uri="{FF2B5EF4-FFF2-40B4-BE49-F238E27FC236}">
              <a16:creationId xmlns:a16="http://schemas.microsoft.com/office/drawing/2014/main" id="{00000000-0008-0000-0E00-00000A010000}"/>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a:extLst>
            <a:ext uri="{FF2B5EF4-FFF2-40B4-BE49-F238E27FC236}">
              <a16:creationId xmlns:a16="http://schemas.microsoft.com/office/drawing/2014/main" id="{00000000-0008-0000-0E00-00000C010000}"/>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120650</xdr:rowOff>
    </xdr:from>
    <xdr:to>
      <xdr:col>50</xdr:col>
      <xdr:colOff>165100</xdr:colOff>
      <xdr:row>83</xdr:row>
      <xdr:rowOff>50800</xdr:rowOff>
    </xdr:to>
    <xdr:sp macro="" textlink="">
      <xdr:nvSpPr>
        <xdr:cNvPr id="277" name="楕円 276">
          <a:extLst>
            <a:ext uri="{FF2B5EF4-FFF2-40B4-BE49-F238E27FC236}">
              <a16:creationId xmlns:a16="http://schemas.microsoft.com/office/drawing/2014/main" id="{00000000-0008-0000-0E00-000015010000}"/>
            </a:ext>
          </a:extLst>
        </xdr:cNvPr>
        <xdr:cNvSpPr/>
      </xdr:nvSpPr>
      <xdr:spPr>
        <a:xfrm>
          <a:off x="958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a:extLst>
            <a:ext uri="{FF2B5EF4-FFF2-40B4-BE49-F238E27FC236}">
              <a16:creationId xmlns:a16="http://schemas.microsoft.com/office/drawing/2014/main" id="{00000000-0008-0000-0E00-000016010000}"/>
            </a:ext>
          </a:extLst>
        </xdr:cNvPr>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a:extLst>
            <a:ext uri="{FF2B5EF4-FFF2-40B4-BE49-F238E27FC236}">
              <a16:creationId xmlns:a16="http://schemas.microsoft.com/office/drawing/2014/main" id="{00000000-0008-0000-0E00-00001701000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67327</xdr:rowOff>
    </xdr:from>
    <xdr:ext cx="469744" cy="259045"/>
    <xdr:sp macro="" textlink="">
      <xdr:nvSpPr>
        <xdr:cNvPr id="280" name="n_1mainValue【公営住宅】&#10;一人当たり面積">
          <a:extLst>
            <a:ext uri="{FF2B5EF4-FFF2-40B4-BE49-F238E27FC236}">
              <a16:creationId xmlns:a16="http://schemas.microsoft.com/office/drawing/2014/main" id="{00000000-0008-0000-0E00-000018010000}"/>
            </a:ext>
          </a:extLst>
        </xdr:cNvPr>
        <xdr:cNvSpPr txBox="1"/>
      </xdr:nvSpPr>
      <xdr:spPr>
        <a:xfrm>
          <a:off x="93917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a:extLst>
            <a:ext uri="{FF2B5EF4-FFF2-40B4-BE49-F238E27FC236}">
              <a16:creationId xmlns:a16="http://schemas.microsoft.com/office/drawing/2014/main" id="{00000000-0008-0000-0E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07" name="【港湾・漁港】&#10;有形固定資産減価償却率最小値テキスト">
          <a:extLst>
            <a:ext uri="{FF2B5EF4-FFF2-40B4-BE49-F238E27FC236}">
              <a16:creationId xmlns:a16="http://schemas.microsoft.com/office/drawing/2014/main" id="{00000000-0008-0000-0E00-000033010000}"/>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09" name="【港湾・漁港】&#10;有形固定資産減価償却率最大値テキスト">
          <a:extLst>
            <a:ext uri="{FF2B5EF4-FFF2-40B4-BE49-F238E27FC236}">
              <a16:creationId xmlns:a16="http://schemas.microsoft.com/office/drawing/2014/main" id="{00000000-0008-0000-0E00-000035010000}"/>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11" name="【港湾・漁港】&#10;有形固定資産減価償却率平均値テキスト">
          <a:extLst>
            <a:ext uri="{FF2B5EF4-FFF2-40B4-BE49-F238E27FC236}">
              <a16:creationId xmlns:a16="http://schemas.microsoft.com/office/drawing/2014/main" id="{00000000-0008-0000-0E00-000037010000}"/>
            </a:ext>
          </a:extLst>
        </xdr:cNvPr>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12" name="フローチャート: 判断 311">
          <a:extLst>
            <a:ext uri="{FF2B5EF4-FFF2-40B4-BE49-F238E27FC236}">
              <a16:creationId xmlns:a16="http://schemas.microsoft.com/office/drawing/2014/main" id="{00000000-0008-0000-0E00-000038010000}"/>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108676</xdr:rowOff>
    </xdr:from>
    <xdr:to>
      <xdr:col>20</xdr:col>
      <xdr:colOff>38100</xdr:colOff>
      <xdr:row>105</xdr:row>
      <xdr:rowOff>38826</xdr:rowOff>
    </xdr:to>
    <xdr:sp macro="" textlink="">
      <xdr:nvSpPr>
        <xdr:cNvPr id="320" name="楕円 319">
          <a:extLst>
            <a:ext uri="{FF2B5EF4-FFF2-40B4-BE49-F238E27FC236}">
              <a16:creationId xmlns:a16="http://schemas.microsoft.com/office/drawing/2014/main" id="{00000000-0008-0000-0E00-000040010000}"/>
            </a:ext>
          </a:extLst>
        </xdr:cNvPr>
        <xdr:cNvSpPr/>
      </xdr:nvSpPr>
      <xdr:spPr>
        <a:xfrm>
          <a:off x="3746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92908</xdr:rowOff>
    </xdr:from>
    <xdr:ext cx="405111" cy="259045"/>
    <xdr:sp macro="" textlink="">
      <xdr:nvSpPr>
        <xdr:cNvPr id="321" name="n_1aveValue【港湾・漁港】&#10;有形固定資産減価償却率">
          <a:extLst>
            <a:ext uri="{FF2B5EF4-FFF2-40B4-BE49-F238E27FC236}">
              <a16:creationId xmlns:a16="http://schemas.microsoft.com/office/drawing/2014/main" id="{00000000-0008-0000-0E00-000041010000}"/>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22" name="n_2aveValue【港湾・漁港】&#10;有形固定資産減価償却率">
          <a:extLst>
            <a:ext uri="{FF2B5EF4-FFF2-40B4-BE49-F238E27FC236}">
              <a16:creationId xmlns:a16="http://schemas.microsoft.com/office/drawing/2014/main" id="{00000000-0008-0000-0E00-000042010000}"/>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29953</xdr:rowOff>
    </xdr:from>
    <xdr:ext cx="405111" cy="259045"/>
    <xdr:sp macro="" textlink="">
      <xdr:nvSpPr>
        <xdr:cNvPr id="323" name="n_1mainValue【港湾・漁港】&#10;有形固定資産減価償却率">
          <a:extLst>
            <a:ext uri="{FF2B5EF4-FFF2-40B4-BE49-F238E27FC236}">
              <a16:creationId xmlns:a16="http://schemas.microsoft.com/office/drawing/2014/main" id="{00000000-0008-0000-0E00-000043010000}"/>
            </a:ext>
          </a:extLst>
        </xdr:cNvPr>
        <xdr:cNvSpPr txBox="1"/>
      </xdr:nvSpPr>
      <xdr:spPr>
        <a:xfrm>
          <a:off x="35820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港湾・漁港】&#10;一人当たり有形固定資産（償却資産）額グラフ枠">
          <a:extLst>
            <a:ext uri="{FF2B5EF4-FFF2-40B4-BE49-F238E27FC236}">
              <a16:creationId xmlns:a16="http://schemas.microsoft.com/office/drawing/2014/main" id="{00000000-0008-0000-0E00-00005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17086</xdr:rowOff>
    </xdr:from>
    <xdr:to>
      <xdr:col>54</xdr:col>
      <xdr:colOff>189865</xdr:colOff>
      <xdr:row>108</xdr:row>
      <xdr:rowOff>76177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7676436"/>
          <a:ext cx="0" cy="91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80004</xdr:rowOff>
    </xdr:from>
    <xdr:ext cx="313932" cy="259045"/>
    <xdr:sp macro="" textlink="">
      <xdr:nvSpPr>
        <xdr:cNvPr id="346" name="【港湾・漁港】&#10;一人当たり有形固定資産（償却資産）額最小値テキスト">
          <a:extLst>
            <a:ext uri="{FF2B5EF4-FFF2-40B4-BE49-F238E27FC236}">
              <a16:creationId xmlns:a16="http://schemas.microsoft.com/office/drawing/2014/main" id="{00000000-0008-0000-0E00-00005A010000}"/>
            </a:ext>
          </a:extLst>
        </xdr:cNvPr>
        <xdr:cNvSpPr txBox="1"/>
      </xdr:nvSpPr>
      <xdr:spPr>
        <a:xfrm>
          <a:off x="10515600" y="1859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76177</xdr:rowOff>
    </xdr:from>
    <xdr:to>
      <xdr:col>55</xdr:col>
      <xdr:colOff>88900</xdr:colOff>
      <xdr:row>108</xdr:row>
      <xdr:rowOff>76177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859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135213</xdr:rowOff>
    </xdr:from>
    <xdr:ext cx="690189" cy="259045"/>
    <xdr:sp macro="" textlink="">
      <xdr:nvSpPr>
        <xdr:cNvPr id="348" name="【港湾・漁港】&#10;一人当たり有形固定資産（償却資産）額最大値テキスト">
          <a:extLst>
            <a:ext uri="{FF2B5EF4-FFF2-40B4-BE49-F238E27FC236}">
              <a16:creationId xmlns:a16="http://schemas.microsoft.com/office/drawing/2014/main" id="{00000000-0008-0000-0E00-00005C010000}"/>
            </a:ext>
          </a:extLst>
        </xdr:cNvPr>
        <xdr:cNvSpPr txBox="1"/>
      </xdr:nvSpPr>
      <xdr:spPr>
        <a:xfrm>
          <a:off x="10515600" y="17451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17086</xdr:rowOff>
    </xdr:from>
    <xdr:to>
      <xdr:col>55</xdr:col>
      <xdr:colOff>88900</xdr:colOff>
      <xdr:row>103</xdr:row>
      <xdr:rowOff>17086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767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53585</xdr:rowOff>
    </xdr:from>
    <xdr:ext cx="599010" cy="259045"/>
    <xdr:sp macro="" textlink="">
      <xdr:nvSpPr>
        <xdr:cNvPr id="350" name="【港湾・漁港】&#10;一人当たり有形固定資産（償却資産）額平均値テキスト">
          <a:extLst>
            <a:ext uri="{FF2B5EF4-FFF2-40B4-BE49-F238E27FC236}">
              <a16:creationId xmlns:a16="http://schemas.microsoft.com/office/drawing/2014/main" id="{00000000-0008-0000-0E00-00005E010000}"/>
            </a:ext>
          </a:extLst>
        </xdr:cNvPr>
        <xdr:cNvSpPr txBox="1"/>
      </xdr:nvSpPr>
      <xdr:spPr>
        <a:xfrm>
          <a:off x="10515600" y="1839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75158</xdr:rowOff>
    </xdr:from>
    <xdr:to>
      <xdr:col>55</xdr:col>
      <xdr:colOff>50800</xdr:colOff>
      <xdr:row>108</xdr:row>
      <xdr:rowOff>5308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842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51839</xdr:rowOff>
    </xdr:from>
    <xdr:to>
      <xdr:col>50</xdr:col>
      <xdr:colOff>165100</xdr:colOff>
      <xdr:row>107</xdr:row>
      <xdr:rowOff>153439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90278</xdr:rowOff>
    </xdr:from>
    <xdr:to>
      <xdr:col>46</xdr:col>
      <xdr:colOff>38100</xdr:colOff>
      <xdr:row>108</xdr:row>
      <xdr:rowOff>20428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4680</xdr:rowOff>
    </xdr:from>
    <xdr:to>
      <xdr:col>50</xdr:col>
      <xdr:colOff>165100</xdr:colOff>
      <xdr:row>101</xdr:row>
      <xdr:rowOff>106280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73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107</xdr:row>
      <xdr:rowOff>144566</xdr:rowOff>
    </xdr:from>
    <xdr:ext cx="599010" cy="259045"/>
    <xdr:sp macro="" textlink="">
      <xdr:nvSpPr>
        <xdr:cNvPr id="360" name="n_1aveValue【港湾・漁港】&#10;一人当たり有形固定資産（償却資産）額">
          <a:extLst>
            <a:ext uri="{FF2B5EF4-FFF2-40B4-BE49-F238E27FC236}">
              <a16:creationId xmlns:a16="http://schemas.microsoft.com/office/drawing/2014/main" id="{00000000-0008-0000-0E00-000068010000}"/>
            </a:ext>
          </a:extLst>
        </xdr:cNvPr>
        <xdr:cNvSpPr txBox="1"/>
      </xdr:nvSpPr>
      <xdr:spPr>
        <a:xfrm>
          <a:off x="93270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36955</xdr:rowOff>
    </xdr:from>
    <xdr:ext cx="599010" cy="259045"/>
    <xdr:sp macro="" textlink="">
      <xdr:nvSpPr>
        <xdr:cNvPr id="361" name="n_2aveValue【港湾・漁港】&#10;一人当たり有形固定資産（償却資産）額">
          <a:extLst>
            <a:ext uri="{FF2B5EF4-FFF2-40B4-BE49-F238E27FC236}">
              <a16:creationId xmlns:a16="http://schemas.microsoft.com/office/drawing/2014/main" id="{00000000-0008-0000-0E00-000069010000}"/>
            </a:ext>
          </a:extLst>
        </xdr:cNvPr>
        <xdr:cNvSpPr txBox="1"/>
      </xdr:nvSpPr>
      <xdr:spPr>
        <a:xfrm>
          <a:off x="8450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122807</xdr:rowOff>
    </xdr:from>
    <xdr:ext cx="690189" cy="259045"/>
    <xdr:sp macro="" textlink="">
      <xdr:nvSpPr>
        <xdr:cNvPr id="362" name="n_1mainValue【港湾・漁港】&#10;一人当たり有形固定資産（償却資産）額">
          <a:extLst>
            <a:ext uri="{FF2B5EF4-FFF2-40B4-BE49-F238E27FC236}">
              <a16:creationId xmlns:a16="http://schemas.microsoft.com/office/drawing/2014/main" id="{00000000-0008-0000-0E00-00006A010000}"/>
            </a:ext>
          </a:extLst>
        </xdr:cNvPr>
        <xdr:cNvSpPr txBox="1"/>
      </xdr:nvSpPr>
      <xdr:spPr>
        <a:xfrm>
          <a:off x="9281505" y="17096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00000000-0008-0000-0E00-00008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88" name="【認定こども園・幼稚園・保育所】&#10;有形固定資産減価償却率最小値テキスト">
          <a:extLst>
            <a:ext uri="{FF2B5EF4-FFF2-40B4-BE49-F238E27FC236}">
              <a16:creationId xmlns:a16="http://schemas.microsoft.com/office/drawing/2014/main" id="{00000000-0008-0000-0E00-000084010000}"/>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0" name="【認定こども園・幼稚園・保育所】&#10;有形固定資産減価償却率最大値テキスト">
          <a:extLst>
            <a:ext uri="{FF2B5EF4-FFF2-40B4-BE49-F238E27FC236}">
              <a16:creationId xmlns:a16="http://schemas.microsoft.com/office/drawing/2014/main" id="{00000000-0008-0000-0E00-000086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00000000-0008-0000-0E00-000088010000}"/>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160655</xdr:rowOff>
    </xdr:from>
    <xdr:to>
      <xdr:col>81</xdr:col>
      <xdr:colOff>101600</xdr:colOff>
      <xdr:row>39</xdr:row>
      <xdr:rowOff>90805</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543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402" name="n_1aveValue【認定こども園・幼稚園・保育所】&#10;有形固定資産減価償却率">
          <a:extLst>
            <a:ext uri="{FF2B5EF4-FFF2-40B4-BE49-F238E27FC236}">
              <a16:creationId xmlns:a16="http://schemas.microsoft.com/office/drawing/2014/main" id="{00000000-0008-0000-0E00-00009201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03" name="n_2aveValue【認定こども園・幼稚園・保育所】&#10;有形固定資産減価償却率">
          <a:extLst>
            <a:ext uri="{FF2B5EF4-FFF2-40B4-BE49-F238E27FC236}">
              <a16:creationId xmlns:a16="http://schemas.microsoft.com/office/drawing/2014/main" id="{00000000-0008-0000-0E00-000093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81932</xdr:rowOff>
    </xdr:from>
    <xdr:ext cx="405111" cy="259045"/>
    <xdr:sp macro="" textlink="">
      <xdr:nvSpPr>
        <xdr:cNvPr id="404" name="n_1mainValue【認定こども園・幼稚園・保育所】&#10;有形固定資産減価償却率">
          <a:extLst>
            <a:ext uri="{FF2B5EF4-FFF2-40B4-BE49-F238E27FC236}">
              <a16:creationId xmlns:a16="http://schemas.microsoft.com/office/drawing/2014/main" id="{00000000-0008-0000-0E00-000094010000}"/>
            </a:ext>
          </a:extLst>
        </xdr:cNvPr>
        <xdr:cNvSpPr txBox="1"/>
      </xdr:nvSpPr>
      <xdr:spPr>
        <a:xfrm>
          <a:off x="152660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認定こども園・幼稚園・保育所】&#10;一人当たり面積グラフ枠">
          <a:extLst>
            <a:ext uri="{FF2B5EF4-FFF2-40B4-BE49-F238E27FC236}">
              <a16:creationId xmlns:a16="http://schemas.microsoft.com/office/drawing/2014/main" id="{00000000-0008-0000-0E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27" name="【認定こども園・幼稚園・保育所】&#10;一人当たり面積最小値テキスト">
          <a:extLst>
            <a:ext uri="{FF2B5EF4-FFF2-40B4-BE49-F238E27FC236}">
              <a16:creationId xmlns:a16="http://schemas.microsoft.com/office/drawing/2014/main" id="{00000000-0008-0000-0E00-0000AB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29" name="【認定こども園・幼稚園・保育所】&#10;一人当たり面積最大値テキスト">
          <a:extLst>
            <a:ext uri="{FF2B5EF4-FFF2-40B4-BE49-F238E27FC236}">
              <a16:creationId xmlns:a16="http://schemas.microsoft.com/office/drawing/2014/main" id="{00000000-0008-0000-0E00-0000AD010000}"/>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31" name="【認定こども園・幼稚園・保育所】&#10;一人当たり面積平均値テキスト">
          <a:extLst>
            <a:ext uri="{FF2B5EF4-FFF2-40B4-BE49-F238E27FC236}">
              <a16:creationId xmlns:a16="http://schemas.microsoft.com/office/drawing/2014/main" id="{00000000-0008-0000-0E00-0000AF010000}"/>
            </a:ext>
          </a:extLst>
        </xdr:cNvPr>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id="{00000000-0008-0000-0E00-0000B901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id="{00000000-0008-0000-0E00-0000BA01000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00000000-0008-0000-0E00-0000BB010000}"/>
            </a:ext>
          </a:extLst>
        </xdr:cNvPr>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学校施設】&#10;有形固定資産減価償却率グラフ枠">
          <a:extLst>
            <a:ext uri="{FF2B5EF4-FFF2-40B4-BE49-F238E27FC236}">
              <a16:creationId xmlns:a16="http://schemas.microsoft.com/office/drawing/2014/main" id="{00000000-0008-0000-0E00-0000D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69" name="【学校施設】&#10;有形固定資産減価償却率最小値テキスト">
          <a:extLst>
            <a:ext uri="{FF2B5EF4-FFF2-40B4-BE49-F238E27FC236}">
              <a16:creationId xmlns:a16="http://schemas.microsoft.com/office/drawing/2014/main" id="{00000000-0008-0000-0E00-0000D501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71" name="【学校施設】&#10;有形固定資産減価償却率最大値テキスト">
          <a:extLst>
            <a:ext uri="{FF2B5EF4-FFF2-40B4-BE49-F238E27FC236}">
              <a16:creationId xmlns:a16="http://schemas.microsoft.com/office/drawing/2014/main" id="{00000000-0008-0000-0E00-0000D7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73" name="【学校施設】&#10;有形固定資産減価償却率平均値テキスト">
          <a:extLst>
            <a:ext uri="{FF2B5EF4-FFF2-40B4-BE49-F238E27FC236}">
              <a16:creationId xmlns:a16="http://schemas.microsoft.com/office/drawing/2014/main" id="{00000000-0008-0000-0E00-0000D901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122555</xdr:rowOff>
    </xdr:from>
    <xdr:to>
      <xdr:col>81</xdr:col>
      <xdr:colOff>101600</xdr:colOff>
      <xdr:row>59</xdr:row>
      <xdr:rowOff>52705</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5430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83" name="n_1aveValue【学校施設】&#10;有形固定資産減価償却率">
          <a:extLst>
            <a:ext uri="{FF2B5EF4-FFF2-40B4-BE49-F238E27FC236}">
              <a16:creationId xmlns:a16="http://schemas.microsoft.com/office/drawing/2014/main" id="{00000000-0008-0000-0E00-0000E3010000}"/>
            </a:ext>
          </a:extLst>
        </xdr:cNvPr>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84" name="n_2aveValue【学校施設】&#10;有形固定資産減価償却率">
          <a:extLst>
            <a:ext uri="{FF2B5EF4-FFF2-40B4-BE49-F238E27FC236}">
              <a16:creationId xmlns:a16="http://schemas.microsoft.com/office/drawing/2014/main" id="{00000000-0008-0000-0E00-0000E401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69232</xdr:rowOff>
    </xdr:from>
    <xdr:ext cx="405111" cy="259045"/>
    <xdr:sp macro="" textlink="">
      <xdr:nvSpPr>
        <xdr:cNvPr id="485" name="n_1mainValue【学校施設】&#10;有形固定資産減価償却率">
          <a:extLst>
            <a:ext uri="{FF2B5EF4-FFF2-40B4-BE49-F238E27FC236}">
              <a16:creationId xmlns:a16="http://schemas.microsoft.com/office/drawing/2014/main" id="{00000000-0008-0000-0E00-0000E501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a:extLst>
            <a:ext uri="{FF2B5EF4-FFF2-40B4-BE49-F238E27FC236}">
              <a16:creationId xmlns:a16="http://schemas.microsoft.com/office/drawing/2014/main" id="{00000000-0008-0000-0E00-0000FE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12" name="【学校施設】&#10;一人当たり面積最小値テキスト">
          <a:extLst>
            <a:ext uri="{FF2B5EF4-FFF2-40B4-BE49-F238E27FC236}">
              <a16:creationId xmlns:a16="http://schemas.microsoft.com/office/drawing/2014/main" id="{00000000-0008-0000-0E00-000000020000}"/>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14" name="【学校施設】&#10;一人当たり面積最大値テキスト">
          <a:extLst>
            <a:ext uri="{FF2B5EF4-FFF2-40B4-BE49-F238E27FC236}">
              <a16:creationId xmlns:a16="http://schemas.microsoft.com/office/drawing/2014/main" id="{00000000-0008-0000-0E00-000002020000}"/>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16" name="【学校施設】&#10;一人当たり面積平均値テキスト">
          <a:extLst>
            <a:ext uri="{FF2B5EF4-FFF2-40B4-BE49-F238E27FC236}">
              <a16:creationId xmlns:a16="http://schemas.microsoft.com/office/drawing/2014/main" id="{00000000-0008-0000-0E00-000004020000}"/>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153416</xdr:rowOff>
    </xdr:from>
    <xdr:to>
      <xdr:col>112</xdr:col>
      <xdr:colOff>38100</xdr:colOff>
      <xdr:row>62</xdr:row>
      <xdr:rowOff>83566</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212725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96791</xdr:rowOff>
    </xdr:from>
    <xdr:ext cx="469744" cy="259045"/>
    <xdr:sp macro="" textlink="">
      <xdr:nvSpPr>
        <xdr:cNvPr id="526" name="n_1aveValue【学校施設】&#10;一人当たり面積">
          <a:extLst>
            <a:ext uri="{FF2B5EF4-FFF2-40B4-BE49-F238E27FC236}">
              <a16:creationId xmlns:a16="http://schemas.microsoft.com/office/drawing/2014/main" id="{00000000-0008-0000-0E00-00000E020000}"/>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7" name="n_2aveValue【学校施設】&#10;一人当たり面積">
          <a:extLst>
            <a:ext uri="{FF2B5EF4-FFF2-40B4-BE49-F238E27FC236}">
              <a16:creationId xmlns:a16="http://schemas.microsoft.com/office/drawing/2014/main" id="{00000000-0008-0000-0E00-00000F020000}"/>
            </a:ext>
          </a:extLst>
        </xdr:cNvPr>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100093</xdr:rowOff>
    </xdr:from>
    <xdr:ext cx="469744" cy="259045"/>
    <xdr:sp macro="" textlink="">
      <xdr:nvSpPr>
        <xdr:cNvPr id="528" name="n_1mainValue【学校施設】&#10;一人当たり面積">
          <a:extLst>
            <a:ext uri="{FF2B5EF4-FFF2-40B4-BE49-F238E27FC236}">
              <a16:creationId xmlns:a16="http://schemas.microsoft.com/office/drawing/2014/main" id="{00000000-0008-0000-0E00-000010020000}"/>
            </a:ext>
          </a:extLst>
        </xdr:cNvPr>
        <xdr:cNvSpPr txBox="1"/>
      </xdr:nvSpPr>
      <xdr:spPr>
        <a:xfrm>
          <a:off x="21075727" y="103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E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1" name="【公民館】&#10;有形固定資産減価償却率最小値テキスト">
          <a:extLst>
            <a:ext uri="{FF2B5EF4-FFF2-40B4-BE49-F238E27FC236}">
              <a16:creationId xmlns:a16="http://schemas.microsoft.com/office/drawing/2014/main" id="{00000000-0008-0000-0E00-00003B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3" name="【公民館】&#10;有形固定資産減価償却率最大値テキスト">
          <a:extLst>
            <a:ext uri="{FF2B5EF4-FFF2-40B4-BE49-F238E27FC236}">
              <a16:creationId xmlns:a16="http://schemas.microsoft.com/office/drawing/2014/main" id="{00000000-0008-0000-0E00-00003D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E00-00003F020000}"/>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96175</xdr:rowOff>
    </xdr:from>
    <xdr:ext cx="405111" cy="259045"/>
    <xdr:sp macro="" textlink="">
      <xdr:nvSpPr>
        <xdr:cNvPr id="585" name="n_1aveValue【公民館】&#10;有形固定資産減価償却率">
          <a:extLst>
            <a:ext uri="{FF2B5EF4-FFF2-40B4-BE49-F238E27FC236}">
              <a16:creationId xmlns:a16="http://schemas.microsoft.com/office/drawing/2014/main" id="{00000000-0008-0000-0E00-000049020000}"/>
            </a:ext>
          </a:extLst>
        </xdr:cNvPr>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86" name="n_2aveValue【公民館】&#10;有形固定資産減価償却率">
          <a:extLst>
            <a:ext uri="{FF2B5EF4-FFF2-40B4-BE49-F238E27FC236}">
              <a16:creationId xmlns:a16="http://schemas.microsoft.com/office/drawing/2014/main" id="{00000000-0008-0000-0E00-00004A02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587" name="n_1mainValue【公民館】&#10;有形固定資産減価償却率">
          <a:extLst>
            <a:ext uri="{FF2B5EF4-FFF2-40B4-BE49-F238E27FC236}">
              <a16:creationId xmlns:a16="http://schemas.microsoft.com/office/drawing/2014/main" id="{00000000-0008-0000-0E00-00004B020000}"/>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a:extLst>
            <a:ext uri="{FF2B5EF4-FFF2-40B4-BE49-F238E27FC236}">
              <a16:creationId xmlns:a16="http://schemas.microsoft.com/office/drawing/2014/main" id="{00000000-0008-0000-0E00-00006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2" name="【公民館】&#10;一人当たり面積最小値テキスト">
          <a:extLst>
            <a:ext uri="{FF2B5EF4-FFF2-40B4-BE49-F238E27FC236}">
              <a16:creationId xmlns:a16="http://schemas.microsoft.com/office/drawing/2014/main" id="{00000000-0008-0000-0E00-000064020000}"/>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4" name="【公民館】&#10;一人当たり面積最大値テキスト">
          <a:extLst>
            <a:ext uri="{FF2B5EF4-FFF2-40B4-BE49-F238E27FC236}">
              <a16:creationId xmlns:a16="http://schemas.microsoft.com/office/drawing/2014/main" id="{00000000-0008-0000-0E00-000066020000}"/>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16" name="【公民館】&#10;一人当たり面積平均値テキスト">
          <a:extLst>
            <a:ext uri="{FF2B5EF4-FFF2-40B4-BE49-F238E27FC236}">
              <a16:creationId xmlns:a16="http://schemas.microsoft.com/office/drawing/2014/main" id="{00000000-0008-0000-0E00-000068020000}"/>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144797</xdr:rowOff>
    </xdr:from>
    <xdr:ext cx="469744" cy="259045"/>
    <xdr:sp macro="" textlink="">
      <xdr:nvSpPr>
        <xdr:cNvPr id="626" name="n_1aveValue【公民館】&#10;一人当たり面積">
          <a:extLst>
            <a:ext uri="{FF2B5EF4-FFF2-40B4-BE49-F238E27FC236}">
              <a16:creationId xmlns:a16="http://schemas.microsoft.com/office/drawing/2014/main" id="{00000000-0008-0000-0E00-000072020000}"/>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27" name="n_2aveValue【公民館】&#10;一人当たり面積">
          <a:extLst>
            <a:ext uri="{FF2B5EF4-FFF2-40B4-BE49-F238E27FC236}">
              <a16:creationId xmlns:a16="http://schemas.microsoft.com/office/drawing/2014/main" id="{00000000-0008-0000-0E00-000073020000}"/>
            </a:ext>
          </a:extLst>
        </xdr:cNvPr>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628" name="n_1mainValue【公民館】&#10;一人当たり面積">
          <a:extLst>
            <a:ext uri="{FF2B5EF4-FFF2-40B4-BE49-F238E27FC236}">
              <a16:creationId xmlns:a16="http://schemas.microsoft.com/office/drawing/2014/main" id="{00000000-0008-0000-0E00-000074020000}"/>
            </a:ext>
          </a:extLst>
        </xdr:cNvPr>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有形固定資産減価償却率が類似団体内平均値よりも上回っている施設分類は、公営住宅と学校施設のみで、その他の施設分類については、類似団体内平均値を下回っている。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公営住宅長寿命化計画」に基づき、施設の維持・改善・建て替えを推進し、学校施設については「対馬市立学校及び幼稚園推進計画」に基づき保護者及び地域住民の理解を得ながら学校の統廃合を推進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それぞれの施設の状況や規模を総合的に検討し、市民サービスと財政状況のバランスがとれるよう、施設の更新や改修を適切に実施する。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40</xdr:row>
      <xdr:rowOff>168927</xdr:rowOff>
    </xdr:from>
    <xdr:ext cx="405111" cy="259045"/>
    <xdr:sp macro="" textlink="">
      <xdr:nvSpPr>
        <xdr:cNvPr id="72" name="n_1mainValue【図書館】&#10;有形固定資産減価償却率">
          <a:extLst>
            <a:ext uri="{FF2B5EF4-FFF2-40B4-BE49-F238E27FC236}">
              <a16:creationId xmlns:a16="http://schemas.microsoft.com/office/drawing/2014/main" id="{00000000-0008-0000-0F00-000048000000}"/>
            </a:ext>
          </a:extLst>
        </xdr:cNvPr>
        <xdr:cNvSpPr txBox="1"/>
      </xdr:nvSpPr>
      <xdr:spPr>
        <a:xfrm>
          <a:off x="3582044"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F00-000061000000}"/>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F00-000063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F00-000065000000}"/>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a:extLst>
            <a:ext uri="{FF2B5EF4-FFF2-40B4-BE49-F238E27FC236}">
              <a16:creationId xmlns:a16="http://schemas.microsoft.com/office/drawing/2014/main" id="{00000000-0008-0000-0F00-000066000000}"/>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a:extLst>
            <a:ext uri="{FF2B5EF4-FFF2-40B4-BE49-F238E27FC236}">
              <a16:creationId xmlns:a16="http://schemas.microsoft.com/office/drawing/2014/main" id="{00000000-0008-0000-0F00-000067000000}"/>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4" name="n_1aveValue【図書館】&#10;一人当たり面積">
          <a:extLst>
            <a:ext uri="{FF2B5EF4-FFF2-40B4-BE49-F238E27FC236}">
              <a16:creationId xmlns:a16="http://schemas.microsoft.com/office/drawing/2014/main" id="{00000000-0008-0000-0F00-000068000000}"/>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a:extLst>
            <a:ext uri="{FF2B5EF4-FFF2-40B4-BE49-F238E27FC236}">
              <a16:creationId xmlns:a16="http://schemas.microsoft.com/office/drawing/2014/main" id="{00000000-0008-0000-0F00-00006A000000}"/>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12" name="楕円 111">
          <a:extLst>
            <a:ext uri="{FF2B5EF4-FFF2-40B4-BE49-F238E27FC236}">
              <a16:creationId xmlns:a16="http://schemas.microsoft.com/office/drawing/2014/main" id="{00000000-0008-0000-0F00-000070000000}"/>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154957</xdr:rowOff>
    </xdr:from>
    <xdr:ext cx="469744" cy="259045"/>
    <xdr:sp macro="" textlink="">
      <xdr:nvSpPr>
        <xdr:cNvPr id="113" name="n_1mainValue【図書館】&#10;一人当たり面積">
          <a:extLst>
            <a:ext uri="{FF2B5EF4-FFF2-40B4-BE49-F238E27FC236}">
              <a16:creationId xmlns:a16="http://schemas.microsoft.com/office/drawing/2014/main" id="{00000000-0008-0000-0F00-000071000000}"/>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id="{00000000-0008-0000-0F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id="{00000000-0008-0000-0F00-00008B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id="{00000000-0008-0000-0F00-00008D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id="{00000000-0008-0000-0F00-00008F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a:extLst>
            <a:ext uri="{FF2B5EF4-FFF2-40B4-BE49-F238E27FC236}">
              <a16:creationId xmlns:a16="http://schemas.microsoft.com/office/drawing/2014/main" id="{00000000-0008-0000-0F00-000090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a:extLst>
            <a:ext uri="{FF2B5EF4-FFF2-40B4-BE49-F238E27FC236}">
              <a16:creationId xmlns:a16="http://schemas.microsoft.com/office/drawing/2014/main" id="{00000000-0008-0000-0F00-000091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46" name="n_1aveValue【体育館・プール】&#10;有形固定資産減価償却率">
          <a:extLst>
            <a:ext uri="{FF2B5EF4-FFF2-40B4-BE49-F238E27FC236}">
              <a16:creationId xmlns:a16="http://schemas.microsoft.com/office/drawing/2014/main" id="{00000000-0008-0000-0F00-000092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a:extLst>
            <a:ext uri="{FF2B5EF4-FFF2-40B4-BE49-F238E27FC236}">
              <a16:creationId xmlns:a16="http://schemas.microsoft.com/office/drawing/2014/main" id="{00000000-0008-0000-0F00-000093000000}"/>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a:extLst>
            <a:ext uri="{FF2B5EF4-FFF2-40B4-BE49-F238E27FC236}">
              <a16:creationId xmlns:a16="http://schemas.microsoft.com/office/drawing/2014/main" id="{00000000-0008-0000-0F00-000094000000}"/>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59707</xdr:rowOff>
    </xdr:from>
    <xdr:ext cx="405111" cy="259045"/>
    <xdr:sp macro="" textlink="">
      <xdr:nvSpPr>
        <xdr:cNvPr id="155" name="n_1mainValue【体育館・プール】&#10;有形固定資産減価償却率">
          <a:extLst>
            <a:ext uri="{FF2B5EF4-FFF2-40B4-BE49-F238E27FC236}">
              <a16:creationId xmlns:a16="http://schemas.microsoft.com/office/drawing/2014/main" id="{00000000-0008-0000-0F00-00009B000000}"/>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a:extLst>
            <a:ext uri="{FF2B5EF4-FFF2-40B4-BE49-F238E27FC236}">
              <a16:creationId xmlns:a16="http://schemas.microsoft.com/office/drawing/2014/main" id="{00000000-0008-0000-0F00-0000B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a:extLst>
            <a:ext uri="{FF2B5EF4-FFF2-40B4-BE49-F238E27FC236}">
              <a16:creationId xmlns:a16="http://schemas.microsoft.com/office/drawing/2014/main" id="{00000000-0008-0000-0F00-0000B4000000}"/>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a:extLst>
            <a:ext uri="{FF2B5EF4-FFF2-40B4-BE49-F238E27FC236}">
              <a16:creationId xmlns:a16="http://schemas.microsoft.com/office/drawing/2014/main" id="{00000000-0008-0000-0F00-0000B6000000}"/>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a:extLst>
            <a:ext uri="{FF2B5EF4-FFF2-40B4-BE49-F238E27FC236}">
              <a16:creationId xmlns:a16="http://schemas.microsoft.com/office/drawing/2014/main" id="{00000000-0008-0000-0F00-0000B8000000}"/>
            </a:ext>
          </a:extLst>
        </xdr:cNvPr>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a:extLst>
            <a:ext uri="{FF2B5EF4-FFF2-40B4-BE49-F238E27FC236}">
              <a16:creationId xmlns:a16="http://schemas.microsoft.com/office/drawing/2014/main" id="{00000000-0008-0000-0F00-0000BB000000}"/>
            </a:ext>
          </a:extLst>
        </xdr:cNvPr>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a:extLst>
            <a:ext uri="{FF2B5EF4-FFF2-40B4-BE49-F238E27FC236}">
              <a16:creationId xmlns:a16="http://schemas.microsoft.com/office/drawing/2014/main" id="{00000000-0008-0000-0F00-0000BD000000}"/>
            </a:ext>
          </a:extLst>
        </xdr:cNvPr>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64262</xdr:rowOff>
    </xdr:from>
    <xdr:to>
      <xdr:col>50</xdr:col>
      <xdr:colOff>165100</xdr:colOff>
      <xdr:row>63</xdr:row>
      <xdr:rowOff>165862</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588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10939</xdr:rowOff>
    </xdr:from>
    <xdr:ext cx="469744" cy="259045"/>
    <xdr:sp macro="" textlink="">
      <xdr:nvSpPr>
        <xdr:cNvPr id="196" name="n_1mainValue【体育館・プール】&#10;一人当たり面積">
          <a:extLst>
            <a:ext uri="{FF2B5EF4-FFF2-40B4-BE49-F238E27FC236}">
              <a16:creationId xmlns:a16="http://schemas.microsoft.com/office/drawing/2014/main" id="{00000000-0008-0000-0F00-0000C4000000}"/>
            </a:ext>
          </a:extLst>
        </xdr:cNvPr>
        <xdr:cNvSpPr txBox="1"/>
      </xdr:nvSpPr>
      <xdr:spPr>
        <a:xfrm>
          <a:off x="9391727" y="1064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a:extLst>
            <a:ext uri="{FF2B5EF4-FFF2-40B4-BE49-F238E27FC236}">
              <a16:creationId xmlns:a16="http://schemas.microsoft.com/office/drawing/2014/main" id="{00000000-0008-0000-0F00-0000D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a:extLst>
            <a:ext uri="{FF2B5EF4-FFF2-40B4-BE49-F238E27FC236}">
              <a16:creationId xmlns:a16="http://schemas.microsoft.com/office/drawing/2014/main" id="{00000000-0008-0000-0F00-0000DE000000}"/>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a:extLst>
            <a:ext uri="{FF2B5EF4-FFF2-40B4-BE49-F238E27FC236}">
              <a16:creationId xmlns:a16="http://schemas.microsoft.com/office/drawing/2014/main" id="{00000000-0008-0000-0F00-0000E000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a:extLst>
            <a:ext uri="{FF2B5EF4-FFF2-40B4-BE49-F238E27FC236}">
              <a16:creationId xmlns:a16="http://schemas.microsoft.com/office/drawing/2014/main" id="{00000000-0008-0000-0F00-0000E200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229" name="n_1aveValue【福祉施設】&#10;有形固定資産減価償却率">
          <a:extLst>
            <a:ext uri="{FF2B5EF4-FFF2-40B4-BE49-F238E27FC236}">
              <a16:creationId xmlns:a16="http://schemas.microsoft.com/office/drawing/2014/main" id="{00000000-0008-0000-0F00-0000E5000000}"/>
            </a:ext>
          </a:extLst>
        </xdr:cNvPr>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a:extLst>
            <a:ext uri="{FF2B5EF4-FFF2-40B4-BE49-F238E27FC236}">
              <a16:creationId xmlns:a16="http://schemas.microsoft.com/office/drawing/2014/main" id="{00000000-0008-0000-0F00-0000E7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137795</xdr:rowOff>
    </xdr:from>
    <xdr:to>
      <xdr:col>20</xdr:col>
      <xdr:colOff>38100</xdr:colOff>
      <xdr:row>84</xdr:row>
      <xdr:rowOff>67945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3746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59072</xdr:rowOff>
    </xdr:from>
    <xdr:ext cx="405111" cy="259045"/>
    <xdr:sp macro="" textlink="">
      <xdr:nvSpPr>
        <xdr:cNvPr id="238" name="n_1mainValue【福祉施設】&#10;有形固定資産減価償却率">
          <a:extLst>
            <a:ext uri="{FF2B5EF4-FFF2-40B4-BE49-F238E27FC236}">
              <a16:creationId xmlns:a16="http://schemas.microsoft.com/office/drawing/2014/main" id="{00000000-0008-0000-0F00-0000EE000000}"/>
            </a:ext>
          </a:extLst>
        </xdr:cNvPr>
        <xdr:cNvSpPr txBox="1"/>
      </xdr:nvSpPr>
      <xdr:spPr>
        <a:xfrm>
          <a:off x="35820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a:extLst>
            <a:ext uri="{FF2B5EF4-FFF2-40B4-BE49-F238E27FC236}">
              <a16:creationId xmlns:a16="http://schemas.microsoft.com/office/drawing/2014/main" id="{00000000-0008-0000-0F00-00000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a:extLst>
            <a:ext uri="{FF2B5EF4-FFF2-40B4-BE49-F238E27FC236}">
              <a16:creationId xmlns:a16="http://schemas.microsoft.com/office/drawing/2014/main" id="{00000000-0008-0000-0F00-000005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a:extLst>
            <a:ext uri="{FF2B5EF4-FFF2-40B4-BE49-F238E27FC236}">
              <a16:creationId xmlns:a16="http://schemas.microsoft.com/office/drawing/2014/main" id="{00000000-0008-0000-0F00-000007010000}"/>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a:extLst>
            <a:ext uri="{FF2B5EF4-FFF2-40B4-BE49-F238E27FC236}">
              <a16:creationId xmlns:a16="http://schemas.microsoft.com/office/drawing/2014/main" id="{00000000-0008-0000-0F00-000009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a:extLst>
            <a:ext uri="{FF2B5EF4-FFF2-40B4-BE49-F238E27FC236}">
              <a16:creationId xmlns:a16="http://schemas.microsoft.com/office/drawing/2014/main" id="{00000000-0008-0000-0F00-00000A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62737</xdr:rowOff>
    </xdr:from>
    <xdr:to>
      <xdr:col>50</xdr:col>
      <xdr:colOff>165100</xdr:colOff>
      <xdr:row>80</xdr:row>
      <xdr:rowOff>164337</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9588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9414</xdr:rowOff>
    </xdr:from>
    <xdr:ext cx="469744" cy="259045"/>
    <xdr:sp macro="" textlink="">
      <xdr:nvSpPr>
        <xdr:cNvPr id="277" name="n_1mainValue【福祉施設】&#10;一人当たり面積">
          <a:extLst>
            <a:ext uri="{FF2B5EF4-FFF2-40B4-BE49-F238E27FC236}">
              <a16:creationId xmlns:a16="http://schemas.microsoft.com/office/drawing/2014/main" id="{00000000-0008-0000-0F00-000015010000}"/>
            </a:ext>
          </a:extLst>
        </xdr:cNvPr>
        <xdr:cNvSpPr txBox="1"/>
      </xdr:nvSpPr>
      <xdr:spPr>
        <a:xfrm>
          <a:off x="93917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09" name="n_1aveValue【市民会館】&#10;有形固定資産減価償却率">
          <a:extLst>
            <a:ext uri="{FF2B5EF4-FFF2-40B4-BE49-F238E27FC236}">
              <a16:creationId xmlns:a16="http://schemas.microsoft.com/office/drawing/2014/main" id="{00000000-0008-0000-0F00-000035010000}"/>
            </a:ext>
          </a:extLst>
        </xdr:cNvPr>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a:extLst>
            <a:ext uri="{FF2B5EF4-FFF2-40B4-BE49-F238E27FC236}">
              <a16:creationId xmlns:a16="http://schemas.microsoft.com/office/drawing/2014/main" id="{00000000-0008-0000-0F00-000037010000}"/>
            </a:ext>
          </a:extLst>
        </xdr:cNvPr>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55880</xdr:rowOff>
    </xdr:from>
    <xdr:to>
      <xdr:col>20</xdr:col>
      <xdr:colOff>38100</xdr:colOff>
      <xdr:row>106</xdr:row>
      <xdr:rowOff>157480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148607</xdr:rowOff>
    </xdr:from>
    <xdr:ext cx="405111" cy="259045"/>
    <xdr:sp macro="" textlink="">
      <xdr:nvSpPr>
        <xdr:cNvPr id="318" name="n_1mainValue【市民会館】&#10;有形固定資産減価償却率">
          <a:extLst>
            <a:ext uri="{FF2B5EF4-FFF2-40B4-BE49-F238E27FC236}">
              <a16:creationId xmlns:a16="http://schemas.microsoft.com/office/drawing/2014/main" id="{00000000-0008-0000-0F00-00003E010000}"/>
            </a:ext>
          </a:extLst>
        </xdr:cNvPr>
        <xdr:cNvSpPr txBox="1"/>
      </xdr:nvSpPr>
      <xdr:spPr>
        <a:xfrm>
          <a:off x="35820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F00-000059010000}"/>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F00-00005B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F00-00005D010000}"/>
            </a:ext>
          </a:extLst>
        </xdr:cNvPr>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52" name="n_1aveValue【市民会館】&#10;一人当たり面積">
          <a:extLst>
            <a:ext uri="{FF2B5EF4-FFF2-40B4-BE49-F238E27FC236}">
              <a16:creationId xmlns:a16="http://schemas.microsoft.com/office/drawing/2014/main" id="{00000000-0008-0000-0F00-000060010000}"/>
            </a:ext>
          </a:extLst>
        </xdr:cNvPr>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a:extLst>
            <a:ext uri="{FF2B5EF4-FFF2-40B4-BE49-F238E27FC236}">
              <a16:creationId xmlns:a16="http://schemas.microsoft.com/office/drawing/2014/main" id="{00000000-0008-0000-0F00-000062010000}"/>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126637</xdr:rowOff>
    </xdr:from>
    <xdr:to>
      <xdr:col>50</xdr:col>
      <xdr:colOff>165100</xdr:colOff>
      <xdr:row>107</xdr:row>
      <xdr:rowOff>56787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73314</xdr:rowOff>
    </xdr:from>
    <xdr:ext cx="469744" cy="259045"/>
    <xdr:sp macro="" textlink="">
      <xdr:nvSpPr>
        <xdr:cNvPr id="361" name="n_1mainValue【市民会館】&#10;一人当たり面積">
          <a:extLst>
            <a:ext uri="{FF2B5EF4-FFF2-40B4-BE49-F238E27FC236}">
              <a16:creationId xmlns:a16="http://schemas.microsoft.com/office/drawing/2014/main" id="{00000000-0008-0000-0F00-000069010000}"/>
            </a:ext>
          </a:extLst>
        </xdr:cNvPr>
        <xdr:cNvSpPr txBox="1"/>
      </xdr:nvSpPr>
      <xdr:spPr>
        <a:xfrm>
          <a:off x="9391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a:extLst>
            <a:ext uri="{FF2B5EF4-FFF2-40B4-BE49-F238E27FC236}">
              <a16:creationId xmlns:a16="http://schemas.microsoft.com/office/drawing/2014/main" id="{00000000-0008-0000-0F00-00008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a:extLst>
            <a:ext uri="{FF2B5EF4-FFF2-40B4-BE49-F238E27FC236}">
              <a16:creationId xmlns:a16="http://schemas.microsoft.com/office/drawing/2014/main" id="{00000000-0008-0000-0F00-000084010000}"/>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a:extLst>
            <a:ext uri="{FF2B5EF4-FFF2-40B4-BE49-F238E27FC236}">
              <a16:creationId xmlns:a16="http://schemas.microsoft.com/office/drawing/2014/main" id="{00000000-0008-0000-0F00-000086010000}"/>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a:extLst>
            <a:ext uri="{FF2B5EF4-FFF2-40B4-BE49-F238E27FC236}">
              <a16:creationId xmlns:a16="http://schemas.microsoft.com/office/drawing/2014/main" id="{00000000-0008-0000-0F00-000088010000}"/>
            </a:ext>
          </a:extLst>
        </xdr:cNvPr>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a:extLst>
            <a:ext uri="{FF2B5EF4-FFF2-40B4-BE49-F238E27FC236}">
              <a16:creationId xmlns:a16="http://schemas.microsoft.com/office/drawing/2014/main" id="{00000000-0008-0000-0F00-00008B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a:extLst>
            <a:ext uri="{FF2B5EF4-FFF2-40B4-BE49-F238E27FC236}">
              <a16:creationId xmlns:a16="http://schemas.microsoft.com/office/drawing/2014/main" id="{00000000-0008-0000-0F00-00008D010000}"/>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54791</xdr:rowOff>
    </xdr:from>
    <xdr:to>
      <xdr:col>81</xdr:col>
      <xdr:colOff>101600</xdr:colOff>
      <xdr:row>39</xdr:row>
      <xdr:rowOff>156391</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5430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147518</xdr:rowOff>
    </xdr:from>
    <xdr:ext cx="405111" cy="259045"/>
    <xdr:sp macro="" textlink="">
      <xdr:nvSpPr>
        <xdr:cNvPr id="404" name="n_1mainValue【一般廃棄物処理施設】&#10;有形固定資産減価償却率">
          <a:extLst>
            <a:ext uri="{FF2B5EF4-FFF2-40B4-BE49-F238E27FC236}">
              <a16:creationId xmlns:a16="http://schemas.microsoft.com/office/drawing/2014/main" id="{00000000-0008-0000-0F00-000094010000}"/>
            </a:ext>
          </a:extLst>
        </xdr:cNvPr>
        <xdr:cNvSpPr txBox="1"/>
      </xdr:nvSpPr>
      <xdr:spPr>
        <a:xfrm>
          <a:off x="15266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a:extLst>
            <a:ext uri="{FF2B5EF4-FFF2-40B4-BE49-F238E27FC236}">
              <a16:creationId xmlns:a16="http://schemas.microsoft.com/office/drawing/2014/main" id="{00000000-0008-0000-0F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a:extLst>
            <a:ext uri="{FF2B5EF4-FFF2-40B4-BE49-F238E27FC236}">
              <a16:creationId xmlns:a16="http://schemas.microsoft.com/office/drawing/2014/main" id="{00000000-0008-0000-0F00-0000AB010000}"/>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a:extLst>
            <a:ext uri="{FF2B5EF4-FFF2-40B4-BE49-F238E27FC236}">
              <a16:creationId xmlns:a16="http://schemas.microsoft.com/office/drawing/2014/main" id="{00000000-0008-0000-0F00-0000AD010000}"/>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a:extLst>
            <a:ext uri="{FF2B5EF4-FFF2-40B4-BE49-F238E27FC236}">
              <a16:creationId xmlns:a16="http://schemas.microsoft.com/office/drawing/2014/main" id="{00000000-0008-0000-0F00-0000AF010000}"/>
            </a:ext>
          </a:extLst>
        </xdr:cNvPr>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434" name="n_1aveValue【一般廃棄物処理施設】&#10;一人当たり有形固定資産（償却資産）額">
          <a:extLst>
            <a:ext uri="{FF2B5EF4-FFF2-40B4-BE49-F238E27FC236}">
              <a16:creationId xmlns:a16="http://schemas.microsoft.com/office/drawing/2014/main" id="{00000000-0008-0000-0F00-0000B2010000}"/>
            </a:ext>
          </a:extLst>
        </xdr:cNvPr>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a:extLst>
            <a:ext uri="{FF2B5EF4-FFF2-40B4-BE49-F238E27FC236}">
              <a16:creationId xmlns:a16="http://schemas.microsoft.com/office/drawing/2014/main" id="{00000000-0008-0000-0F00-0000B4010000}"/>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80648</xdr:rowOff>
    </xdr:from>
    <xdr:to>
      <xdr:col>112</xdr:col>
      <xdr:colOff>38100</xdr:colOff>
      <xdr:row>39</xdr:row>
      <xdr:rowOff>10798</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21272500" y="65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27325</xdr:rowOff>
    </xdr:from>
    <xdr:ext cx="599010" cy="259045"/>
    <xdr:sp macro="" textlink="">
      <xdr:nvSpPr>
        <xdr:cNvPr id="443" name="n_1mainValue【一般廃棄物処理施設】&#10;一人当たり有形固定資産（償却資産）額">
          <a:extLst>
            <a:ext uri="{FF2B5EF4-FFF2-40B4-BE49-F238E27FC236}">
              <a16:creationId xmlns:a16="http://schemas.microsoft.com/office/drawing/2014/main" id="{00000000-0008-0000-0F00-0000BB010000}"/>
            </a:ext>
          </a:extLst>
        </xdr:cNvPr>
        <xdr:cNvSpPr txBox="1"/>
      </xdr:nvSpPr>
      <xdr:spPr>
        <a:xfrm>
          <a:off x="21011095" y="63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a:extLst>
            <a:ext uri="{FF2B5EF4-FFF2-40B4-BE49-F238E27FC236}">
              <a16:creationId xmlns:a16="http://schemas.microsoft.com/office/drawing/2014/main" id="{00000000-0008-0000-0F00-0000D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a:extLst>
            <a:ext uri="{FF2B5EF4-FFF2-40B4-BE49-F238E27FC236}">
              <a16:creationId xmlns:a16="http://schemas.microsoft.com/office/drawing/2014/main" id="{00000000-0008-0000-0F00-0000D6010000}"/>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a:extLst>
            <a:ext uri="{FF2B5EF4-FFF2-40B4-BE49-F238E27FC236}">
              <a16:creationId xmlns:a16="http://schemas.microsoft.com/office/drawing/2014/main" id="{00000000-0008-0000-0F00-0000D8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a:extLst>
            <a:ext uri="{FF2B5EF4-FFF2-40B4-BE49-F238E27FC236}">
              <a16:creationId xmlns:a16="http://schemas.microsoft.com/office/drawing/2014/main" id="{00000000-0008-0000-0F00-0000DA010000}"/>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77" name="n_1aveValue【保健センター・保健所】&#10;有形固定資産減価償却率">
          <a:extLst>
            <a:ext uri="{FF2B5EF4-FFF2-40B4-BE49-F238E27FC236}">
              <a16:creationId xmlns:a16="http://schemas.microsoft.com/office/drawing/2014/main" id="{00000000-0008-0000-0F00-0000DD010000}"/>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a:extLst>
            <a:ext uri="{FF2B5EF4-FFF2-40B4-BE49-F238E27FC236}">
              <a16:creationId xmlns:a16="http://schemas.microsoft.com/office/drawing/2014/main" id="{00000000-0008-0000-0F00-0000DF010000}"/>
            </a:ext>
          </a:extLst>
        </xdr:cNvPr>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12881</xdr:rowOff>
    </xdr:from>
    <xdr:to>
      <xdr:col>81</xdr:col>
      <xdr:colOff>101600</xdr:colOff>
      <xdr:row>61</xdr:row>
      <xdr:rowOff>114481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5430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105608</xdr:rowOff>
    </xdr:from>
    <xdr:ext cx="405111" cy="259045"/>
    <xdr:sp macro="" textlink="">
      <xdr:nvSpPr>
        <xdr:cNvPr id="486" name="n_1mainValue【保健センター・保健所】&#10;有形固定資産減価償却率">
          <a:extLst>
            <a:ext uri="{FF2B5EF4-FFF2-40B4-BE49-F238E27FC236}">
              <a16:creationId xmlns:a16="http://schemas.microsoft.com/office/drawing/2014/main" id="{00000000-0008-0000-0F00-0000E6010000}"/>
            </a:ext>
          </a:extLst>
        </xdr:cNvPr>
        <xdr:cNvSpPr txBox="1"/>
      </xdr:nvSpPr>
      <xdr:spPr>
        <a:xfrm>
          <a:off x="15266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a:extLst>
            <a:ext uri="{FF2B5EF4-FFF2-40B4-BE49-F238E27FC236}">
              <a16:creationId xmlns:a16="http://schemas.microsoft.com/office/drawing/2014/main" id="{00000000-0008-0000-0F00-0000F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a:extLst>
            <a:ext uri="{FF2B5EF4-FFF2-40B4-BE49-F238E27FC236}">
              <a16:creationId xmlns:a16="http://schemas.microsoft.com/office/drawing/2014/main" id="{00000000-0008-0000-0F00-0000FD01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a:extLst>
            <a:ext uri="{FF2B5EF4-FFF2-40B4-BE49-F238E27FC236}">
              <a16:creationId xmlns:a16="http://schemas.microsoft.com/office/drawing/2014/main" id="{00000000-0008-0000-0F00-0000FF01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a:extLst>
            <a:ext uri="{FF2B5EF4-FFF2-40B4-BE49-F238E27FC236}">
              <a16:creationId xmlns:a16="http://schemas.microsoft.com/office/drawing/2014/main" id="{00000000-0008-0000-0F00-000001020000}"/>
            </a:ext>
          </a:extLst>
        </xdr:cNvPr>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104648</xdr:rowOff>
    </xdr:from>
    <xdr:to>
      <xdr:col>112</xdr:col>
      <xdr:colOff>38100</xdr:colOff>
      <xdr:row>61</xdr:row>
      <xdr:rowOff>34798</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21272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25925</xdr:rowOff>
    </xdr:from>
    <xdr:ext cx="469744" cy="259045"/>
    <xdr:sp macro="" textlink="">
      <xdr:nvSpPr>
        <xdr:cNvPr id="525" name="n_1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21075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0F00-00002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a:extLst>
            <a:ext uri="{FF2B5EF4-FFF2-40B4-BE49-F238E27FC236}">
              <a16:creationId xmlns:a16="http://schemas.microsoft.com/office/drawing/2014/main" id="{00000000-0008-0000-0F00-00002802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0000000-0008-0000-0F00-00002A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0000000-0008-0000-0F00-00002C020000}"/>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a:extLst>
            <a:ext uri="{FF2B5EF4-FFF2-40B4-BE49-F238E27FC236}">
              <a16:creationId xmlns:a16="http://schemas.microsoft.com/office/drawing/2014/main" id="{00000000-0008-0000-0F00-00002F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a:extLst>
            <a:ext uri="{FF2B5EF4-FFF2-40B4-BE49-F238E27FC236}">
              <a16:creationId xmlns:a16="http://schemas.microsoft.com/office/drawing/2014/main" id="{00000000-0008-0000-0F00-000031020000}"/>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47370</xdr:rowOff>
    </xdr:from>
    <xdr:ext cx="405111" cy="259045"/>
    <xdr:sp macro="" textlink="">
      <xdr:nvSpPr>
        <xdr:cNvPr id="568" name="n_1mainValue【消防施設】&#10;有形固定資産減価償却率">
          <a:extLst>
            <a:ext uri="{FF2B5EF4-FFF2-40B4-BE49-F238E27FC236}">
              <a16:creationId xmlns:a16="http://schemas.microsoft.com/office/drawing/2014/main" id="{00000000-0008-0000-0F00-000038020000}"/>
            </a:ext>
          </a:extLst>
        </xdr:cNvPr>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a:extLst>
            <a:ext uri="{FF2B5EF4-FFF2-40B4-BE49-F238E27FC236}">
              <a16:creationId xmlns:a16="http://schemas.microsoft.com/office/drawing/2014/main" id="{00000000-0008-0000-0F00-00004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a:extLst>
            <a:ext uri="{FF2B5EF4-FFF2-40B4-BE49-F238E27FC236}">
              <a16:creationId xmlns:a16="http://schemas.microsoft.com/office/drawing/2014/main" id="{00000000-0008-0000-0F00-000051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a:extLst>
            <a:ext uri="{FF2B5EF4-FFF2-40B4-BE49-F238E27FC236}">
              <a16:creationId xmlns:a16="http://schemas.microsoft.com/office/drawing/2014/main" id="{00000000-0008-0000-0F00-000053020000}"/>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a:extLst>
            <a:ext uri="{FF2B5EF4-FFF2-40B4-BE49-F238E27FC236}">
              <a16:creationId xmlns:a16="http://schemas.microsoft.com/office/drawing/2014/main" id="{00000000-0008-0000-0F00-000055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00" name="n_1aveValue【消防施設】&#10;一人当たり面積">
          <a:extLst>
            <a:ext uri="{FF2B5EF4-FFF2-40B4-BE49-F238E27FC236}">
              <a16:creationId xmlns:a16="http://schemas.microsoft.com/office/drawing/2014/main" id="{00000000-0008-0000-0F00-000058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a:extLst>
            <a:ext uri="{FF2B5EF4-FFF2-40B4-BE49-F238E27FC236}">
              <a16:creationId xmlns:a16="http://schemas.microsoft.com/office/drawing/2014/main" id="{00000000-0008-0000-0F00-00005A020000}"/>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105411</xdr:rowOff>
    </xdr:from>
    <xdr:to>
      <xdr:col>112</xdr:col>
      <xdr:colOff>38100</xdr:colOff>
      <xdr:row>78</xdr:row>
      <xdr:rowOff>35561</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1272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52088</xdr:rowOff>
    </xdr:from>
    <xdr:ext cx="469744" cy="259045"/>
    <xdr:sp macro="" textlink="">
      <xdr:nvSpPr>
        <xdr:cNvPr id="609" name="n_1mainValue【消防施設】&#10;一人当たり面積">
          <a:extLst>
            <a:ext uri="{FF2B5EF4-FFF2-40B4-BE49-F238E27FC236}">
              <a16:creationId xmlns:a16="http://schemas.microsoft.com/office/drawing/2014/main" id="{00000000-0008-0000-0F00-000061020000}"/>
            </a:ext>
          </a:extLst>
        </xdr:cNvPr>
        <xdr:cNvSpPr txBox="1"/>
      </xdr:nvSpPr>
      <xdr:spPr>
        <a:xfrm>
          <a:off x="21075727" y="130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00000000-0008-0000-0F00-00007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43" name="n_1aveValue【庁舎】&#10;有形固定資産減価償却率">
          <a:extLst>
            <a:ext uri="{FF2B5EF4-FFF2-40B4-BE49-F238E27FC236}">
              <a16:creationId xmlns:a16="http://schemas.microsoft.com/office/drawing/2014/main" id="{00000000-0008-0000-0F00-00008302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a:extLst>
            <a:ext uri="{FF2B5EF4-FFF2-40B4-BE49-F238E27FC236}">
              <a16:creationId xmlns:a16="http://schemas.microsoft.com/office/drawing/2014/main" id="{00000000-0008-0000-0F00-000085020000}"/>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132822</xdr:rowOff>
    </xdr:from>
    <xdr:ext cx="405111" cy="259045"/>
    <xdr:sp macro="" textlink="">
      <xdr:nvSpPr>
        <xdr:cNvPr id="652" name="n_1mainValue【庁舎】&#10;有形固定資産減価償却率">
          <a:extLst>
            <a:ext uri="{FF2B5EF4-FFF2-40B4-BE49-F238E27FC236}">
              <a16:creationId xmlns:a16="http://schemas.microsoft.com/office/drawing/2014/main" id="{00000000-0008-0000-0F00-00008C02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a:extLst>
            <a:ext uri="{FF2B5EF4-FFF2-40B4-BE49-F238E27FC236}">
              <a16:creationId xmlns:a16="http://schemas.microsoft.com/office/drawing/2014/main" id="{00000000-0008-0000-0F00-0000A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25581</xdr:rowOff>
    </xdr:from>
    <xdr:to>
      <xdr:col>116</xdr:col>
      <xdr:colOff>62864</xdr:colOff>
      <xdr:row>107</xdr:row>
      <xdr:rowOff>159476</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17513481"/>
          <a:ext cx="0" cy="99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79" name="【庁舎】&#10;一人当たり面積最小値テキスト">
          <a:extLst>
            <a:ext uri="{FF2B5EF4-FFF2-40B4-BE49-F238E27FC236}">
              <a16:creationId xmlns:a16="http://schemas.microsoft.com/office/drawing/2014/main" id="{00000000-0008-0000-0F00-0000A702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143708</xdr:rowOff>
    </xdr:from>
    <xdr:ext cx="469744" cy="259045"/>
    <xdr:sp macro="" textlink="">
      <xdr:nvSpPr>
        <xdr:cNvPr id="681" name="【庁舎】&#10;一人当たり面積最大値テキスト">
          <a:extLst>
            <a:ext uri="{FF2B5EF4-FFF2-40B4-BE49-F238E27FC236}">
              <a16:creationId xmlns:a16="http://schemas.microsoft.com/office/drawing/2014/main" id="{00000000-0008-0000-0F00-0000A9020000}"/>
            </a:ext>
          </a:extLst>
        </xdr:cNvPr>
        <xdr:cNvSpPr txBox="1"/>
      </xdr:nvSpPr>
      <xdr:spPr>
        <a:xfrm>
          <a:off x="22199600" y="172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25581</xdr:rowOff>
    </xdr:from>
    <xdr:to>
      <xdr:col>116</xdr:col>
      <xdr:colOff>152400</xdr:colOff>
      <xdr:row>102</xdr:row>
      <xdr:rowOff>25581</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1751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85470</xdr:rowOff>
    </xdr:from>
    <xdr:ext cx="469744" cy="259045"/>
    <xdr:sp macro="" textlink="">
      <xdr:nvSpPr>
        <xdr:cNvPr id="683" name="【庁舎】&#10;一人当たり面積平均値テキスト">
          <a:extLst>
            <a:ext uri="{FF2B5EF4-FFF2-40B4-BE49-F238E27FC236}">
              <a16:creationId xmlns:a16="http://schemas.microsoft.com/office/drawing/2014/main" id="{00000000-0008-0000-0F00-0000AB020000}"/>
            </a:ext>
          </a:extLst>
        </xdr:cNvPr>
        <xdr:cNvSpPr txBox="1"/>
      </xdr:nvSpPr>
      <xdr:spPr>
        <a:xfrm>
          <a:off x="22199600" y="1808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107043</xdr:rowOff>
    </xdr:from>
    <xdr:to>
      <xdr:col>116</xdr:col>
      <xdr:colOff>114300</xdr:colOff>
      <xdr:row>106</xdr:row>
      <xdr:rowOff>37193</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49547</xdr:rowOff>
    </xdr:from>
    <xdr:ext cx="469744" cy="259045"/>
    <xdr:sp macro="" textlink="">
      <xdr:nvSpPr>
        <xdr:cNvPr id="686" name="n_1aveValue【庁舎】&#10;一人当たり面積">
          <a:extLst>
            <a:ext uri="{FF2B5EF4-FFF2-40B4-BE49-F238E27FC236}">
              <a16:creationId xmlns:a16="http://schemas.microsoft.com/office/drawing/2014/main" id="{00000000-0008-0000-0F00-0000AE02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10705</xdr:rowOff>
    </xdr:from>
    <xdr:to>
      <xdr:col>107</xdr:col>
      <xdr:colOff>101600</xdr:colOff>
      <xdr:row>106</xdr:row>
      <xdr:rowOff>112305</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128832</xdr:rowOff>
    </xdr:from>
    <xdr:ext cx="469744" cy="259045"/>
    <xdr:sp macro="" textlink="">
      <xdr:nvSpPr>
        <xdr:cNvPr id="688" name="n_2aveValue【庁舎】&#10;一人当たり面積">
          <a:extLst>
            <a:ext uri="{FF2B5EF4-FFF2-40B4-BE49-F238E27FC236}">
              <a16:creationId xmlns:a16="http://schemas.microsoft.com/office/drawing/2014/main" id="{00000000-0008-0000-0F00-0000B0020000}"/>
            </a:ext>
          </a:extLst>
        </xdr:cNvPr>
        <xdr:cNvSpPr txBox="1"/>
      </xdr:nvSpPr>
      <xdr:spPr>
        <a:xfrm>
          <a:off x="20199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87449</xdr:rowOff>
    </xdr:from>
    <xdr:to>
      <xdr:col>112</xdr:col>
      <xdr:colOff>38100</xdr:colOff>
      <xdr:row>100</xdr:row>
      <xdr:rowOff>17599</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1272500" y="17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34126</xdr:rowOff>
    </xdr:from>
    <xdr:ext cx="469744" cy="259045"/>
    <xdr:sp macro="" textlink="">
      <xdr:nvSpPr>
        <xdr:cNvPr id="695" name="n_1mainValue【庁舎】&#10;一人当たり面積">
          <a:extLst>
            <a:ext uri="{FF2B5EF4-FFF2-40B4-BE49-F238E27FC236}">
              <a16:creationId xmlns:a16="http://schemas.microsoft.com/office/drawing/2014/main" id="{00000000-0008-0000-0F00-0000B7020000}"/>
            </a:ext>
          </a:extLst>
        </xdr:cNvPr>
        <xdr:cNvSpPr txBox="1"/>
      </xdr:nvSpPr>
      <xdr:spPr>
        <a:xfrm>
          <a:off x="21075727" y="1683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有形固定資産減価償却率が</a:t>
          </a:r>
          <a:r>
            <a:rPr kumimoji="1" lang="ja-JP" altLang="en-US" sz="1300">
              <a:solidFill>
                <a:schemeClr val="dk1"/>
              </a:solidFill>
              <a:effectLst/>
              <a:latin typeface="+mn-lt"/>
              <a:ea typeface="+mn-ea"/>
              <a:cs typeface="+mn-cs"/>
            </a:rPr>
            <a:t>類似団体内</a:t>
          </a:r>
          <a:r>
            <a:rPr kumimoji="1" lang="ja-JP" altLang="ja-JP" sz="1300">
              <a:solidFill>
                <a:schemeClr val="dk1"/>
              </a:solidFill>
              <a:effectLst/>
              <a:latin typeface="+mn-lt"/>
              <a:ea typeface="+mn-ea"/>
              <a:cs typeface="+mn-cs"/>
            </a:rPr>
            <a:t>平均値よりも上回っている施設分類は、</a:t>
          </a:r>
          <a:r>
            <a:rPr kumimoji="1" lang="ja-JP" altLang="en-US" sz="1300">
              <a:solidFill>
                <a:schemeClr val="dk1"/>
              </a:solidFill>
              <a:effectLst/>
              <a:latin typeface="+mn-lt"/>
              <a:ea typeface="+mn-ea"/>
              <a:cs typeface="+mn-cs"/>
            </a:rPr>
            <a:t>体育館・プール</a:t>
          </a:r>
          <a:r>
            <a:rPr kumimoji="1" lang="ja-JP" altLang="ja-JP" sz="1300">
              <a:solidFill>
                <a:schemeClr val="dk1"/>
              </a:solidFill>
              <a:effectLst/>
              <a:latin typeface="+mn-lt"/>
              <a:ea typeface="+mn-ea"/>
              <a:cs typeface="+mn-cs"/>
            </a:rPr>
            <a:t>のみで、その他の施設分類については、</a:t>
          </a:r>
          <a:r>
            <a:rPr kumimoji="1" lang="ja-JP" altLang="en-US" sz="1300">
              <a:solidFill>
                <a:schemeClr val="dk1"/>
              </a:solidFill>
              <a:effectLst/>
              <a:latin typeface="+mn-lt"/>
              <a:ea typeface="+mn-ea"/>
              <a:cs typeface="+mn-cs"/>
            </a:rPr>
            <a:t>類似団体内</a:t>
          </a:r>
          <a:r>
            <a:rPr kumimoji="1" lang="ja-JP" altLang="ja-JP" sz="1300">
              <a:solidFill>
                <a:schemeClr val="dk1"/>
              </a:solidFill>
              <a:effectLst/>
              <a:latin typeface="+mn-lt"/>
              <a:ea typeface="+mn-ea"/>
              <a:cs typeface="+mn-cs"/>
            </a:rPr>
            <a:t>平均</a:t>
          </a:r>
          <a:r>
            <a:rPr kumimoji="1" lang="ja-JP" altLang="en-US" sz="1300">
              <a:solidFill>
                <a:schemeClr val="dk1"/>
              </a:solidFill>
              <a:effectLst/>
              <a:latin typeface="+mn-lt"/>
              <a:ea typeface="+mn-ea"/>
              <a:cs typeface="+mn-cs"/>
            </a:rPr>
            <a:t>値</a:t>
          </a:r>
          <a:r>
            <a:rPr kumimoji="1" lang="ja-JP" altLang="ja-JP" sz="1300">
              <a:solidFill>
                <a:schemeClr val="dk1"/>
              </a:solidFill>
              <a:effectLst/>
              <a:latin typeface="+mn-lt"/>
              <a:ea typeface="+mn-ea"/>
              <a:cs typeface="+mn-cs"/>
            </a:rPr>
            <a:t>を下回っている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体育館・プール</a:t>
          </a:r>
          <a:r>
            <a:rPr kumimoji="1" lang="ja-JP" altLang="en-US" sz="1300">
              <a:solidFill>
                <a:schemeClr val="dk1"/>
              </a:solidFill>
              <a:effectLst/>
              <a:latin typeface="+mn-lt"/>
              <a:ea typeface="+mn-ea"/>
              <a:cs typeface="+mn-cs"/>
            </a:rPr>
            <a:t>については、利用・運用状況を見直した上で、優先度の高い施設から、計画的な長寿命化対策を実施する。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それぞれの施設の状況や規模を総合的に検討し、市民サービスと財政状況のバランスがとれるよう、</a:t>
          </a:r>
          <a:r>
            <a:rPr kumimoji="1" lang="ja-JP" altLang="en-US" sz="1300">
              <a:solidFill>
                <a:schemeClr val="dk1"/>
              </a:solidFill>
              <a:effectLst/>
              <a:latin typeface="+mn-lt"/>
              <a:ea typeface="+mn-ea"/>
              <a:cs typeface="+mn-cs"/>
            </a:rPr>
            <a:t>施設の更新や改修を適切に実施する。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国勢調査人口：</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34,407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国勢調査人口：</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31,457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現状では税収の大きな伸びは期待できないが、効率的な行政</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運営</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つつ、</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移住・定住促進、雇用機会拡充支援、子育て支援等、人口減少抑制につながる事業を展開し、市の活性化、財政基盤の強化を図る。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性質別経費毎に見ると、普通交付税合併算定替の縮減等により人件費や物件費、補助費等については前年度に比べて増（人件費：</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）となったが、これまでの繰上償還の実施等により公債費の経常収支比率が減（</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26.7</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、合計では対前年度比</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今後は、普通交付税合併算定替の終了（</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から一本算定）や</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大型事業（対馬病院建設負担金等）に係る</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元金償還の開始等による公債費の増額が見込まれるため、公共施設管理運営の見直し等により</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効率的な財政運営に努め、</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財政硬直化の抑制を図る。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96308</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1185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23919</xdr:rowOff>
    </xdr:from>
    <xdr:to>
      <xdr:col>19</xdr:col>
      <xdr:colOff>133350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3946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23919</xdr:rowOff>
    </xdr:from>
    <xdr:to>
      <xdr:col>15</xdr:col>
      <xdr:colOff>82550</xdr:colOff>
      <xdr:row>59</xdr:row>
      <xdr:rowOff>23919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39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11854</xdr:rowOff>
    </xdr:from>
    <xdr:to>
      <xdr:col>11</xdr:col>
      <xdr:colOff>31750</xdr:colOff>
      <xdr:row>59</xdr:row>
      <xdr:rowOff>23919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274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45508</xdr:rowOff>
    </xdr:from>
    <xdr:to>
      <xdr:col>23</xdr:col>
      <xdr:colOff>184150</xdr:colOff>
      <xdr:row>59</xdr:row>
      <xdr:rowOff>147108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138235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144569</xdr:rowOff>
    </xdr:from>
    <xdr:to>
      <xdr:col>15</xdr:col>
      <xdr:colOff>133350</xdr:colOff>
      <xdr:row>59</xdr:row>
      <xdr:rowOff>74719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84896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144569</xdr:rowOff>
    </xdr:from>
    <xdr:to>
      <xdr:col>11</xdr:col>
      <xdr:colOff>82550</xdr:colOff>
      <xdr:row>59</xdr:row>
      <xdr:rowOff>74719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84896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132504</xdr:rowOff>
    </xdr:from>
    <xdr:to>
      <xdr:col>7</xdr:col>
      <xdr:colOff>31750</xdr:colOff>
      <xdr:row>59</xdr:row>
      <xdr:rowOff>62654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72831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平成２８年度に策定した公共施設等総合管理計画に基づく施設の統廃合や事務の効率化等を進め、経費の抑制に努める。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12212</xdr:rowOff>
    </xdr:from>
    <xdr:to>
      <xdr:col>23</xdr:col>
      <xdr:colOff>133350</xdr:colOff>
      <xdr:row>89</xdr:row>
      <xdr:rowOff>83403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271262"/>
          <a:ext cx="838200" cy="7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12212</xdr:rowOff>
    </xdr:from>
    <xdr:to>
      <xdr:col>19</xdr:col>
      <xdr:colOff>133350</xdr:colOff>
      <xdr:row>89</xdr:row>
      <xdr:rowOff>44617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5271262"/>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28676</xdr:rowOff>
    </xdr:from>
    <xdr:to>
      <xdr:col>15</xdr:col>
      <xdr:colOff>82550</xdr:colOff>
      <xdr:row>89</xdr:row>
      <xdr:rowOff>44617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5287726"/>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69286</xdr:rowOff>
    </xdr:from>
    <xdr:to>
      <xdr:col>11</xdr:col>
      <xdr:colOff>31750</xdr:colOff>
      <xdr:row>89</xdr:row>
      <xdr:rowOff>28676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5156886"/>
          <a:ext cx="889000" cy="13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32603</xdr:rowOff>
    </xdr:from>
    <xdr:to>
      <xdr:col>23</xdr:col>
      <xdr:colOff>184150</xdr:colOff>
      <xdr:row>89</xdr:row>
      <xdr:rowOff>134203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29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99930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1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132862</xdr:rowOff>
    </xdr:from>
    <xdr:to>
      <xdr:col>19</xdr:col>
      <xdr:colOff>184150</xdr:colOff>
      <xdr:row>89</xdr:row>
      <xdr:rowOff>63012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2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47789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306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165267</xdr:rowOff>
    </xdr:from>
    <xdr:to>
      <xdr:col>15</xdr:col>
      <xdr:colOff>133350</xdr:colOff>
      <xdr:row>89</xdr:row>
      <xdr:rowOff>95417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80194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33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149326</xdr:rowOff>
    </xdr:from>
    <xdr:to>
      <xdr:col>11</xdr:col>
      <xdr:colOff>82550</xdr:colOff>
      <xdr:row>89</xdr:row>
      <xdr:rowOff>79476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2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64253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18486</xdr:rowOff>
    </xdr:from>
    <xdr:to>
      <xdr:col>7</xdr:col>
      <xdr:colOff>31750</xdr:colOff>
      <xdr:row>88</xdr:row>
      <xdr:rowOff>120086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1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104863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19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類似団体平均と同様に推移しているが、若干平均値を上回っている。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今後は、年功的な給与体系から能力や成果を重視する給与体系への移行を図り、より一層の給与適正化に努める。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ラスパイレス指数</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については、地方公務員給与実態調査に基づくものであるが、当該資料作成時点（平成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月末時点）において平成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年調査結果が未公表であるため、前年度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数値を引用している。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34713</xdr:rowOff>
    </xdr:from>
    <xdr:to>
      <xdr:col>81</xdr:col>
      <xdr:colOff>44450</xdr:colOff>
      <xdr:row>87</xdr:row>
      <xdr:rowOff>34713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50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34713</xdr:rowOff>
    </xdr:from>
    <xdr:to>
      <xdr:col>77</xdr:col>
      <xdr:colOff>44450</xdr:colOff>
      <xdr:row>87</xdr:row>
      <xdr:rowOff>42757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508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34713</xdr:rowOff>
    </xdr:from>
    <xdr:to>
      <xdr:col>72</xdr:col>
      <xdr:colOff>203200</xdr:colOff>
      <xdr:row>87</xdr:row>
      <xdr:rowOff>42757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508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34713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2565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155363</xdr:rowOff>
    </xdr:from>
    <xdr:to>
      <xdr:col>81</xdr:col>
      <xdr:colOff>95250</xdr:colOff>
      <xdr:row>87</xdr:row>
      <xdr:rowOff>85513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127440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155363</xdr:rowOff>
    </xdr:from>
    <xdr:to>
      <xdr:col>77</xdr:col>
      <xdr:colOff>95250</xdr:colOff>
      <xdr:row>87</xdr:row>
      <xdr:rowOff>85513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70290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163407</xdr:rowOff>
    </xdr:from>
    <xdr:to>
      <xdr:col>73</xdr:col>
      <xdr:colOff>44450</xdr:colOff>
      <xdr:row>87</xdr:row>
      <xdr:rowOff>93557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78334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155363</xdr:rowOff>
    </xdr:from>
    <xdr:to>
      <xdr:col>68</xdr:col>
      <xdr:colOff>203200</xdr:colOff>
      <xdr:row>87</xdr:row>
      <xdr:rowOff>85513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70290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住民基本台帳人口の減少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H29.1.1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住民基本台帳人口：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31,853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31,413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により前年度に比べ増加している。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職員数については、地方公務員給与実態調査に基づくものであるが、当該資料作成時点（平成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月末時点）において平成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年調査結果が未公表であるため、</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の人口千人当たりの職員数算出においては前年度の数値を引用している。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123916</xdr:rowOff>
    </xdr:from>
    <xdr:to>
      <xdr:col>81</xdr:col>
      <xdr:colOff>44450</xdr:colOff>
      <xdr:row>66</xdr:row>
      <xdr:rowOff>149195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39616"/>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64165</xdr:rowOff>
    </xdr:from>
    <xdr:to>
      <xdr:col>77</xdr:col>
      <xdr:colOff>44450</xdr:colOff>
      <xdr:row>66</xdr:row>
      <xdr:rowOff>123916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79865"/>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64165</xdr:rowOff>
    </xdr:from>
    <xdr:to>
      <xdr:col>72</xdr:col>
      <xdr:colOff>203200</xdr:colOff>
      <xdr:row>66</xdr:row>
      <xdr:rowOff>66463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37986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15905</xdr:rowOff>
    </xdr:from>
    <xdr:to>
      <xdr:col>68</xdr:col>
      <xdr:colOff>152400</xdr:colOff>
      <xdr:row>66</xdr:row>
      <xdr:rowOff>66463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33160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98395</xdr:rowOff>
    </xdr:from>
    <xdr:to>
      <xdr:col>81</xdr:col>
      <xdr:colOff>95250</xdr:colOff>
      <xdr:row>67</xdr:row>
      <xdr:rowOff>28545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165722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73116</xdr:rowOff>
    </xdr:from>
    <xdr:to>
      <xdr:col>77</xdr:col>
      <xdr:colOff>95250</xdr:colOff>
      <xdr:row>67</xdr:row>
      <xdr:rowOff>3266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159493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7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13365</xdr:rowOff>
    </xdr:from>
    <xdr:to>
      <xdr:col>73</xdr:col>
      <xdr:colOff>44450</xdr:colOff>
      <xdr:row>66</xdr:row>
      <xdr:rowOff>114965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99742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15663</xdr:rowOff>
    </xdr:from>
    <xdr:to>
      <xdr:col>68</xdr:col>
      <xdr:colOff>203200</xdr:colOff>
      <xdr:row>66</xdr:row>
      <xdr:rowOff>117263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102040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136555</xdr:rowOff>
    </xdr:from>
    <xdr:to>
      <xdr:col>64</xdr:col>
      <xdr:colOff>152400</xdr:colOff>
      <xdr:row>66</xdr:row>
      <xdr:rowOff>66705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51482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6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交付税</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措置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率の低い残債を中心に繰上償還を実施してきた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こと等により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合併直後に比べ大幅に改善しているが、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合併算定替の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終了</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等による普通交付税の減</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、合併特例債の終了等による交付税措置率の低い地方債発行の増が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予想される。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37</xdr:row>
      <xdr:rowOff>20003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337512"/>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150088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32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34078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6365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46143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777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58208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8979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35789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0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119185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繰上償還の実施や交付税措置率の高い地方債の活用により年々改善されてき</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普通交付税の合併算定替縮減による分母の減等により前年度よりも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ポイント上昇した。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大型事業の実施による交付税</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措置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率の低い地方債発行の増や基金取り崩しの増、普通交付税の減額による標準財政規模の減が見込まれるため、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することが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予想される。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83617</xdr:rowOff>
    </xdr:from>
    <xdr:to>
      <xdr:col>81</xdr:col>
      <xdr:colOff>44450</xdr:colOff>
      <xdr:row>14</xdr:row>
      <xdr:rowOff>93269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48391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83617</xdr:rowOff>
    </xdr:from>
    <xdr:to>
      <xdr:col>77</xdr:col>
      <xdr:colOff>44450</xdr:colOff>
      <xdr:row>14</xdr:row>
      <xdr:rowOff>84823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8391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84823</xdr:rowOff>
    </xdr:from>
    <xdr:to>
      <xdr:col>72</xdr:col>
      <xdr:colOff>203200</xdr:colOff>
      <xdr:row>14</xdr:row>
      <xdr:rowOff>104851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85123"/>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104851</xdr:rowOff>
    </xdr:from>
    <xdr:to>
      <xdr:col>68</xdr:col>
      <xdr:colOff>152400</xdr:colOff>
      <xdr:row>14</xdr:row>
      <xdr:rowOff>117399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05151"/>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42469</xdr:rowOff>
    </xdr:from>
    <xdr:to>
      <xdr:col>81</xdr:col>
      <xdr:colOff>95250</xdr:colOff>
      <xdr:row>14</xdr:row>
      <xdr:rowOff>144069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135196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6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32817</xdr:rowOff>
    </xdr:from>
    <xdr:to>
      <xdr:col>77</xdr:col>
      <xdr:colOff>95250</xdr:colOff>
      <xdr:row>14</xdr:row>
      <xdr:rowOff>134417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144594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2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34023</xdr:rowOff>
    </xdr:from>
    <xdr:to>
      <xdr:col>73</xdr:col>
      <xdr:colOff>44450</xdr:colOff>
      <xdr:row>14</xdr:row>
      <xdr:rowOff>135623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145800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0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54051</xdr:rowOff>
    </xdr:from>
    <xdr:to>
      <xdr:col>68</xdr:col>
      <xdr:colOff>203200</xdr:colOff>
      <xdr:row>14</xdr:row>
      <xdr:rowOff>155651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165828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66599</xdr:rowOff>
    </xdr:from>
    <xdr:to>
      <xdr:col>64</xdr:col>
      <xdr:colOff>152400</xdr:colOff>
      <xdr:row>14</xdr:row>
      <xdr:rowOff>168199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6926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人件費の経常収支比率は類似団体と同程度の比率で推移しているが、人口千人当たりの職員数は、類似団体平均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人に対し本市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施設の統廃合等による事務の効率化に努め、人件費の抑制を図る。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合併以降、物件費の削減にも努めてきたが、旅費、燃料費、ごみ収集に係る委託料、スクールバス運行委託料等、地理的要因により行政運営に係る物件費は、他の団体に比べどうしても割高となる。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平成２８年度に策定した公共施設等総合管理計画に基づき施設の統廃合等を計画的に進め、物件費の削減を図る。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94343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824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167821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37193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扶助費の経常収支比率は類似団体平均を下回っているが、生活保護費の人口１人当たりの決算額が、類似団体平均</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18,284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円、本市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41,880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円と類似団体平均額の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生活保護費削減のためにも、雇用機会拡充支援等、雇用の場の拡大につながる事業を推進し、地域経済の活性化を図る。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97009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121557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66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67128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668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また、施設の老朽化により維持補修費が増加している。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平成２８年度に策定した公共施設等総合管理計画に基づき施設の統廃合等を計画的に進め、維持補修費の削減を図る。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95976</xdr:rowOff>
    </xdr:from>
    <xdr:to>
      <xdr:col>82</xdr:col>
      <xdr:colOff>107950</xdr:colOff>
      <xdr:row>54</xdr:row>
      <xdr:rowOff>9434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18282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128633</xdr:rowOff>
    </xdr:from>
    <xdr:to>
      <xdr:col>78</xdr:col>
      <xdr:colOff>69850</xdr:colOff>
      <xdr:row>54</xdr:row>
      <xdr:rowOff>9434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2154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115570</xdr:rowOff>
    </xdr:from>
    <xdr:to>
      <xdr:col>73</xdr:col>
      <xdr:colOff>180975</xdr:colOff>
      <xdr:row>53</xdr:row>
      <xdr:rowOff>128633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2024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115570</xdr:rowOff>
    </xdr:from>
    <xdr:to>
      <xdr:col>69</xdr:col>
      <xdr:colOff>92075</xdr:colOff>
      <xdr:row>53</xdr:row>
      <xdr:rowOff>148227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2024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45176</xdr:rowOff>
    </xdr:from>
    <xdr:to>
      <xdr:col>82</xdr:col>
      <xdr:colOff>158750</xdr:colOff>
      <xdr:row>53</xdr:row>
      <xdr:rowOff>146776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1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125203</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04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130084</xdr:rowOff>
    </xdr:from>
    <xdr:to>
      <xdr:col>78</xdr:col>
      <xdr:colOff>120650</xdr:colOff>
      <xdr:row>54</xdr:row>
      <xdr:rowOff>60234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70411</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898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77833</xdr:rowOff>
    </xdr:from>
    <xdr:to>
      <xdr:col>74</xdr:col>
      <xdr:colOff>31750</xdr:colOff>
      <xdr:row>54</xdr:row>
      <xdr:rowOff>7983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1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18160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893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64770</xdr:rowOff>
    </xdr:from>
    <xdr:to>
      <xdr:col>69</xdr:col>
      <xdr:colOff>142875</xdr:colOff>
      <xdr:row>53</xdr:row>
      <xdr:rowOff>166370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97427</xdr:rowOff>
    </xdr:from>
    <xdr:to>
      <xdr:col>65</xdr:col>
      <xdr:colOff>53975</xdr:colOff>
      <xdr:row>54</xdr:row>
      <xdr:rowOff>27577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1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37754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89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普通交付税の減額等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34</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70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34</xdr:row>
      <xdr:rowOff>145288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実施等により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改善されているが、人口１人当たりの公債費は、類似団体平均</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70,059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千円、本市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144,305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倍となっている。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また、今後、近年の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大型事業（対馬病院建設負担金等）に係る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元金償還開始等に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公債費の増額が見込まれる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ため、積極的な繰上償還を実施するとともに起債の抑制を図り、公債費の削減に努める。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159386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81940"/>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159386</xdr:rowOff>
    </xdr:from>
    <xdr:to>
      <xdr:col>19</xdr:col>
      <xdr:colOff>187325</xdr:colOff>
      <xdr:row>75</xdr:row>
      <xdr:rowOff>170814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18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170814</xdr:rowOff>
    </xdr:from>
    <xdr:to>
      <xdr:col>15</xdr:col>
      <xdr:colOff>98425</xdr:colOff>
      <xdr:row>76</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295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29845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54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44467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108585</xdr:rowOff>
    </xdr:from>
    <xdr:to>
      <xdr:col>20</xdr:col>
      <xdr:colOff>38100</xdr:colOff>
      <xdr:row>76</xdr:row>
      <xdr:rowOff>38736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23513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5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120015</xdr:rowOff>
    </xdr:from>
    <xdr:to>
      <xdr:col>15</xdr:col>
      <xdr:colOff>149225</xdr:colOff>
      <xdr:row>76</xdr:row>
      <xdr:rowOff>50164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34941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59707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150495</xdr:rowOff>
    </xdr:from>
    <xdr:to>
      <xdr:col>6</xdr:col>
      <xdr:colOff>171450</xdr:colOff>
      <xdr:row>76</xdr:row>
      <xdr:rowOff>80645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65422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平成２６年度からの普通交付税合併算定替えの縮減による経常一般財源の減により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公債費の抑制に努めるとともに、効率のいい行政運営を目指す。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1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75</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334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xdr:rowOff>
    </xdr:from>
    <xdr:to>
      <xdr:col>73</xdr:col>
      <xdr:colOff>180975</xdr:colOff>
      <xdr:row>74</xdr:row>
      <xdr:rowOff>66040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03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165100</xdr:rowOff>
    </xdr:from>
    <xdr:to>
      <xdr:col>69</xdr:col>
      <xdr:colOff>92075</xdr:colOff>
      <xdr:row>74</xdr:row>
      <xdr:rowOff>16510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809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xdr:rowOff>
    </xdr:from>
    <xdr:to>
      <xdr:col>82</xdr:col>
      <xdr:colOff>158750</xdr:colOff>
      <xdr:row>75</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24147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137160</xdr:rowOff>
    </xdr:from>
    <xdr:to>
      <xdr:col>69</xdr:col>
      <xdr:colOff>142875</xdr:colOff>
      <xdr:row>74</xdr:row>
      <xdr:rowOff>67310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77487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114300</xdr:rowOff>
    </xdr:from>
    <xdr:to>
      <xdr:col>65</xdr:col>
      <xdr:colOff>53975</xdr:colOff>
      <xdr:row>74</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54627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139014</xdr:rowOff>
    </xdr:from>
    <xdr:to>
      <xdr:col>29</xdr:col>
      <xdr:colOff>127000</xdr:colOff>
      <xdr:row>14</xdr:row>
      <xdr:rowOff>23470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5489"/>
          <a:ext cx="647700" cy="5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155524</xdr:rowOff>
    </xdr:from>
    <xdr:to>
      <xdr:col>26</xdr:col>
      <xdr:colOff>50800</xdr:colOff>
      <xdr:row>14</xdr:row>
      <xdr:rowOff>23470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31999"/>
          <a:ext cx="698500" cy="39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155524</xdr:rowOff>
    </xdr:from>
    <xdr:to>
      <xdr:col>22</xdr:col>
      <xdr:colOff>114300</xdr:colOff>
      <xdr:row>14</xdr:row>
      <xdr:rowOff>38214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1999"/>
          <a:ext cx="698500" cy="5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38214</xdr:rowOff>
    </xdr:from>
    <xdr:to>
      <xdr:col>18</xdr:col>
      <xdr:colOff>177800</xdr:colOff>
      <xdr:row>14</xdr:row>
      <xdr:rowOff>49822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6139"/>
          <a:ext cx="698500" cy="11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88214</xdr:rowOff>
    </xdr:from>
    <xdr:to>
      <xdr:col>29</xdr:col>
      <xdr:colOff>177800</xdr:colOff>
      <xdr:row>14</xdr:row>
      <xdr:rowOff>18364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4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104741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144120</xdr:rowOff>
    </xdr:from>
    <xdr:to>
      <xdr:col>26</xdr:col>
      <xdr:colOff>101600</xdr:colOff>
      <xdr:row>14</xdr:row>
      <xdr:rowOff>74270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84447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104724</xdr:rowOff>
    </xdr:from>
    <xdr:to>
      <xdr:col>22</xdr:col>
      <xdr:colOff>165100</xdr:colOff>
      <xdr:row>14</xdr:row>
      <xdr:rowOff>34874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45051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158864</xdr:rowOff>
    </xdr:from>
    <xdr:to>
      <xdr:col>19</xdr:col>
      <xdr:colOff>38100</xdr:colOff>
      <xdr:row>14</xdr:row>
      <xdr:rowOff>89014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99191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170472</xdr:rowOff>
    </xdr:from>
    <xdr:to>
      <xdr:col>15</xdr:col>
      <xdr:colOff>101600</xdr:colOff>
      <xdr:row>14</xdr:row>
      <xdr:rowOff>100622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110799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1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180268</xdr:rowOff>
    </xdr:from>
    <xdr:to>
      <xdr:col>29</xdr:col>
      <xdr:colOff>127000</xdr:colOff>
      <xdr:row>37</xdr:row>
      <xdr:rowOff>245287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304968"/>
          <a:ext cx="647700" cy="6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167069</xdr:rowOff>
    </xdr:from>
    <xdr:to>
      <xdr:col>26</xdr:col>
      <xdr:colOff>50800</xdr:colOff>
      <xdr:row>37</xdr:row>
      <xdr:rowOff>180268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91769"/>
          <a:ext cx="698500" cy="1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154912</xdr:rowOff>
    </xdr:from>
    <xdr:to>
      <xdr:col>22</xdr:col>
      <xdr:colOff>114300</xdr:colOff>
      <xdr:row>37</xdr:row>
      <xdr:rowOff>167069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79612"/>
          <a:ext cx="698500" cy="1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133414</xdr:rowOff>
    </xdr:from>
    <xdr:to>
      <xdr:col>18</xdr:col>
      <xdr:colOff>177800</xdr:colOff>
      <xdr:row>37</xdr:row>
      <xdr:rowOff>154912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58114"/>
          <a:ext cx="698500" cy="2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194487</xdr:rowOff>
    </xdr:from>
    <xdr:to>
      <xdr:col>29</xdr:col>
      <xdr:colOff>177800</xdr:colOff>
      <xdr:row>37</xdr:row>
      <xdr:rowOff>296087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1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129468</xdr:rowOff>
    </xdr:from>
    <xdr:to>
      <xdr:col>26</xdr:col>
      <xdr:colOff>101600</xdr:colOff>
      <xdr:row>37</xdr:row>
      <xdr:rowOff>231068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5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69795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116269</xdr:rowOff>
    </xdr:from>
    <xdr:to>
      <xdr:col>22</xdr:col>
      <xdr:colOff>165100</xdr:colOff>
      <xdr:row>37</xdr:row>
      <xdr:rowOff>217869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56596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0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104112</xdr:rowOff>
    </xdr:from>
    <xdr:to>
      <xdr:col>19</xdr:col>
      <xdr:colOff>38100</xdr:colOff>
      <xdr:row>37</xdr:row>
      <xdr:rowOff>205712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44439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82614</xdr:rowOff>
    </xdr:from>
    <xdr:to>
      <xdr:col>15</xdr:col>
      <xdr:colOff>101600</xdr:colOff>
      <xdr:row>37</xdr:row>
      <xdr:rowOff>184214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7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12814</xdr:rowOff>
    </xdr:from>
    <xdr:to>
      <xdr:col>24</xdr:col>
      <xdr:colOff>63500</xdr:colOff>
      <xdr:row>30</xdr:row>
      <xdr:rowOff>71222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56314"/>
          <a:ext cx="8382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50355</xdr:rowOff>
    </xdr:from>
    <xdr:to>
      <xdr:col>19</xdr:col>
      <xdr:colOff>177800</xdr:colOff>
      <xdr:row>30</xdr:row>
      <xdr:rowOff>71222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193855"/>
          <a:ext cx="8890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50355</xdr:rowOff>
    </xdr:from>
    <xdr:to>
      <xdr:col>15</xdr:col>
      <xdr:colOff>50800</xdr:colOff>
      <xdr:row>30</xdr:row>
      <xdr:rowOff>105512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193855"/>
          <a:ext cx="8890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145415</xdr:rowOff>
    </xdr:from>
    <xdr:to>
      <xdr:col>10</xdr:col>
      <xdr:colOff>114300</xdr:colOff>
      <xdr:row>30</xdr:row>
      <xdr:rowOff>105512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117465"/>
          <a:ext cx="889000" cy="1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133464</xdr:rowOff>
    </xdr:from>
    <xdr:to>
      <xdr:col>24</xdr:col>
      <xdr:colOff>114300</xdr:colOff>
      <xdr:row>30</xdr:row>
      <xdr:rowOff>63614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86491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5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20422</xdr:rowOff>
    </xdr:from>
    <xdr:to>
      <xdr:col>20</xdr:col>
      <xdr:colOff>38100</xdr:colOff>
      <xdr:row>30</xdr:row>
      <xdr:rowOff>122022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138549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3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171005</xdr:rowOff>
    </xdr:from>
    <xdr:to>
      <xdr:col>15</xdr:col>
      <xdr:colOff>101600</xdr:colOff>
      <xdr:row>30</xdr:row>
      <xdr:rowOff>101155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117682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91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54712</xdr:rowOff>
    </xdr:from>
    <xdr:to>
      <xdr:col>10</xdr:col>
      <xdr:colOff>165100</xdr:colOff>
      <xdr:row>30</xdr:row>
      <xdr:rowOff>156312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497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94615</xdr:rowOff>
    </xdr:from>
    <xdr:to>
      <xdr:col>6</xdr:col>
      <xdr:colOff>38100</xdr:colOff>
      <xdr:row>30</xdr:row>
      <xdr:rowOff>24765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0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41292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484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158623</xdr:rowOff>
    </xdr:from>
    <xdr:to>
      <xdr:col>24</xdr:col>
      <xdr:colOff>63500</xdr:colOff>
      <xdr:row>51</xdr:row>
      <xdr:rowOff>47498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3112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6312</xdr:rowOff>
    </xdr:from>
    <xdr:to>
      <xdr:col>19</xdr:col>
      <xdr:colOff>177800</xdr:colOff>
      <xdr:row>51</xdr:row>
      <xdr:rowOff>47498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50262"/>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129794</xdr:rowOff>
    </xdr:from>
    <xdr:to>
      <xdr:col>15</xdr:col>
      <xdr:colOff>50800</xdr:colOff>
      <xdr:row>51</xdr:row>
      <xdr:rowOff>6312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702294"/>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129794</xdr:rowOff>
    </xdr:from>
    <xdr:to>
      <xdr:col>10</xdr:col>
      <xdr:colOff>114300</xdr:colOff>
      <xdr:row>51</xdr:row>
      <xdr:rowOff>146418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702294"/>
          <a:ext cx="889000" cy="18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107823</xdr:rowOff>
    </xdr:from>
    <xdr:to>
      <xdr:col>24</xdr:col>
      <xdr:colOff>114300</xdr:colOff>
      <xdr:row>51</xdr:row>
      <xdr:rowOff>37973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8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60850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168148</xdr:rowOff>
    </xdr:from>
    <xdr:to>
      <xdr:col>20</xdr:col>
      <xdr:colOff>38100</xdr:colOff>
      <xdr:row>51</xdr:row>
      <xdr:rowOff>98298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7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114825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51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126962</xdr:rowOff>
    </xdr:from>
    <xdr:to>
      <xdr:col>15</xdr:col>
      <xdr:colOff>101600</xdr:colOff>
      <xdr:row>51</xdr:row>
      <xdr:rowOff>57112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9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73639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7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78994</xdr:rowOff>
    </xdr:from>
    <xdr:to>
      <xdr:col>10</xdr:col>
      <xdr:colOff>165100</xdr:colOff>
      <xdr:row>51</xdr:row>
      <xdr:rowOff>9144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6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25671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42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95618</xdr:rowOff>
    </xdr:from>
    <xdr:to>
      <xdr:col>6</xdr:col>
      <xdr:colOff>38100</xdr:colOff>
      <xdr:row>52</xdr:row>
      <xdr:rowOff>25768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8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42295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61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89275</xdr:rowOff>
    </xdr:from>
    <xdr:to>
      <xdr:col>24</xdr:col>
      <xdr:colOff>63500</xdr:colOff>
      <xdr:row>78</xdr:row>
      <xdr:rowOff>98285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2375"/>
          <a:ext cx="8382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89275</xdr:rowOff>
    </xdr:from>
    <xdr:to>
      <xdr:col>19</xdr:col>
      <xdr:colOff>177800</xdr:colOff>
      <xdr:row>78</xdr:row>
      <xdr:rowOff>127355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375"/>
          <a:ext cx="8890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127355</xdr:rowOff>
    </xdr:from>
    <xdr:to>
      <xdr:col>15</xdr:col>
      <xdr:colOff>50800</xdr:colOff>
      <xdr:row>78</xdr:row>
      <xdr:rowOff>151873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0455"/>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151873</xdr:rowOff>
    </xdr:from>
    <xdr:to>
      <xdr:col>10</xdr:col>
      <xdr:colOff>114300</xdr:colOff>
      <xdr:row>78</xdr:row>
      <xdr:rowOff>163798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4973"/>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47485</xdr:rowOff>
    </xdr:from>
    <xdr:to>
      <xdr:col>24</xdr:col>
      <xdr:colOff>114300</xdr:colOff>
      <xdr:row>78</xdr:row>
      <xdr:rowOff>149085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38475</xdr:rowOff>
    </xdr:from>
    <xdr:to>
      <xdr:col>20</xdr:col>
      <xdr:colOff>38100</xdr:colOff>
      <xdr:row>78</xdr:row>
      <xdr:rowOff>140075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131202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76555</xdr:rowOff>
    </xdr:from>
    <xdr:to>
      <xdr:col>15</xdr:col>
      <xdr:colOff>101600</xdr:colOff>
      <xdr:row>79</xdr:row>
      <xdr:rowOff>6705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169282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101073</xdr:rowOff>
    </xdr:from>
    <xdr:to>
      <xdr:col>10</xdr:col>
      <xdr:colOff>165100</xdr:colOff>
      <xdr:row>79</xdr:row>
      <xdr:rowOff>31223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22350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112998</xdr:rowOff>
    </xdr:from>
    <xdr:to>
      <xdr:col>6</xdr:col>
      <xdr:colOff>38100</xdr:colOff>
      <xdr:row>79</xdr:row>
      <xdr:rowOff>43148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34275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60261</xdr:rowOff>
    </xdr:from>
    <xdr:to>
      <xdr:col>24</xdr:col>
      <xdr:colOff>63500</xdr:colOff>
      <xdr:row>94</xdr:row>
      <xdr:rowOff>68263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76561"/>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60261</xdr:rowOff>
    </xdr:from>
    <xdr:to>
      <xdr:col>19</xdr:col>
      <xdr:colOff>177800</xdr:colOff>
      <xdr:row>95</xdr:row>
      <xdr:rowOff>1956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76561"/>
          <a:ext cx="889000" cy="1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1956</xdr:rowOff>
    </xdr:from>
    <xdr:to>
      <xdr:col>15</xdr:col>
      <xdr:colOff>50800</xdr:colOff>
      <xdr:row>95</xdr:row>
      <xdr:rowOff>28854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89706"/>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28854</xdr:rowOff>
    </xdr:from>
    <xdr:to>
      <xdr:col>10</xdr:col>
      <xdr:colOff>114300</xdr:colOff>
      <xdr:row>95</xdr:row>
      <xdr:rowOff>85230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6604"/>
          <a:ext cx="889000" cy="5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17463</xdr:rowOff>
    </xdr:from>
    <xdr:to>
      <xdr:col>24</xdr:col>
      <xdr:colOff>114300</xdr:colOff>
      <xdr:row>94</xdr:row>
      <xdr:rowOff>119063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40340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8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9461</xdr:rowOff>
    </xdr:from>
    <xdr:to>
      <xdr:col>20</xdr:col>
      <xdr:colOff>38100</xdr:colOff>
      <xdr:row>94</xdr:row>
      <xdr:rowOff>111061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127588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0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122606</xdr:rowOff>
    </xdr:from>
    <xdr:to>
      <xdr:col>15</xdr:col>
      <xdr:colOff>101600</xdr:colOff>
      <xdr:row>95</xdr:row>
      <xdr:rowOff>52756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69283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149504</xdr:rowOff>
    </xdr:from>
    <xdr:to>
      <xdr:col>10</xdr:col>
      <xdr:colOff>165100</xdr:colOff>
      <xdr:row>95</xdr:row>
      <xdr:rowOff>79654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96181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4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34430</xdr:rowOff>
    </xdr:from>
    <xdr:to>
      <xdr:col>6</xdr:col>
      <xdr:colOff>38100</xdr:colOff>
      <xdr:row>95</xdr:row>
      <xdr:rowOff>136030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152557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9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76203</xdr:rowOff>
    </xdr:from>
    <xdr:to>
      <xdr:col>55</xdr:col>
      <xdr:colOff>0</xdr:colOff>
      <xdr:row>35</xdr:row>
      <xdr:rowOff>17955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34053"/>
          <a:ext cx="838200" cy="28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75989</xdr:rowOff>
    </xdr:from>
    <xdr:to>
      <xdr:col>50</xdr:col>
      <xdr:colOff>114300</xdr:colOff>
      <xdr:row>35</xdr:row>
      <xdr:rowOff>17955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05289"/>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104374</xdr:rowOff>
    </xdr:from>
    <xdr:to>
      <xdr:col>45</xdr:col>
      <xdr:colOff>177800</xdr:colOff>
      <xdr:row>34</xdr:row>
      <xdr:rowOff>75989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90774"/>
          <a:ext cx="889000" cy="3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104374</xdr:rowOff>
    </xdr:from>
    <xdr:to>
      <xdr:col>41</xdr:col>
      <xdr:colOff>50800</xdr:colOff>
      <xdr:row>34</xdr:row>
      <xdr:rowOff>93850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90774"/>
          <a:ext cx="889000" cy="33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25403</xdr:rowOff>
    </xdr:from>
    <xdr:to>
      <xdr:col>55</xdr:col>
      <xdr:colOff>50800</xdr:colOff>
      <xdr:row>33</xdr:row>
      <xdr:rowOff>127003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48280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3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138605</xdr:rowOff>
    </xdr:from>
    <xdr:to>
      <xdr:col>50</xdr:col>
      <xdr:colOff>165100</xdr:colOff>
      <xdr:row>35</xdr:row>
      <xdr:rowOff>68755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85282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25189</xdr:rowOff>
    </xdr:from>
    <xdr:to>
      <xdr:col>46</xdr:col>
      <xdr:colOff>38100</xdr:colOff>
      <xdr:row>34</xdr:row>
      <xdr:rowOff>126789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143316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2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53574</xdr:rowOff>
    </xdr:from>
    <xdr:to>
      <xdr:col>41</xdr:col>
      <xdr:colOff>101600</xdr:colOff>
      <xdr:row>32</xdr:row>
      <xdr:rowOff>155174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43050</xdr:rowOff>
    </xdr:from>
    <xdr:to>
      <xdr:col>36</xdr:col>
      <xdr:colOff>165100</xdr:colOff>
      <xdr:row>34</xdr:row>
      <xdr:rowOff>144650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161177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4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7185</xdr:rowOff>
    </xdr:from>
    <xdr:to>
      <xdr:col>55</xdr:col>
      <xdr:colOff>0</xdr:colOff>
      <xdr:row>54</xdr:row>
      <xdr:rowOff>3774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094035"/>
          <a:ext cx="8382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103504</xdr:rowOff>
    </xdr:from>
    <xdr:to>
      <xdr:col>50</xdr:col>
      <xdr:colOff>114300</xdr:colOff>
      <xdr:row>54</xdr:row>
      <xdr:rowOff>3774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190354"/>
          <a:ext cx="8890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62836</xdr:rowOff>
    </xdr:from>
    <xdr:to>
      <xdr:col>45</xdr:col>
      <xdr:colOff>177800</xdr:colOff>
      <xdr:row>53</xdr:row>
      <xdr:rowOff>103504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8978236"/>
          <a:ext cx="8890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62836</xdr:rowOff>
    </xdr:from>
    <xdr:to>
      <xdr:col>41</xdr:col>
      <xdr:colOff>50800</xdr:colOff>
      <xdr:row>53</xdr:row>
      <xdr:rowOff>69264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978236"/>
          <a:ext cx="889000" cy="17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127835</xdr:rowOff>
    </xdr:from>
    <xdr:to>
      <xdr:col>55</xdr:col>
      <xdr:colOff>50800</xdr:colOff>
      <xdr:row>53</xdr:row>
      <xdr:rowOff>57985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0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42762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9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124424</xdr:rowOff>
    </xdr:from>
    <xdr:to>
      <xdr:col>50</xdr:col>
      <xdr:colOff>165100</xdr:colOff>
      <xdr:row>54</xdr:row>
      <xdr:rowOff>54574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71101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98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52704</xdr:rowOff>
    </xdr:from>
    <xdr:to>
      <xdr:col>46</xdr:col>
      <xdr:colOff>38100</xdr:colOff>
      <xdr:row>53</xdr:row>
      <xdr:rowOff>154304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1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170831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12036</xdr:rowOff>
    </xdr:from>
    <xdr:to>
      <xdr:col>41</xdr:col>
      <xdr:colOff>101600</xdr:colOff>
      <xdr:row>52</xdr:row>
      <xdr:rowOff>113636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9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130163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70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18464</xdr:rowOff>
    </xdr:from>
    <xdr:to>
      <xdr:col>36</xdr:col>
      <xdr:colOff>165100</xdr:colOff>
      <xdr:row>53</xdr:row>
      <xdr:rowOff>120064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136591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8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52344</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568194"/>
          <a:ext cx="1270" cy="102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170471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3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52344</xdr:rowOff>
    </xdr:from>
    <xdr:to>
      <xdr:col>55</xdr:col>
      <xdr:colOff>88900</xdr:colOff>
      <xdr:row>73</xdr:row>
      <xdr:rowOff>52344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56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422</xdr:rowOff>
    </xdr:from>
    <xdr:to>
      <xdr:col>55</xdr:col>
      <xdr:colOff>0</xdr:colOff>
      <xdr:row>76</xdr:row>
      <xdr:rowOff>109296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30622"/>
          <a:ext cx="838200" cy="10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109146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130719</xdr:rowOff>
    </xdr:from>
    <xdr:to>
      <xdr:col>55</xdr:col>
      <xdr:colOff>50800</xdr:colOff>
      <xdr:row>78</xdr:row>
      <xdr:rowOff>60869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88912</xdr:rowOff>
    </xdr:from>
    <xdr:to>
      <xdr:col>50</xdr:col>
      <xdr:colOff>114300</xdr:colOff>
      <xdr:row>76</xdr:row>
      <xdr:rowOff>109296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433312"/>
          <a:ext cx="889000" cy="7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110038</xdr:rowOff>
    </xdr:from>
    <xdr:to>
      <xdr:col>50</xdr:col>
      <xdr:colOff>165100</xdr:colOff>
      <xdr:row>78</xdr:row>
      <xdr:rowOff>40188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93766</xdr:rowOff>
    </xdr:from>
    <xdr:to>
      <xdr:col>45</xdr:col>
      <xdr:colOff>177800</xdr:colOff>
      <xdr:row>72</xdr:row>
      <xdr:rowOff>88912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095266"/>
          <a:ext cx="889000" cy="3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28535</xdr:rowOff>
    </xdr:from>
    <xdr:to>
      <xdr:col>46</xdr:col>
      <xdr:colOff>38100</xdr:colOff>
      <xdr:row>77</xdr:row>
      <xdr:rowOff>130135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121262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31894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121072</xdr:rowOff>
    </xdr:from>
    <xdr:to>
      <xdr:col>55</xdr:col>
      <xdr:colOff>50800</xdr:colOff>
      <xdr:row>76</xdr:row>
      <xdr:rowOff>51222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9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143949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3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58496</xdr:rowOff>
    </xdr:from>
    <xdr:to>
      <xdr:col>50</xdr:col>
      <xdr:colOff>165100</xdr:colOff>
      <xdr:row>76</xdr:row>
      <xdr:rowOff>160096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5173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8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38112</xdr:rowOff>
    </xdr:from>
    <xdr:to>
      <xdr:col>46</xdr:col>
      <xdr:colOff>38100</xdr:colOff>
      <xdr:row>72</xdr:row>
      <xdr:rowOff>139712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156239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1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42966</xdr:rowOff>
    </xdr:from>
    <xdr:to>
      <xdr:col>41</xdr:col>
      <xdr:colOff>101600</xdr:colOff>
      <xdr:row>70</xdr:row>
      <xdr:rowOff>144566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0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161093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181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13208</xdr:rowOff>
    </xdr:from>
    <xdr:to>
      <xdr:col>55</xdr:col>
      <xdr:colOff>0</xdr:colOff>
      <xdr:row>94</xdr:row>
      <xdr:rowOff>157454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129508"/>
          <a:ext cx="8382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157454</xdr:rowOff>
    </xdr:from>
    <xdr:to>
      <xdr:col>50</xdr:col>
      <xdr:colOff>114300</xdr:colOff>
      <xdr:row>97</xdr:row>
      <xdr:rowOff>130716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73754"/>
          <a:ext cx="889000" cy="4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130716</xdr:rowOff>
    </xdr:from>
    <xdr:to>
      <xdr:col>45</xdr:col>
      <xdr:colOff>177800</xdr:colOff>
      <xdr:row>97</xdr:row>
      <xdr:rowOff>150383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1366"/>
          <a:ext cx="8890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133858</xdr:rowOff>
    </xdr:from>
    <xdr:to>
      <xdr:col>55</xdr:col>
      <xdr:colOff>50800</xdr:colOff>
      <xdr:row>94</xdr:row>
      <xdr:rowOff>64008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156735</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93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106654</xdr:rowOff>
    </xdr:from>
    <xdr:to>
      <xdr:col>50</xdr:col>
      <xdr:colOff>165100</xdr:colOff>
      <xdr:row>95</xdr:row>
      <xdr:rowOff>36804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53331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9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79916</xdr:rowOff>
    </xdr:from>
    <xdr:to>
      <xdr:col>46</xdr:col>
      <xdr:colOff>38100</xdr:colOff>
      <xdr:row>98</xdr:row>
      <xdr:rowOff>10066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26593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99583</xdr:rowOff>
    </xdr:from>
    <xdr:to>
      <xdr:col>41</xdr:col>
      <xdr:colOff>101600</xdr:colOff>
      <xdr:row>98</xdr:row>
      <xdr:rowOff>29733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20860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52819</xdr:rowOff>
    </xdr:from>
    <xdr:to>
      <xdr:col>85</xdr:col>
      <xdr:colOff>127000</xdr:colOff>
      <xdr:row>38</xdr:row>
      <xdr:rowOff>100647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67919"/>
          <a:ext cx="8382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52819</xdr:rowOff>
    </xdr:from>
    <xdr:to>
      <xdr:col>81</xdr:col>
      <xdr:colOff>50800</xdr:colOff>
      <xdr:row>38</xdr:row>
      <xdr:rowOff>107137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67919"/>
          <a:ext cx="889000" cy="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107137</xdr:rowOff>
    </xdr:from>
    <xdr:to>
      <xdr:col>76</xdr:col>
      <xdr:colOff>114300</xdr:colOff>
      <xdr:row>38</xdr:row>
      <xdr:rowOff>149072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22237"/>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149072</xdr:rowOff>
    </xdr:from>
    <xdr:to>
      <xdr:col>71</xdr:col>
      <xdr:colOff>177800</xdr:colOff>
      <xdr:row>39</xdr:row>
      <xdr:rowOff>18771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6417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49847</xdr:rowOff>
    </xdr:from>
    <xdr:to>
      <xdr:col>85</xdr:col>
      <xdr:colOff>177800</xdr:colOff>
      <xdr:row>38</xdr:row>
      <xdr:rowOff>151447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9224</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2019</xdr:rowOff>
    </xdr:from>
    <xdr:to>
      <xdr:col>81</xdr:col>
      <xdr:colOff>101600</xdr:colOff>
      <xdr:row>38</xdr:row>
      <xdr:rowOff>103619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120146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2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56337</xdr:rowOff>
    </xdr:from>
    <xdr:to>
      <xdr:col>76</xdr:col>
      <xdr:colOff>165100</xdr:colOff>
      <xdr:row>38</xdr:row>
      <xdr:rowOff>157937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98272</xdr:rowOff>
    </xdr:from>
    <xdr:to>
      <xdr:col>72</xdr:col>
      <xdr:colOff>38100</xdr:colOff>
      <xdr:row>39</xdr:row>
      <xdr:rowOff>28422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19549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139421</xdr:rowOff>
    </xdr:from>
    <xdr:to>
      <xdr:col>67</xdr:col>
      <xdr:colOff>101600</xdr:colOff>
      <xdr:row>39</xdr:row>
      <xdr:rowOff>69571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60698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4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97150</xdr:rowOff>
    </xdr:from>
    <xdr:to>
      <xdr:col>85</xdr:col>
      <xdr:colOff>127000</xdr:colOff>
      <xdr:row>76</xdr:row>
      <xdr:rowOff>8998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55900"/>
          <a:ext cx="838200" cy="8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46793</xdr:rowOff>
    </xdr:from>
    <xdr:to>
      <xdr:col>81</xdr:col>
      <xdr:colOff>50800</xdr:colOff>
      <xdr:row>75</xdr:row>
      <xdr:rowOff>97150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905543"/>
          <a:ext cx="8890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19163</xdr:rowOff>
    </xdr:from>
    <xdr:to>
      <xdr:col>76</xdr:col>
      <xdr:colOff>114300</xdr:colOff>
      <xdr:row>75</xdr:row>
      <xdr:rowOff>46793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877913"/>
          <a:ext cx="8890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120479</xdr:rowOff>
    </xdr:from>
    <xdr:to>
      <xdr:col>71</xdr:col>
      <xdr:colOff>177800</xdr:colOff>
      <xdr:row>75</xdr:row>
      <xdr:rowOff>19163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807779"/>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129648</xdr:rowOff>
    </xdr:from>
    <xdr:to>
      <xdr:col>85</xdr:col>
      <xdr:colOff>177800</xdr:colOff>
      <xdr:row>76</xdr:row>
      <xdr:rowOff>59798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152525</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3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46350</xdr:rowOff>
    </xdr:from>
    <xdr:to>
      <xdr:col>81</xdr:col>
      <xdr:colOff>101600</xdr:colOff>
      <xdr:row>75</xdr:row>
      <xdr:rowOff>147951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5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164477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68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167443</xdr:rowOff>
    </xdr:from>
    <xdr:to>
      <xdr:col>76</xdr:col>
      <xdr:colOff>165100</xdr:colOff>
      <xdr:row>75</xdr:row>
      <xdr:rowOff>97593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114120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62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139813</xdr:rowOff>
    </xdr:from>
    <xdr:to>
      <xdr:col>72</xdr:col>
      <xdr:colOff>38100</xdr:colOff>
      <xdr:row>75</xdr:row>
      <xdr:rowOff>69963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86490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60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69679</xdr:rowOff>
    </xdr:from>
    <xdr:to>
      <xdr:col>67</xdr:col>
      <xdr:colOff>101600</xdr:colOff>
      <xdr:row>74</xdr:row>
      <xdr:rowOff>171279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7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16356</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53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84021</xdr:rowOff>
    </xdr:from>
    <xdr:to>
      <xdr:col>85</xdr:col>
      <xdr:colOff>127000</xdr:colOff>
      <xdr:row>98</xdr:row>
      <xdr:rowOff>148752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4671"/>
          <a:ext cx="838200" cy="2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94650</xdr:rowOff>
    </xdr:from>
    <xdr:to>
      <xdr:col>81</xdr:col>
      <xdr:colOff>50800</xdr:colOff>
      <xdr:row>98</xdr:row>
      <xdr:rowOff>148752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25300"/>
          <a:ext cx="88900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168549</xdr:rowOff>
    </xdr:from>
    <xdr:to>
      <xdr:col>76</xdr:col>
      <xdr:colOff>114300</xdr:colOff>
      <xdr:row>97</xdr:row>
      <xdr:rowOff>94650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627749"/>
          <a:ext cx="889000" cy="9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160655</xdr:rowOff>
    </xdr:from>
    <xdr:to>
      <xdr:col>71</xdr:col>
      <xdr:colOff>177800</xdr:colOff>
      <xdr:row>96</xdr:row>
      <xdr:rowOff>168549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19855"/>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33221</xdr:rowOff>
    </xdr:from>
    <xdr:to>
      <xdr:col>85</xdr:col>
      <xdr:colOff>177800</xdr:colOff>
      <xdr:row>97</xdr:row>
      <xdr:rowOff>134821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56098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1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97952</xdr:rowOff>
    </xdr:from>
    <xdr:to>
      <xdr:col>81</xdr:col>
      <xdr:colOff>101600</xdr:colOff>
      <xdr:row>99</xdr:row>
      <xdr:rowOff>28102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19229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9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43850</xdr:rowOff>
    </xdr:from>
    <xdr:to>
      <xdr:col>76</xdr:col>
      <xdr:colOff>165100</xdr:colOff>
      <xdr:row>97</xdr:row>
      <xdr:rowOff>145450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161977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117749</xdr:rowOff>
    </xdr:from>
    <xdr:to>
      <xdr:col>72</xdr:col>
      <xdr:colOff>38100</xdr:colOff>
      <xdr:row>97</xdr:row>
      <xdr:rowOff>47899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64426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109855</xdr:rowOff>
    </xdr:from>
    <xdr:to>
      <xdr:col>67</xdr:col>
      <xdr:colOff>101600</xdr:colOff>
      <xdr:row>97</xdr:row>
      <xdr:rowOff>40005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56532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32486</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19036"/>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32486</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71903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42202</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2875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153136</xdr:rowOff>
    </xdr:from>
    <xdr:to>
      <xdr:col>112</xdr:col>
      <xdr:colOff>38100</xdr:colOff>
      <xdr:row>39</xdr:row>
      <xdr:rowOff>83286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74413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76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162852</xdr:rowOff>
    </xdr:from>
    <xdr:to>
      <xdr:col>98</xdr:col>
      <xdr:colOff>38100</xdr:colOff>
      <xdr:row>39</xdr:row>
      <xdr:rowOff>93002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84129</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99333" y="677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128887</xdr:rowOff>
    </xdr:from>
    <xdr:to>
      <xdr:col>116</xdr:col>
      <xdr:colOff>63500</xdr:colOff>
      <xdr:row>58</xdr:row>
      <xdr:rowOff>127356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730087"/>
          <a:ext cx="838200" cy="3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128887</xdr:rowOff>
    </xdr:from>
    <xdr:to>
      <xdr:col>111</xdr:col>
      <xdr:colOff>177800</xdr:colOff>
      <xdr:row>58</xdr:row>
      <xdr:rowOff>127561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730087"/>
          <a:ext cx="889000" cy="34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118806</xdr:rowOff>
    </xdr:from>
    <xdr:to>
      <xdr:col>107</xdr:col>
      <xdr:colOff>50800</xdr:colOff>
      <xdr:row>58</xdr:row>
      <xdr:rowOff>127561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62906"/>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118806</xdr:rowOff>
    </xdr:from>
    <xdr:to>
      <xdr:col>102</xdr:col>
      <xdr:colOff>114300</xdr:colOff>
      <xdr:row>58</xdr:row>
      <xdr:rowOff>125709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6290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76556</xdr:rowOff>
    </xdr:from>
    <xdr:to>
      <xdr:col>116</xdr:col>
      <xdr:colOff>114300</xdr:colOff>
      <xdr:row>59</xdr:row>
      <xdr:rowOff>6706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162933</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3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78087</xdr:rowOff>
    </xdr:from>
    <xdr:to>
      <xdr:col>112</xdr:col>
      <xdr:colOff>38100</xdr:colOff>
      <xdr:row>57</xdr:row>
      <xdr:rowOff>8237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6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24764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4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76761</xdr:rowOff>
    </xdr:from>
    <xdr:to>
      <xdr:col>107</xdr:col>
      <xdr:colOff>101600</xdr:colOff>
      <xdr:row>59</xdr:row>
      <xdr:rowOff>6911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169488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13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68006</xdr:rowOff>
    </xdr:from>
    <xdr:to>
      <xdr:col>102</xdr:col>
      <xdr:colOff>165100</xdr:colOff>
      <xdr:row>58</xdr:row>
      <xdr:rowOff>169606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160733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0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74909</xdr:rowOff>
    </xdr:from>
    <xdr:to>
      <xdr:col>98</xdr:col>
      <xdr:colOff>38100</xdr:colOff>
      <xdr:row>59</xdr:row>
      <xdr:rowOff>5059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167636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1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142949</xdr:rowOff>
    </xdr:from>
    <xdr:to>
      <xdr:col>116</xdr:col>
      <xdr:colOff>63500</xdr:colOff>
      <xdr:row>76</xdr:row>
      <xdr:rowOff>127110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001699"/>
          <a:ext cx="838200" cy="1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83514</xdr:rowOff>
    </xdr:from>
    <xdr:to>
      <xdr:col>111</xdr:col>
      <xdr:colOff>177800</xdr:colOff>
      <xdr:row>75</xdr:row>
      <xdr:rowOff>142949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770814"/>
          <a:ext cx="8890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83514</xdr:rowOff>
    </xdr:from>
    <xdr:to>
      <xdr:col>107</xdr:col>
      <xdr:colOff>50800</xdr:colOff>
      <xdr:row>75</xdr:row>
      <xdr:rowOff>154967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70814"/>
          <a:ext cx="889000" cy="2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45484</xdr:rowOff>
    </xdr:from>
    <xdr:to>
      <xdr:col>102</xdr:col>
      <xdr:colOff>114300</xdr:colOff>
      <xdr:row>75</xdr:row>
      <xdr:rowOff>154967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0423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76310</xdr:rowOff>
    </xdr:from>
    <xdr:to>
      <xdr:col>116</xdr:col>
      <xdr:colOff>114300</xdr:colOff>
      <xdr:row>77</xdr:row>
      <xdr:rowOff>6460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54737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92149</xdr:rowOff>
    </xdr:from>
    <xdr:to>
      <xdr:col>112</xdr:col>
      <xdr:colOff>38100</xdr:colOff>
      <xdr:row>76</xdr:row>
      <xdr:rowOff>22299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04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32714</xdr:rowOff>
    </xdr:from>
    <xdr:to>
      <xdr:col>107</xdr:col>
      <xdr:colOff>101600</xdr:colOff>
      <xdr:row>74</xdr:row>
      <xdr:rowOff>134314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7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150841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104167</xdr:rowOff>
    </xdr:from>
    <xdr:to>
      <xdr:col>102</xdr:col>
      <xdr:colOff>165100</xdr:colOff>
      <xdr:row>76</xdr:row>
      <xdr:rowOff>34317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25444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166134</xdr:rowOff>
    </xdr:from>
    <xdr:to>
      <xdr:col>98</xdr:col>
      <xdr:colOff>38100</xdr:colOff>
      <xdr:row>75</xdr:row>
      <xdr:rowOff>96284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112811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62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建設事業についても同様の理由で、漁港整備や市道整備に多額の費用を要し、自主財源が乏しいため市債の発行により公債費も多額となる。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年度策定の公共施設等総合管理計画に基づき、施設の統廃合、事務の効率化等を進め、経費の抑制に努める。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年度に貸付金が増額となっているのは、東横ＩＮＮ対馬厳原の建設にかかる民間への貸し付け実施（ふるさと融資）によるものである。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年度に補助費等が増額となっているのは、特定有人国境離島地域社会維持推進交付金関係の補助金・負担金（航路・航空路運賃低廉化、雇用機会拡充支援、輸送コスト助成等）の増が主な要因である。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年度に積立金が増額となっているのは、今後の公債費財源確保のための減債基金への積立金、ふるさと納税の増によるがんばれ国境の島対馬ふるさと応援基金への積立金の増が主な要因である。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31,413
31,225
707.42
32,895,394
32,013,420
469,675
17,536,489
43,923,370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164274</xdr:rowOff>
    </xdr:from>
    <xdr:to>
      <xdr:col>24</xdr:col>
      <xdr:colOff>63500</xdr:colOff>
      <xdr:row>35</xdr:row>
      <xdr:rowOff>4064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3574"/>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96266</xdr:rowOff>
    </xdr:from>
    <xdr:to>
      <xdr:col>19</xdr:col>
      <xdr:colOff>177800</xdr:colOff>
      <xdr:row>35</xdr:row>
      <xdr:rowOff>4064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556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96266</xdr:rowOff>
    </xdr:from>
    <xdr:to>
      <xdr:col>15</xdr:col>
      <xdr:colOff>50800</xdr:colOff>
      <xdr:row>35</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55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xdr:rowOff>
    </xdr:from>
    <xdr:to>
      <xdr:col>10</xdr:col>
      <xdr:colOff>114300</xdr:colOff>
      <xdr:row>35</xdr:row>
      <xdr:rowOff>36259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786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113474</xdr:rowOff>
    </xdr:from>
    <xdr:to>
      <xdr:col>24</xdr:col>
      <xdr:colOff>114300</xdr:colOff>
      <xdr:row>35</xdr:row>
      <xdr:rowOff>43624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124714</xdr:rowOff>
    </xdr:from>
    <xdr:to>
      <xdr:col>20</xdr:col>
      <xdr:colOff>38100</xdr:colOff>
      <xdr:row>35</xdr:row>
      <xdr:rowOff>54864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45466</xdr:rowOff>
    </xdr:from>
    <xdr:to>
      <xdr:col>15</xdr:col>
      <xdr:colOff>101600</xdr:colOff>
      <xdr:row>34</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163593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127762</xdr:rowOff>
    </xdr:from>
    <xdr:to>
      <xdr:col>10</xdr:col>
      <xdr:colOff>165100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156909</xdr:rowOff>
    </xdr:from>
    <xdr:to>
      <xdr:col>6</xdr:col>
      <xdr:colOff>38100</xdr:colOff>
      <xdr:row>35</xdr:row>
      <xdr:rowOff>87059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103586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120383</xdr:rowOff>
    </xdr:from>
    <xdr:to>
      <xdr:col>24</xdr:col>
      <xdr:colOff>63500</xdr:colOff>
      <xdr:row>56</xdr:row>
      <xdr:rowOff>10875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78683"/>
          <a:ext cx="838200" cy="2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58570</xdr:rowOff>
    </xdr:from>
    <xdr:to>
      <xdr:col>19</xdr:col>
      <xdr:colOff>177800</xdr:colOff>
      <xdr:row>56</xdr:row>
      <xdr:rowOff>10875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88320"/>
          <a:ext cx="889000" cy="1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1575</xdr:rowOff>
    </xdr:from>
    <xdr:to>
      <xdr:col>15</xdr:col>
      <xdr:colOff>50800</xdr:colOff>
      <xdr:row>55</xdr:row>
      <xdr:rowOff>58570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31325"/>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126958</xdr:rowOff>
    </xdr:from>
    <xdr:to>
      <xdr:col>10</xdr:col>
      <xdr:colOff>114300</xdr:colOff>
      <xdr:row>55</xdr:row>
      <xdr:rowOff>1575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85258"/>
          <a:ext cx="889000" cy="4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69583</xdr:rowOff>
    </xdr:from>
    <xdr:to>
      <xdr:col>24</xdr:col>
      <xdr:colOff>114300</xdr:colOff>
      <xdr:row>54</xdr:row>
      <xdr:rowOff>171183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92460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7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131525</xdr:rowOff>
    </xdr:from>
    <xdr:to>
      <xdr:col>20</xdr:col>
      <xdr:colOff>38100</xdr:colOff>
      <xdr:row>56</xdr:row>
      <xdr:rowOff>61675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78202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7770</xdr:rowOff>
    </xdr:from>
    <xdr:to>
      <xdr:col>15</xdr:col>
      <xdr:colOff>101600</xdr:colOff>
      <xdr:row>55</xdr:row>
      <xdr:rowOff>109370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125897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1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122225</xdr:rowOff>
    </xdr:from>
    <xdr:to>
      <xdr:col>10</xdr:col>
      <xdr:colOff>165100</xdr:colOff>
      <xdr:row>55</xdr:row>
      <xdr:rowOff>52375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68902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76158</xdr:rowOff>
    </xdr:from>
    <xdr:to>
      <xdr:col>6</xdr:col>
      <xdr:colOff>38100</xdr:colOff>
      <xdr:row>55</xdr:row>
      <xdr:rowOff>6308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22835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26726</xdr:rowOff>
    </xdr:from>
    <xdr:to>
      <xdr:col>24</xdr:col>
      <xdr:colOff>63500</xdr:colOff>
      <xdr:row>74</xdr:row>
      <xdr:rowOff>53434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14026"/>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144676</xdr:rowOff>
    </xdr:from>
    <xdr:to>
      <xdr:col>19</xdr:col>
      <xdr:colOff>177800</xdr:colOff>
      <xdr:row>74</xdr:row>
      <xdr:rowOff>53434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60526"/>
          <a:ext cx="889000" cy="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144676</xdr:rowOff>
    </xdr:from>
    <xdr:to>
      <xdr:col>15</xdr:col>
      <xdr:colOff>50800</xdr:colOff>
      <xdr:row>74</xdr:row>
      <xdr:rowOff>90201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60526"/>
          <a:ext cx="889000" cy="1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90201</xdr:rowOff>
    </xdr:from>
    <xdr:to>
      <xdr:col>10</xdr:col>
      <xdr:colOff>114300</xdr:colOff>
      <xdr:row>74</xdr:row>
      <xdr:rowOff>148349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77501"/>
          <a:ext cx="889000" cy="5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147376</xdr:rowOff>
    </xdr:from>
    <xdr:to>
      <xdr:col>24</xdr:col>
      <xdr:colOff>114300</xdr:colOff>
      <xdr:row>74</xdr:row>
      <xdr:rowOff>77526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170253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2634</xdr:rowOff>
    </xdr:from>
    <xdr:to>
      <xdr:col>20</xdr:col>
      <xdr:colOff>38100</xdr:colOff>
      <xdr:row>74</xdr:row>
      <xdr:rowOff>104234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120761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93876</xdr:rowOff>
    </xdr:from>
    <xdr:to>
      <xdr:col>15</xdr:col>
      <xdr:colOff>101600</xdr:colOff>
      <xdr:row>74</xdr:row>
      <xdr:rowOff>24026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40553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8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39401</xdr:rowOff>
    </xdr:from>
    <xdr:to>
      <xdr:col>10</xdr:col>
      <xdr:colOff>165100</xdr:colOff>
      <xdr:row>74</xdr:row>
      <xdr:rowOff>141001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157528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0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97549</xdr:rowOff>
    </xdr:from>
    <xdr:to>
      <xdr:col>6</xdr:col>
      <xdr:colOff>38100</xdr:colOff>
      <xdr:row>75</xdr:row>
      <xdr:rowOff>27699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44226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6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22825</xdr:rowOff>
    </xdr:from>
    <xdr:to>
      <xdr:col>24</xdr:col>
      <xdr:colOff>63500</xdr:colOff>
      <xdr:row>93</xdr:row>
      <xdr:rowOff>128499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67675"/>
          <a:ext cx="838200" cy="1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92883</xdr:rowOff>
    </xdr:from>
    <xdr:to>
      <xdr:col>19</xdr:col>
      <xdr:colOff>177800</xdr:colOff>
      <xdr:row>93</xdr:row>
      <xdr:rowOff>128499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037733"/>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166782</xdr:rowOff>
    </xdr:from>
    <xdr:to>
      <xdr:col>15</xdr:col>
      <xdr:colOff>50800</xdr:colOff>
      <xdr:row>93</xdr:row>
      <xdr:rowOff>92883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597282"/>
          <a:ext cx="889000" cy="4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166782</xdr:rowOff>
    </xdr:from>
    <xdr:to>
      <xdr:col>10</xdr:col>
      <xdr:colOff>114300</xdr:colOff>
      <xdr:row>92</xdr:row>
      <xdr:rowOff>37112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597282"/>
          <a:ext cx="889000" cy="2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143475</xdr:rowOff>
    </xdr:from>
    <xdr:to>
      <xdr:col>24</xdr:col>
      <xdr:colOff>114300</xdr:colOff>
      <xdr:row>93</xdr:row>
      <xdr:rowOff>73625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9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166352</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6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77699</xdr:rowOff>
    </xdr:from>
    <xdr:to>
      <xdr:col>20</xdr:col>
      <xdr:colOff>38100</xdr:colOff>
      <xdr:row>94</xdr:row>
      <xdr:rowOff>7849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24376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79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42083</xdr:rowOff>
    </xdr:from>
    <xdr:to>
      <xdr:col>15</xdr:col>
      <xdr:colOff>101600</xdr:colOff>
      <xdr:row>93</xdr:row>
      <xdr:rowOff>143683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160210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76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115982</xdr:rowOff>
    </xdr:from>
    <xdr:to>
      <xdr:col>10</xdr:col>
      <xdr:colOff>165100</xdr:colOff>
      <xdr:row>91</xdr:row>
      <xdr:rowOff>46132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5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62659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3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157762</xdr:rowOff>
    </xdr:from>
    <xdr:to>
      <xdr:col>6</xdr:col>
      <xdr:colOff>38100</xdr:colOff>
      <xdr:row>92</xdr:row>
      <xdr:rowOff>87912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104439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53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49213</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878513"/>
          <a:ext cx="1270" cy="85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167340</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65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49213</xdr:rowOff>
    </xdr:from>
    <xdr:to>
      <xdr:col>55</xdr:col>
      <xdr:colOff>88900</xdr:colOff>
      <xdr:row>34</xdr:row>
      <xdr:rowOff>49213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87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43006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866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20130</xdr:rowOff>
    </xdr:from>
    <xdr:to>
      <xdr:col>55</xdr:col>
      <xdr:colOff>50800</xdr:colOff>
      <xdr:row>38</xdr:row>
      <xdr:rowOff>121730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129603</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73253"/>
          <a:ext cx="889000" cy="2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19939</xdr:rowOff>
    </xdr:from>
    <xdr:to>
      <xdr:col>50</xdr:col>
      <xdr:colOff>165100</xdr:colOff>
      <xdr:row>38</xdr:row>
      <xdr:rowOff>121539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138066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10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51498</xdr:rowOff>
    </xdr:from>
    <xdr:to>
      <xdr:col>45</xdr:col>
      <xdr:colOff>177800</xdr:colOff>
      <xdr:row>37</xdr:row>
      <xdr:rowOff>129603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23698"/>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171006</xdr:rowOff>
    </xdr:from>
    <xdr:to>
      <xdr:col>46</xdr:col>
      <xdr:colOff>38100</xdr:colOff>
      <xdr:row>38</xdr:row>
      <xdr:rowOff>101156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92283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86170</xdr:rowOff>
    </xdr:from>
    <xdr:to>
      <xdr:col>41</xdr:col>
      <xdr:colOff>50800</xdr:colOff>
      <xdr:row>36</xdr:row>
      <xdr:rowOff>51498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401120"/>
          <a:ext cx="889000" cy="8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7747</xdr:rowOff>
    </xdr:from>
    <xdr:to>
      <xdr:col>41</xdr:col>
      <xdr:colOff>101600</xdr:colOff>
      <xdr:row>37</xdr:row>
      <xdr:rowOff>109347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100474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55372</xdr:rowOff>
    </xdr:from>
    <xdr:to>
      <xdr:col>36</xdr:col>
      <xdr:colOff>165100</xdr:colOff>
      <xdr:row>36</xdr:row>
      <xdr:rowOff>156972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148099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78803</xdr:rowOff>
    </xdr:from>
    <xdr:to>
      <xdr:col>46</xdr:col>
      <xdr:colOff>38100</xdr:colOff>
      <xdr:row>38</xdr:row>
      <xdr:rowOff>8953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25480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9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698</xdr:rowOff>
    </xdr:from>
    <xdr:to>
      <xdr:col>41</xdr:col>
      <xdr:colOff>101600</xdr:colOff>
      <xdr:row>36</xdr:row>
      <xdr:rowOff>102298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118825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4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35370</xdr:rowOff>
    </xdr:from>
    <xdr:to>
      <xdr:col>36</xdr:col>
      <xdr:colOff>165100</xdr:colOff>
      <xdr:row>31</xdr:row>
      <xdr:rowOff>136970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3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153497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1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11586</xdr:rowOff>
    </xdr:from>
    <xdr:to>
      <xdr:col>55</xdr:col>
      <xdr:colOff>0</xdr:colOff>
      <xdr:row>52</xdr:row>
      <xdr:rowOff>30266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926986"/>
          <a:ext cx="8382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167839</xdr:rowOff>
    </xdr:from>
    <xdr:to>
      <xdr:col>50</xdr:col>
      <xdr:colOff>114300</xdr:colOff>
      <xdr:row>52</xdr:row>
      <xdr:rowOff>11586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911789"/>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929</xdr:rowOff>
    </xdr:from>
    <xdr:to>
      <xdr:col>45</xdr:col>
      <xdr:colOff>177800</xdr:colOff>
      <xdr:row>51</xdr:row>
      <xdr:rowOff>167839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744879"/>
          <a:ext cx="889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929</xdr:rowOff>
    </xdr:from>
    <xdr:to>
      <xdr:col>41</xdr:col>
      <xdr:colOff>50800</xdr:colOff>
      <xdr:row>52</xdr:row>
      <xdr:rowOff>140777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744879"/>
          <a:ext cx="889000" cy="3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150916</xdr:rowOff>
    </xdr:from>
    <xdr:to>
      <xdr:col>55</xdr:col>
      <xdr:colOff>50800</xdr:colOff>
      <xdr:row>52</xdr:row>
      <xdr:rowOff>81066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2343</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4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132236</xdr:rowOff>
    </xdr:from>
    <xdr:to>
      <xdr:col>50</xdr:col>
      <xdr:colOff>165100</xdr:colOff>
      <xdr:row>52</xdr:row>
      <xdr:rowOff>62386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8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78913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86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117039</xdr:rowOff>
    </xdr:from>
    <xdr:to>
      <xdr:col>46</xdr:col>
      <xdr:colOff>38100</xdr:colOff>
      <xdr:row>52</xdr:row>
      <xdr:rowOff>47189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63716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63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121579</xdr:rowOff>
    </xdr:from>
    <xdr:to>
      <xdr:col>41</xdr:col>
      <xdr:colOff>101600</xdr:colOff>
      <xdr:row>51</xdr:row>
      <xdr:rowOff>51729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6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68256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846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89977</xdr:rowOff>
    </xdr:from>
    <xdr:to>
      <xdr:col>36</xdr:col>
      <xdr:colOff>165100</xdr:colOff>
      <xdr:row>53</xdr:row>
      <xdr:rowOff>20127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0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36654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878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102073</xdr:rowOff>
    </xdr:from>
    <xdr:to>
      <xdr:col>55</xdr:col>
      <xdr:colOff>0</xdr:colOff>
      <xdr:row>78</xdr:row>
      <xdr:rowOff>45571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03723"/>
          <a:ext cx="8382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102073</xdr:rowOff>
    </xdr:from>
    <xdr:to>
      <xdr:col>50</xdr:col>
      <xdr:colOff>114300</xdr:colOff>
      <xdr:row>77</xdr:row>
      <xdr:rowOff>159330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03723"/>
          <a:ext cx="889000" cy="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159330</xdr:rowOff>
    </xdr:from>
    <xdr:to>
      <xdr:col>45</xdr:col>
      <xdr:colOff>177800</xdr:colOff>
      <xdr:row>78</xdr:row>
      <xdr:rowOff>22253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60980"/>
          <a:ext cx="889000" cy="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22253</xdr:rowOff>
    </xdr:from>
    <xdr:to>
      <xdr:col>41</xdr:col>
      <xdr:colOff>50800</xdr:colOff>
      <xdr:row>78</xdr:row>
      <xdr:rowOff>46455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95353"/>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166221</xdr:rowOff>
    </xdr:from>
    <xdr:to>
      <xdr:col>55</xdr:col>
      <xdr:colOff>50800</xdr:colOff>
      <xdr:row>78</xdr:row>
      <xdr:rowOff>96371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17648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1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51273</xdr:rowOff>
    </xdr:from>
    <xdr:to>
      <xdr:col>50</xdr:col>
      <xdr:colOff>165100</xdr:colOff>
      <xdr:row>77</xdr:row>
      <xdr:rowOff>152873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169400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2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108530</xdr:rowOff>
    </xdr:from>
    <xdr:to>
      <xdr:col>46</xdr:col>
      <xdr:colOff>38100</xdr:colOff>
      <xdr:row>78</xdr:row>
      <xdr:rowOff>38680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142903</xdr:rowOff>
    </xdr:from>
    <xdr:to>
      <xdr:col>41</xdr:col>
      <xdr:colOff>101600</xdr:colOff>
      <xdr:row>78</xdr:row>
      <xdr:rowOff>73053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89580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167105</xdr:rowOff>
    </xdr:from>
    <xdr:to>
      <xdr:col>36</xdr:col>
      <xdr:colOff>165100</xdr:colOff>
      <xdr:row>78</xdr:row>
      <xdr:rowOff>97255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113782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4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32928</xdr:rowOff>
    </xdr:from>
    <xdr:to>
      <xdr:col>55</xdr:col>
      <xdr:colOff>0</xdr:colOff>
      <xdr:row>96</xdr:row>
      <xdr:rowOff>34468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20678"/>
          <a:ext cx="838200" cy="17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116162</xdr:rowOff>
    </xdr:from>
    <xdr:to>
      <xdr:col>50</xdr:col>
      <xdr:colOff>114300</xdr:colOff>
      <xdr:row>96</xdr:row>
      <xdr:rowOff>34468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03912"/>
          <a:ext cx="889000" cy="8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95008</xdr:rowOff>
    </xdr:from>
    <xdr:to>
      <xdr:col>45</xdr:col>
      <xdr:colOff>177800</xdr:colOff>
      <xdr:row>95</xdr:row>
      <xdr:rowOff>116162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82758"/>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95008</xdr:rowOff>
    </xdr:from>
    <xdr:to>
      <xdr:col>41</xdr:col>
      <xdr:colOff>50800</xdr:colOff>
      <xdr:row>96</xdr:row>
      <xdr:rowOff>86544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382758"/>
          <a:ext cx="889000" cy="16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153578</xdr:rowOff>
    </xdr:from>
    <xdr:to>
      <xdr:col>55</xdr:col>
      <xdr:colOff>50800</xdr:colOff>
      <xdr:row>95</xdr:row>
      <xdr:rowOff>83728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155118</xdr:rowOff>
    </xdr:from>
    <xdr:to>
      <xdr:col>50</xdr:col>
      <xdr:colOff>165100</xdr:colOff>
      <xdr:row>96</xdr:row>
      <xdr:rowOff>85268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101795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65362</xdr:rowOff>
    </xdr:from>
    <xdr:to>
      <xdr:col>46</xdr:col>
      <xdr:colOff>38100</xdr:colOff>
      <xdr:row>95</xdr:row>
      <xdr:rowOff>166962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44208</xdr:rowOff>
    </xdr:from>
    <xdr:to>
      <xdr:col>41</xdr:col>
      <xdr:colOff>101600</xdr:colOff>
      <xdr:row>95</xdr:row>
      <xdr:rowOff>145808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162335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35744</xdr:rowOff>
    </xdr:from>
    <xdr:to>
      <xdr:col>36</xdr:col>
      <xdr:colOff>165100</xdr:colOff>
      <xdr:row>96</xdr:row>
      <xdr:rowOff>137344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153871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107271</xdr:rowOff>
    </xdr:from>
    <xdr:to>
      <xdr:col>85</xdr:col>
      <xdr:colOff>127000</xdr:colOff>
      <xdr:row>36</xdr:row>
      <xdr:rowOff>119534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9471"/>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119534</xdr:rowOff>
    </xdr:from>
    <xdr:to>
      <xdr:col>81</xdr:col>
      <xdr:colOff>50800</xdr:colOff>
      <xdr:row>36</xdr:row>
      <xdr:rowOff>152273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9173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35279</xdr:rowOff>
    </xdr:from>
    <xdr:to>
      <xdr:col>76</xdr:col>
      <xdr:colOff>114300</xdr:colOff>
      <xdr:row>36</xdr:row>
      <xdr:rowOff>152273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64579"/>
          <a:ext cx="889000" cy="4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35279</xdr:rowOff>
    </xdr:from>
    <xdr:to>
      <xdr:col>71</xdr:col>
      <xdr:colOff>177800</xdr:colOff>
      <xdr:row>35</xdr:row>
      <xdr:rowOff>140419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64579"/>
          <a:ext cx="889000" cy="2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56471</xdr:rowOff>
    </xdr:from>
    <xdr:to>
      <xdr:col>85</xdr:col>
      <xdr:colOff>177800</xdr:colOff>
      <xdr:row>36</xdr:row>
      <xdr:rowOff>158071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79348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8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68734</xdr:rowOff>
    </xdr:from>
    <xdr:to>
      <xdr:col>81</xdr:col>
      <xdr:colOff>101600</xdr:colOff>
      <xdr:row>36</xdr:row>
      <xdr:rowOff>170334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101473</xdr:rowOff>
    </xdr:from>
    <xdr:to>
      <xdr:col>76</xdr:col>
      <xdr:colOff>165100</xdr:colOff>
      <xdr:row>37</xdr:row>
      <xdr:rowOff>31623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48150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4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155929</xdr:rowOff>
    </xdr:from>
    <xdr:to>
      <xdr:col>72</xdr:col>
      <xdr:colOff>38100</xdr:colOff>
      <xdr:row>34</xdr:row>
      <xdr:rowOff>86079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8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102606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89619</xdr:rowOff>
    </xdr:from>
    <xdr:to>
      <xdr:col>67</xdr:col>
      <xdr:colOff>101600</xdr:colOff>
      <xdr:row>36</xdr:row>
      <xdr:rowOff>19769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36296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6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35778</xdr:rowOff>
    </xdr:from>
    <xdr:to>
      <xdr:col>85</xdr:col>
      <xdr:colOff>127000</xdr:colOff>
      <xdr:row>55</xdr:row>
      <xdr:rowOff>138184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65528"/>
          <a:ext cx="838200" cy="1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108161</xdr:rowOff>
    </xdr:from>
    <xdr:to>
      <xdr:col>81</xdr:col>
      <xdr:colOff>50800</xdr:colOff>
      <xdr:row>55</xdr:row>
      <xdr:rowOff>138184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3791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108161</xdr:rowOff>
    </xdr:from>
    <xdr:to>
      <xdr:col>76</xdr:col>
      <xdr:colOff>114300</xdr:colOff>
      <xdr:row>56</xdr:row>
      <xdr:rowOff>44976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37911"/>
          <a:ext cx="889000" cy="10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161577</xdr:rowOff>
    </xdr:from>
    <xdr:to>
      <xdr:col>71</xdr:col>
      <xdr:colOff>177800</xdr:colOff>
      <xdr:row>56</xdr:row>
      <xdr:rowOff>44976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91327"/>
          <a:ext cx="889000" cy="5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156428</xdr:rowOff>
    </xdr:from>
    <xdr:to>
      <xdr:col>85</xdr:col>
      <xdr:colOff>177800</xdr:colOff>
      <xdr:row>55</xdr:row>
      <xdr:rowOff>86578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7855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87384</xdr:rowOff>
    </xdr:from>
    <xdr:to>
      <xdr:col>81</xdr:col>
      <xdr:colOff>101600</xdr:colOff>
      <xdr:row>56</xdr:row>
      <xdr:rowOff>17534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34061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57361</xdr:rowOff>
    </xdr:from>
    <xdr:to>
      <xdr:col>76</xdr:col>
      <xdr:colOff>165100</xdr:colOff>
      <xdr:row>55</xdr:row>
      <xdr:rowOff>158961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4038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165626</xdr:rowOff>
    </xdr:from>
    <xdr:to>
      <xdr:col>72</xdr:col>
      <xdr:colOff>38100</xdr:colOff>
      <xdr:row>56</xdr:row>
      <xdr:rowOff>95776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112303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110777</xdr:rowOff>
    </xdr:from>
    <xdr:to>
      <xdr:col>67</xdr:col>
      <xdr:colOff>101600</xdr:colOff>
      <xdr:row>56</xdr:row>
      <xdr:rowOff>40927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57454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52820</xdr:rowOff>
    </xdr:from>
    <xdr:to>
      <xdr:col>85</xdr:col>
      <xdr:colOff>127000</xdr:colOff>
      <xdr:row>78</xdr:row>
      <xdr:rowOff>100648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25920"/>
          <a:ext cx="8382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52820</xdr:rowOff>
    </xdr:from>
    <xdr:to>
      <xdr:col>81</xdr:col>
      <xdr:colOff>50800</xdr:colOff>
      <xdr:row>78</xdr:row>
      <xdr:rowOff>107138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25920"/>
          <a:ext cx="889000" cy="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107138</xdr:rowOff>
    </xdr:from>
    <xdr:to>
      <xdr:col>76</xdr:col>
      <xdr:colOff>114300</xdr:colOff>
      <xdr:row>78</xdr:row>
      <xdr:rowOff>149073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80238"/>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149073</xdr:rowOff>
    </xdr:from>
    <xdr:to>
      <xdr:col>71</xdr:col>
      <xdr:colOff>177800</xdr:colOff>
      <xdr:row>79</xdr:row>
      <xdr:rowOff>18771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2217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49848</xdr:rowOff>
    </xdr:from>
    <xdr:to>
      <xdr:col>85</xdr:col>
      <xdr:colOff>177800</xdr:colOff>
      <xdr:row>78</xdr:row>
      <xdr:rowOff>151448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9225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1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2020</xdr:rowOff>
    </xdr:from>
    <xdr:to>
      <xdr:col>81</xdr:col>
      <xdr:colOff>101600</xdr:colOff>
      <xdr:row>78</xdr:row>
      <xdr:rowOff>103620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120147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56338</xdr:rowOff>
    </xdr:from>
    <xdr:to>
      <xdr:col>76</xdr:col>
      <xdr:colOff>165100</xdr:colOff>
      <xdr:row>78</xdr:row>
      <xdr:rowOff>157938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0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98273</xdr:rowOff>
    </xdr:from>
    <xdr:to>
      <xdr:col>72</xdr:col>
      <xdr:colOff>38100</xdr:colOff>
      <xdr:row>79</xdr:row>
      <xdr:rowOff>28423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19550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139421</xdr:rowOff>
    </xdr:from>
    <xdr:to>
      <xdr:col>67</xdr:col>
      <xdr:colOff>101600</xdr:colOff>
      <xdr:row>79</xdr:row>
      <xdr:rowOff>69571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60698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97151</xdr:rowOff>
    </xdr:from>
    <xdr:to>
      <xdr:col>85</xdr:col>
      <xdr:colOff>127000</xdr:colOff>
      <xdr:row>96</xdr:row>
      <xdr:rowOff>8998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84901"/>
          <a:ext cx="8382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46792</xdr:rowOff>
    </xdr:from>
    <xdr:to>
      <xdr:col>81</xdr:col>
      <xdr:colOff>50800</xdr:colOff>
      <xdr:row>95</xdr:row>
      <xdr:rowOff>97151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34542"/>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19163</xdr:rowOff>
    </xdr:from>
    <xdr:to>
      <xdr:col>76</xdr:col>
      <xdr:colOff>114300</xdr:colOff>
      <xdr:row>95</xdr:row>
      <xdr:rowOff>46792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06913"/>
          <a:ext cx="889000" cy="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120478</xdr:rowOff>
    </xdr:from>
    <xdr:to>
      <xdr:col>71</xdr:col>
      <xdr:colOff>177800</xdr:colOff>
      <xdr:row>95</xdr:row>
      <xdr:rowOff>19163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236778"/>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129648</xdr:rowOff>
    </xdr:from>
    <xdr:to>
      <xdr:col>85</xdr:col>
      <xdr:colOff>177800</xdr:colOff>
      <xdr:row>96</xdr:row>
      <xdr:rowOff>59798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152525</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6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46351</xdr:rowOff>
    </xdr:from>
    <xdr:to>
      <xdr:col>81</xdr:col>
      <xdr:colOff>101600</xdr:colOff>
      <xdr:row>95</xdr:row>
      <xdr:rowOff>147951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164478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10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167442</xdr:rowOff>
    </xdr:from>
    <xdr:to>
      <xdr:col>76</xdr:col>
      <xdr:colOff>165100</xdr:colOff>
      <xdr:row>95</xdr:row>
      <xdr:rowOff>97592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114119</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60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139813</xdr:rowOff>
    </xdr:from>
    <xdr:to>
      <xdr:col>72</xdr:col>
      <xdr:colOff>38100</xdr:colOff>
      <xdr:row>95</xdr:row>
      <xdr:rowOff>69963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86490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603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69678</xdr:rowOff>
    </xdr:from>
    <xdr:to>
      <xdr:col>67</xdr:col>
      <xdr:colOff>101600</xdr:colOff>
      <xdr:row>94</xdr:row>
      <xdr:rowOff>171278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16355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795" y="159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712</xdr:rowOff>
    </xdr:from>
    <xdr:to>
      <xdr:col>116</xdr:col>
      <xdr:colOff>63500</xdr:colOff>
      <xdr:row>38</xdr:row>
      <xdr:rowOff>712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515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92266</xdr:rowOff>
    </xdr:from>
    <xdr:to>
      <xdr:col>111</xdr:col>
      <xdr:colOff>177800</xdr:colOff>
      <xdr:row>38</xdr:row>
      <xdr:rowOff>712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435916"/>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92266</xdr:rowOff>
    </xdr:from>
    <xdr:to>
      <xdr:col>107</xdr:col>
      <xdr:colOff>50800</xdr:colOff>
      <xdr:row>37</xdr:row>
      <xdr:rowOff>168904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435916"/>
          <a:ext cx="889000" cy="7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168904</xdr:rowOff>
    </xdr:from>
    <xdr:to>
      <xdr:col>102</xdr:col>
      <xdr:colOff>114300</xdr:colOff>
      <xdr:row>38</xdr:row>
      <xdr:rowOff>12598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512554"/>
          <a:ext cx="889000" cy="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121361</xdr:rowOff>
    </xdr:from>
    <xdr:to>
      <xdr:col>116</xdr:col>
      <xdr:colOff>114300</xdr:colOff>
      <xdr:row>38</xdr:row>
      <xdr:rowOff>51512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465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80738</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2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121361</xdr:rowOff>
    </xdr:from>
    <xdr:to>
      <xdr:col>112</xdr:col>
      <xdr:colOff>38100</xdr:colOff>
      <xdr:row>38</xdr:row>
      <xdr:rowOff>51512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465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68038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2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41466</xdr:rowOff>
    </xdr:from>
    <xdr:to>
      <xdr:col>107</xdr:col>
      <xdr:colOff>101600</xdr:colOff>
      <xdr:row>37</xdr:row>
      <xdr:rowOff>143066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159593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118104</xdr:rowOff>
    </xdr:from>
    <xdr:to>
      <xdr:col>102</xdr:col>
      <xdr:colOff>165100</xdr:colOff>
      <xdr:row>38</xdr:row>
      <xdr:rowOff>48254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64781</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23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133248</xdr:rowOff>
    </xdr:from>
    <xdr:to>
      <xdr:col>98</xdr:col>
      <xdr:colOff>38100</xdr:colOff>
      <xdr:row>38</xdr:row>
      <xdr:rowOff>63398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54525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総務費の増額の主な要因は、減債基金積立金、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がんばれ国境の島対馬ふるさと応援基金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積立金、航路・航空路運賃低廉化負担金の増が主な要因である。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衛生費が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類似団体に比べて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高額となっているのは、海岸漂着物対策に多額の費用を要することや、地理的要因等により塵芥処理、し尿処理に割高な費用を要するためである。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農林水産業費については、漁港整備に係る費用が多額となっている他、農林水産品の輸送コスト助成や有害鳥獣対策にも多額の費用を要している。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商工費の減額の主な要因は、平成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東横ＩＮＮ対馬厳原の建設に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民間への貸し付け（ふるさと融資）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の減が主な要因である。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土木費の増額の主な要因は、都市再生整備計画事業費、市道改良事業費、港湾整備事業費の増が主な要因である。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教育費の増額の主な要因は、博物館建設事業費の増が主な要因である。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平成</a:t>
          </a:r>
          <a:r>
            <a:rPr kumimoji="1" lang="en-US" altLang="ja-JP" sz="1200" baseline="0">
              <a:latin typeface="ＭＳ ゴシック" pitchFamily="49" charset="-128"/>
              <a:ea typeface="ＭＳ ゴシック" pitchFamily="49" charset="-128"/>
            </a:rPr>
            <a:t>29</a:t>
          </a:r>
          <a:r>
            <a:rPr kumimoji="1" lang="ja-JP" altLang="en-US" sz="1200" baseline="0">
              <a:latin typeface="ＭＳ ゴシック" pitchFamily="49" charset="-128"/>
              <a:ea typeface="ＭＳ ゴシック" pitchFamily="49" charset="-128"/>
            </a:rPr>
            <a:t>年度については、将来の繰上償還財源確保のための減債基金への積み立てや、子ども夢づくり基金への積み立て等により実質単年度収支は赤字となっているが、財政調整基金の取り崩しにより実質収支は黒字となっている。</a:t>
          </a:r>
          <a:endParaRPr kumimoji="1" lang="en-US" altLang="ja-JP" sz="1200" baseline="0">
            <a:latin typeface="ＭＳ ゴシック" pitchFamily="49" charset="-128"/>
            <a:ea typeface="ＭＳ ゴシック" pitchFamily="49" charset="-128"/>
          </a:endParaRP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合併算定替終了等により財政調整基金の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水道事業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会計</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は、簡易水道事業特別会計の統合を機に将来の施設更新整備を見据え</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月に料金改定（平均</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実施したこと等により黒字額が増加した。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これまで、特別養護老人ホームの民間譲渡（平成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年度で特別養護老人ホーム特別会計を廃止）、簡易水道事業の水道事業（公営企業会計）への統合（平成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年度で簡易水道事業特別会計を廃止）等により行政の効率化を図ってきた。</a:t>
          </a:r>
        </a:p>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の未契約繰越事業の入札執行残が大きかったこと等により実質収支が増となったが、今後も税収の伸びは期待できないため、住民サービスの維持に留意しつつ、施設の統廃合等を進め、効率的な行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32895394</v>
      </c>
      <c r="BO4" s="441"/>
      <c r="BP4" s="441"/>
      <c r="BQ4" s="441"/>
      <c r="BR4" s="441"/>
      <c r="BS4" s="441"/>
      <c r="BT4" s="441"/>
      <c r="BU4" s="442"/>
      <c r="BV4" s="440">
        <v>31503202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2.7</v>
      </c>
      <c r="CU4" s="622"/>
      <c r="CV4" s="622"/>
      <c r="CW4" s="622"/>
      <c r="CX4" s="622"/>
      <c r="CY4" s="622"/>
      <c r="CZ4" s="622"/>
      <c r="DA4" s="623"/>
      <c r="DB4" s="621">
        <v>1.5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32013420</v>
      </c>
      <c r="BO5" s="446"/>
      <c r="BP5" s="446"/>
      <c r="BQ5" s="446"/>
      <c r="BR5" s="446"/>
      <c r="BS5" s="446"/>
      <c r="BT5" s="446"/>
      <c r="BU5" s="447"/>
      <c r="BV5" s="445">
        <v>30456931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85.5</v>
      </c>
      <c r="CU5" s="416"/>
      <c r="CV5" s="416"/>
      <c r="CW5" s="416"/>
      <c r="CX5" s="416"/>
      <c r="CY5" s="416"/>
      <c r="CZ5" s="416"/>
      <c r="DA5" s="417"/>
      <c r="DB5" s="415">
        <v>86.2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881974</v>
      </c>
      <c r="BO6" s="446"/>
      <c r="BP6" s="446"/>
      <c r="BQ6" s="446"/>
      <c r="BR6" s="446"/>
      <c r="BS6" s="446"/>
      <c r="BT6" s="446"/>
      <c r="BU6" s="447"/>
      <c r="BV6" s="445">
        <v>1046271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88.8</v>
      </c>
      <c r="CU6" s="596"/>
      <c r="CV6" s="596"/>
      <c r="CW6" s="596"/>
      <c r="CX6" s="596"/>
      <c r="CY6" s="596"/>
      <c r="CZ6" s="596"/>
      <c r="DA6" s="597"/>
      <c r="DB6" s="595">
        <v>89.4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412299</v>
      </c>
      <c r="BO7" s="446"/>
      <c r="BP7" s="446"/>
      <c r="BQ7" s="446"/>
      <c r="BR7" s="446"/>
      <c r="BS7" s="446"/>
      <c r="BT7" s="446"/>
      <c r="BU7" s="447"/>
      <c r="BV7" s="445">
        <v>781546</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17536489</v>
      </c>
      <c r="CU7" s="446"/>
      <c r="CV7" s="446"/>
      <c r="CW7" s="446"/>
      <c r="CX7" s="446"/>
      <c r="CY7" s="446"/>
      <c r="CZ7" s="446"/>
      <c r="DA7" s="447"/>
      <c r="DB7" s="445">
        <v>18173078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469675</v>
      </c>
      <c r="BO8" s="446"/>
      <c r="BP8" s="446"/>
      <c r="BQ8" s="446"/>
      <c r="BR8" s="446"/>
      <c r="BS8" s="446"/>
      <c r="BT8" s="446"/>
      <c r="BU8" s="447"/>
      <c r="BV8" s="445">
        <v>264725</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0.19</v>
      </c>
      <c r="CU8" s="559"/>
      <c r="CV8" s="559"/>
      <c r="CW8" s="559"/>
      <c r="CX8" s="559"/>
      <c r="CY8" s="559"/>
      <c r="CZ8" s="559"/>
      <c r="DA8" s="560"/>
      <c r="DB8" s="558">
        <v>0.19</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31457</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204950</v>
      </c>
      <c r="BO9" s="446"/>
      <c r="BP9" s="446"/>
      <c r="BQ9" s="446"/>
      <c r="BR9" s="446"/>
      <c r="BS9" s="446"/>
      <c r="BT9" s="446"/>
      <c r="BU9" s="447"/>
      <c r="BV9" s="445">
        <v>-93287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22</v>
      </c>
      <c r="CU9" s="416"/>
      <c r="CV9" s="416"/>
      <c r="CW9" s="416"/>
      <c r="CX9" s="416"/>
      <c r="CY9" s="416"/>
      <c r="CZ9" s="416"/>
      <c r="DA9" s="417"/>
      <c r="DB9" s="415">
        <v>26.1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34407</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900</v>
      </c>
      <c r="BO10" s="446"/>
      <c r="BP10" s="446"/>
      <c r="BQ10" s="446"/>
      <c r="BR10" s="446"/>
      <c r="BS10" s="446"/>
      <c r="BT10" s="446"/>
      <c r="BU10" s="447"/>
      <c r="BV10" s="445">
        <v>34315</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96</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300000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31413</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700000</v>
      </c>
      <c r="BO12" s="446"/>
      <c r="BP12" s="446"/>
      <c r="BQ12" s="446"/>
      <c r="BR12" s="446"/>
      <c r="BS12" s="446"/>
      <c r="BT12" s="446"/>
      <c r="BU12" s="447"/>
      <c r="BV12" s="445">
        <v>48534</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31225</v>
      </c>
      <c r="S13" s="549"/>
      <c r="T13" s="549"/>
      <c r="U13" s="549"/>
      <c r="V13" s="550"/>
      <c r="W13" s="536" t="s">
        <v>134</v>
      </c>
      <c r="X13" s="458"/>
      <c r="Y13" s="458"/>
      <c r="Z13" s="458"/>
      <c r="AA13" s="458"/>
      <c r="AB13" s="459"/>
      <c r="AC13" s="421">
        <v>2944</v>
      </c>
      <c r="AD13" s="422"/>
      <c r="AE13" s="422"/>
      <c r="AF13" s="422"/>
      <c r="AG13" s="423"/>
      <c r="AH13" s="421">
        <v>3357</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-494150</v>
      </c>
      <c r="BO13" s="446"/>
      <c r="BP13" s="446"/>
      <c r="BQ13" s="446"/>
      <c r="BR13" s="446"/>
      <c r="BS13" s="446"/>
      <c r="BT13" s="446"/>
      <c r="BU13" s="447"/>
      <c r="BV13" s="445">
        <v>192494</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7.8</v>
      </c>
      <c r="CU13" s="416"/>
      <c r="CV13" s="416"/>
      <c r="CW13" s="416"/>
      <c r="CX13" s="416"/>
      <c r="CY13" s="416"/>
      <c r="CZ13" s="416"/>
      <c r="DA13" s="417"/>
      <c r="DB13" s="415">
        <v>9.1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31853</v>
      </c>
      <c r="S14" s="549"/>
      <c r="T14" s="549"/>
      <c r="U14" s="549"/>
      <c r="V14" s="550"/>
      <c r="W14" s="551"/>
      <c r="X14" s="461"/>
      <c r="Y14" s="461"/>
      <c r="Z14" s="461"/>
      <c r="AA14" s="461"/>
      <c r="AB14" s="462"/>
      <c r="AC14" s="541">
        <v>19.899999999999999</v>
      </c>
      <c r="AD14" s="542"/>
      <c r="AE14" s="542"/>
      <c r="AF14" s="542"/>
      <c r="AG14" s="543"/>
      <c r="AH14" s="541">
        <v>21.7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17.600000000000001</v>
      </c>
      <c r="CU14" s="553"/>
      <c r="CV14" s="553"/>
      <c r="CW14" s="553"/>
      <c r="CX14" s="553"/>
      <c r="CY14" s="553"/>
      <c r="CZ14" s="553"/>
      <c r="DA14" s="554"/>
      <c r="DB14" s="552">
        <v>13.6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31661</v>
      </c>
      <c r="S15" s="549"/>
      <c r="T15" s="549"/>
      <c r="U15" s="549"/>
      <c r="V15" s="550"/>
      <c r="W15" s="536" t="s">
        <v>142</v>
      </c>
      <c r="X15" s="458"/>
      <c r="Y15" s="458"/>
      <c r="Z15" s="458"/>
      <c r="AA15" s="458"/>
      <c r="AB15" s="459"/>
      <c r="AC15" s="421">
        <v>1938</v>
      </c>
      <c r="AD15" s="422"/>
      <c r="AE15" s="422"/>
      <c r="AF15" s="422"/>
      <c r="AG15" s="423"/>
      <c r="AH15" s="421">
        <v>1910</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2917467</v>
      </c>
      <c r="BO15" s="441"/>
      <c r="BP15" s="441"/>
      <c r="BQ15" s="441"/>
      <c r="BR15" s="441"/>
      <c r="BS15" s="441"/>
      <c r="BT15" s="441"/>
      <c r="BU15" s="442"/>
      <c r="BV15" s="440">
        <v>2941954</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13.1</v>
      </c>
      <c r="AD16" s="542"/>
      <c r="AE16" s="542"/>
      <c r="AF16" s="542"/>
      <c r="AG16" s="543"/>
      <c r="AH16" s="541">
        <v>12.3</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15358385</v>
      </c>
      <c r="BO16" s="446"/>
      <c r="BP16" s="446"/>
      <c r="BQ16" s="446"/>
      <c r="BR16" s="446"/>
      <c r="BS16" s="446"/>
      <c r="BT16" s="446"/>
      <c r="BU16" s="447"/>
      <c r="BV16" s="445">
        <v>15462002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146</v>
      </c>
      <c r="S17" s="534"/>
      <c r="T17" s="534"/>
      <c r="U17" s="534"/>
      <c r="V17" s="535"/>
      <c r="W17" s="536" t="s">
        <v>149</v>
      </c>
      <c r="X17" s="458"/>
      <c r="Y17" s="458"/>
      <c r="Z17" s="458"/>
      <c r="AA17" s="458"/>
      <c r="AB17" s="459"/>
      <c r="AC17" s="421">
        <v>9910</v>
      </c>
      <c r="AD17" s="422"/>
      <c r="AE17" s="422"/>
      <c r="AF17" s="422"/>
      <c r="AG17" s="423"/>
      <c r="AH17" s="421">
        <v>10223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3696172</v>
      </c>
      <c r="BO17" s="446"/>
      <c r="BP17" s="446"/>
      <c r="BQ17" s="446"/>
      <c r="BR17" s="446"/>
      <c r="BS17" s="446"/>
      <c r="BT17" s="446"/>
      <c r="BU17" s="447"/>
      <c r="BV17" s="445">
        <v>3703731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707.42</v>
      </c>
      <c r="M18" s="510"/>
      <c r="N18" s="510"/>
      <c r="O18" s="510"/>
      <c r="P18" s="510"/>
      <c r="Q18" s="510"/>
      <c r="R18" s="511"/>
      <c r="S18" s="511"/>
      <c r="T18" s="511"/>
      <c r="U18" s="511"/>
      <c r="V18" s="512"/>
      <c r="W18" s="526"/>
      <c r="X18" s="527"/>
      <c r="Y18" s="527"/>
      <c r="Z18" s="527"/>
      <c r="AA18" s="527"/>
      <c r="AB18" s="537"/>
      <c r="AC18" s="409">
        <v>67</v>
      </c>
      <c r="AD18" s="410"/>
      <c r="AE18" s="410"/>
      <c r="AF18" s="410"/>
      <c r="AG18" s="513"/>
      <c r="AH18" s="409">
        <v>66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15069763</v>
      </c>
      <c r="BO18" s="446"/>
      <c r="BP18" s="446"/>
      <c r="BQ18" s="446"/>
      <c r="BR18" s="446"/>
      <c r="BS18" s="446"/>
      <c r="BT18" s="446"/>
      <c r="BU18" s="447"/>
      <c r="BV18" s="445">
        <v>15743083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19912584</v>
      </c>
      <c r="BO19" s="446"/>
      <c r="BP19" s="446"/>
      <c r="BQ19" s="446"/>
      <c r="BR19" s="446"/>
      <c r="BS19" s="446"/>
      <c r="BT19" s="446"/>
      <c r="BU19" s="447"/>
      <c r="BV19" s="445">
        <v>19894078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13393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43923370</v>
      </c>
      <c r="BO23" s="446"/>
      <c r="BP23" s="446"/>
      <c r="BQ23" s="446"/>
      <c r="BR23" s="446"/>
      <c r="BS23" s="446"/>
      <c r="BT23" s="446"/>
      <c r="BU23" s="447"/>
      <c r="BV23" s="445">
        <v>44628875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8000</v>
      </c>
      <c r="R24" s="422"/>
      <c r="S24" s="422"/>
      <c r="T24" s="422"/>
      <c r="U24" s="422"/>
      <c r="V24" s="423"/>
      <c r="W24" s="487"/>
      <c r="X24" s="478"/>
      <c r="Y24" s="479"/>
      <c r="Z24" s="418" t="s">
        <v>165</v>
      </c>
      <c r="AA24" s="419"/>
      <c r="AB24" s="419"/>
      <c r="AC24" s="419"/>
      <c r="AD24" s="419"/>
      <c r="AE24" s="419"/>
      <c r="AF24" s="419"/>
      <c r="AG24" s="420"/>
      <c r="AH24" s="421">
        <v>496</v>
      </c>
      <c r="AI24" s="422"/>
      <c r="AJ24" s="422"/>
      <c r="AK24" s="422"/>
      <c r="AL24" s="423"/>
      <c r="AM24" s="421">
        <v>1580752</v>
      </c>
      <c r="AN24" s="422"/>
      <c r="AO24" s="422"/>
      <c r="AP24" s="422"/>
      <c r="AQ24" s="422"/>
      <c r="AR24" s="423"/>
      <c r="AS24" s="421">
        <v>3187</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20299984</v>
      </c>
      <c r="BO24" s="446"/>
      <c r="BP24" s="446"/>
      <c r="BQ24" s="446"/>
      <c r="BR24" s="446"/>
      <c r="BS24" s="446"/>
      <c r="BT24" s="446"/>
      <c r="BU24" s="447"/>
      <c r="BV24" s="445">
        <v>21535052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3</v>
      </c>
      <c r="M25" s="422"/>
      <c r="N25" s="422"/>
      <c r="O25" s="422"/>
      <c r="P25" s="423"/>
      <c r="Q25" s="421">
        <v>6520</v>
      </c>
      <c r="R25" s="422"/>
      <c r="S25" s="422"/>
      <c r="T25" s="422"/>
      <c r="U25" s="422"/>
      <c r="V25" s="423"/>
      <c r="W25" s="487"/>
      <c r="X25" s="478"/>
      <c r="Y25" s="479"/>
      <c r="Z25" s="418" t="s">
        <v>168</v>
      </c>
      <c r="AA25" s="419"/>
      <c r="AB25" s="419"/>
      <c r="AC25" s="419"/>
      <c r="AD25" s="419"/>
      <c r="AE25" s="419"/>
      <c r="AF25" s="419"/>
      <c r="AG25" s="420"/>
      <c r="AH25" s="421">
        <v>101</v>
      </c>
      <c r="AI25" s="422"/>
      <c r="AJ25" s="422"/>
      <c r="AK25" s="422"/>
      <c r="AL25" s="423"/>
      <c r="AM25" s="421">
        <v>261388</v>
      </c>
      <c r="AN25" s="422"/>
      <c r="AO25" s="422"/>
      <c r="AP25" s="422"/>
      <c r="AQ25" s="422"/>
      <c r="AR25" s="423"/>
      <c r="AS25" s="421">
        <v>2588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766177</v>
      </c>
      <c r="BO25" s="441"/>
      <c r="BP25" s="441"/>
      <c r="BQ25" s="441"/>
      <c r="BR25" s="441"/>
      <c r="BS25" s="441"/>
      <c r="BT25" s="441"/>
      <c r="BU25" s="442"/>
      <c r="BV25" s="440">
        <v>1230875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5900</v>
      </c>
      <c r="R26" s="422"/>
      <c r="S26" s="422"/>
      <c r="T26" s="422"/>
      <c r="U26" s="422"/>
      <c r="V26" s="423"/>
      <c r="W26" s="487"/>
      <c r="X26" s="478"/>
      <c r="Y26" s="479"/>
      <c r="Z26" s="418" t="s">
        <v>171</v>
      </c>
      <c r="AA26" s="500"/>
      <c r="AB26" s="500"/>
      <c r="AC26" s="500"/>
      <c r="AD26" s="500"/>
      <c r="AE26" s="500"/>
      <c r="AF26" s="500"/>
      <c r="AG26" s="501"/>
      <c r="AH26" s="421">
        <v>2</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174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3600</v>
      </c>
      <c r="R27" s="422"/>
      <c r="S27" s="422"/>
      <c r="T27" s="422"/>
      <c r="U27" s="422"/>
      <c r="V27" s="423"/>
      <c r="W27" s="487"/>
      <c r="X27" s="478"/>
      <c r="Y27" s="479"/>
      <c r="Z27" s="418" t="s">
        <v>176</v>
      </c>
      <c r="AA27" s="419"/>
      <c r="AB27" s="419"/>
      <c r="AC27" s="419"/>
      <c r="AD27" s="419"/>
      <c r="AE27" s="419"/>
      <c r="AF27" s="419"/>
      <c r="AG27" s="420"/>
      <c r="AH27" s="421">
        <v>17</v>
      </c>
      <c r="AI27" s="422"/>
      <c r="AJ27" s="422"/>
      <c r="AK27" s="422"/>
      <c r="AL27" s="423"/>
      <c r="AM27" s="421">
        <v>63448</v>
      </c>
      <c r="AN27" s="422"/>
      <c r="AO27" s="422"/>
      <c r="AP27" s="422"/>
      <c r="AQ27" s="422"/>
      <c r="AR27" s="423"/>
      <c r="AS27" s="421">
        <v>3732</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818070</v>
      </c>
      <c r="BO27" s="449"/>
      <c r="BP27" s="449"/>
      <c r="BQ27" s="449"/>
      <c r="BR27" s="449"/>
      <c r="BS27" s="449"/>
      <c r="BT27" s="449"/>
      <c r="BU27" s="450"/>
      <c r="BV27" s="448">
        <v>818001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3060</v>
      </c>
      <c r="R28" s="422"/>
      <c r="S28" s="422"/>
      <c r="T28" s="422"/>
      <c r="U28" s="422"/>
      <c r="V28" s="423"/>
      <c r="W28" s="487"/>
      <c r="X28" s="478"/>
      <c r="Y28" s="479"/>
      <c r="Z28" s="418" t="s">
        <v>179</v>
      </c>
      <c r="AA28" s="419"/>
      <c r="AB28" s="419"/>
      <c r="AC28" s="419"/>
      <c r="AD28" s="419"/>
      <c r="AE28" s="419"/>
      <c r="AF28" s="419"/>
      <c r="AG28" s="420"/>
      <c r="AH28" s="421" t="s">
        <v>132</v>
      </c>
      <c r="AI28" s="422"/>
      <c r="AJ28" s="422"/>
      <c r="AK28" s="422"/>
      <c r="AL28" s="423"/>
      <c r="AM28" s="421" t="s">
        <v>123</v>
      </c>
      <c r="AN28" s="422"/>
      <c r="AO28" s="422"/>
      <c r="AP28" s="422"/>
      <c r="AQ28" s="422"/>
      <c r="AR28" s="423"/>
      <c r="AS28" s="421" t="s">
        <v>123</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2306182</v>
      </c>
      <c r="BO28" s="441"/>
      <c r="BP28" s="441"/>
      <c r="BQ28" s="441"/>
      <c r="BR28" s="441"/>
      <c r="BS28" s="441"/>
      <c r="BT28" s="441"/>
      <c r="BU28" s="442"/>
      <c r="BV28" s="440">
        <v>3005282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19</v>
      </c>
      <c r="M29" s="422"/>
      <c r="N29" s="422"/>
      <c r="O29" s="422"/>
      <c r="P29" s="423"/>
      <c r="Q29" s="421">
        <v>2880</v>
      </c>
      <c r="R29" s="422"/>
      <c r="S29" s="422"/>
      <c r="T29" s="422"/>
      <c r="U29" s="422"/>
      <c r="V29" s="423"/>
      <c r="W29" s="488"/>
      <c r="X29" s="489"/>
      <c r="Y29" s="490"/>
      <c r="Z29" s="418" t="s">
        <v>182</v>
      </c>
      <c r="AA29" s="419"/>
      <c r="AB29" s="419"/>
      <c r="AC29" s="419"/>
      <c r="AD29" s="419"/>
      <c r="AE29" s="419"/>
      <c r="AF29" s="419"/>
      <c r="AG29" s="420"/>
      <c r="AH29" s="421">
        <v>513</v>
      </c>
      <c r="AI29" s="422"/>
      <c r="AJ29" s="422"/>
      <c r="AK29" s="422"/>
      <c r="AL29" s="423"/>
      <c r="AM29" s="421">
        <v>1644200</v>
      </c>
      <c r="AN29" s="422"/>
      <c r="AO29" s="422"/>
      <c r="AP29" s="422"/>
      <c r="AQ29" s="422"/>
      <c r="AR29" s="423"/>
      <c r="AS29" s="421">
        <v>3205</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4048535</v>
      </c>
      <c r="BO29" s="446"/>
      <c r="BP29" s="446"/>
      <c r="BQ29" s="446"/>
      <c r="BR29" s="446"/>
      <c r="BS29" s="446"/>
      <c r="BT29" s="446"/>
      <c r="BU29" s="447"/>
      <c r="BV29" s="445">
        <v>3028180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99.3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8754846</v>
      </c>
      <c r="BO30" s="449"/>
      <c r="BP30" s="449"/>
      <c r="BQ30" s="449"/>
      <c r="BR30" s="449"/>
      <c r="BS30" s="449"/>
      <c r="BT30" s="449"/>
      <c r="BU30" s="450"/>
      <c r="BV30" s="448">
        <v>8674968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195</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193</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旅客定期航路事業特別会計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長崎県病院企業団（対馬市関係分）</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（一財）対馬市農業振興公社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診療所特別会計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IF('各会計、関係団体の財政状況及び健全化判断比率'!B34="","",'各会計、関係団体の財政状況及び健全化判断比率'!B34)</f>
        <v>集落排水処理施設特別会計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　うち対馬病院</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（一財）対馬地域商社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介護保険地域支援事業特別会計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　うち上対馬病院</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（株）まちづくり厳原</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長崎県市町村総合事務組合</v>
      </c>
      <c r="BZ37" s="403"/>
      <c r="CA37" s="403"/>
      <c r="CB37" s="403"/>
      <c r="CC37" s="403"/>
      <c r="CD37" s="403"/>
      <c r="CE37" s="403"/>
      <c r="CF37" s="403"/>
      <c r="CG37" s="403"/>
      <c r="CH37" s="403"/>
      <c r="CI37" s="403"/>
      <c r="CJ37" s="403"/>
      <c r="CK37" s="403"/>
      <c r="CL37" s="403"/>
      <c r="CM37" s="403"/>
      <c r="CN37" s="193"/>
      <c r="CO37" s="404">
        <f t="shared" si="3"/>
        <v>22</v>
      </c>
      <c r="CP37" s="404"/>
      <c r="CQ37" s="403" t="str">
        <f>IF('各会計、関係団体の財政状況及び健全化判断比率'!BS10="","",'各会計、関係団体の財政状況及び健全化判断比率'!BS10)</f>
        <v>（一財）対馬市国際交流協会</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　うち一般会計</v>
      </c>
      <c r="BZ38" s="403"/>
      <c r="CA38" s="403"/>
      <c r="CB38" s="403"/>
      <c r="CC38" s="403"/>
      <c r="CD38" s="403"/>
      <c r="CE38" s="403"/>
      <c r="CF38" s="403"/>
      <c r="CG38" s="403"/>
      <c r="CH38" s="403"/>
      <c r="CI38" s="403"/>
      <c r="CJ38" s="403"/>
      <c r="CK38" s="403"/>
      <c r="CL38" s="403"/>
      <c r="CM38" s="403"/>
      <c r="CN38" s="193"/>
      <c r="CO38" s="404">
        <f t="shared" si="3"/>
        <v>23</v>
      </c>
      <c r="CP38" s="404"/>
      <c r="CQ38" s="403" t="str">
        <f>IF('各会計、関係団体の財政状況及び健全化判断比率'!BS11="","",'各会計、関係団体の財政状況及び健全化判断比率'!BS11)</f>
        <v>（公財）厳原愛育会</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　うちその他の会計</v>
      </c>
      <c r="BZ39" s="403"/>
      <c r="CA39" s="403"/>
      <c r="CB39" s="403"/>
      <c r="CC39" s="403"/>
      <c r="CD39" s="403"/>
      <c r="CE39" s="403"/>
      <c r="CF39" s="403"/>
      <c r="CG39" s="403"/>
      <c r="CH39" s="403"/>
      <c r="CI39" s="403"/>
      <c r="CJ39" s="403"/>
      <c r="CK39" s="403"/>
      <c r="CL39" s="403"/>
      <c r="CM39" s="403"/>
      <c r="CN39" s="193"/>
      <c r="CO39" s="404">
        <f t="shared" si="3"/>
        <v>24</v>
      </c>
      <c r="CP39" s="404"/>
      <c r="CQ39" s="403" t="str">
        <f>IF('各会計、関係団体の財政状況及び健全化判断比率'!BS12="","",'各会計、関係団体の財政状況及び健全化判断比率'!BS12)</f>
        <v>（公財）対馬栽培漁業振興公社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長崎県後期高齢者医療広域連合</v>
      </c>
      <c r="BZ40" s="403"/>
      <c r="CA40" s="403"/>
      <c r="CB40" s="403"/>
      <c r="CC40" s="403"/>
      <c r="CD40" s="403"/>
      <c r="CE40" s="403"/>
      <c r="CF40" s="403"/>
      <c r="CG40" s="403"/>
      <c r="CH40" s="403"/>
      <c r="CI40" s="403"/>
      <c r="CJ40" s="403"/>
      <c r="CK40" s="403"/>
      <c r="CL40" s="403"/>
      <c r="CM40" s="403"/>
      <c r="CN40" s="193"/>
      <c r="CO40" s="404">
        <f t="shared" si="3"/>
        <v>25</v>
      </c>
      <c r="CP40" s="404"/>
      <c r="CQ40" s="403" t="str">
        <f>IF('各会計、関係団体の財政状況及び健全化判断比率'!BS13="","",'各会計、関係団体の財政状況及び健全化判断比率'!BS13)</f>
        <v>（公社）長崎県林業公社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　うち普通会計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　うち事業会計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W0BwW6VzsoYjQuJhV0qXM9FJuY8FvuqzUKxzaufiuLI5VtZtiLqxhluViD/a/OKtQw/892GG7BzcWIXoGdmnQ==" saltValue="lGoWI1+JA94LsPIXd4pn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4" t="s">
        <v>557</v>
      </c>
      <c r="D34" s="1224"/>
      <c r="E34" s="1225"/>
      <c r="F34" s="32">
        <v>2.65</v>
      </c>
      <c r="G34" s="33">
        <v>2.95</v>
      </c>
      <c r="H34" s="33">
        <v>3.05</v>
      </c>
      <c r="I34" s="33">
        <v>3.38</v>
      </c>
      <c r="J34" s="34">
        <v>4.3</v>
      </c>
      <c r="K34" s="22"/>
      <c r="L34" s="22"/>
      <c r="M34" s="22"/>
      <c r="N34" s="22"/>
      <c r="O34" s="22"/>
      <c r="P34" s="22"/>
    </row>
    <row r="35" spans="1:16" ht="39" customHeight="1" x14ac:dyDescent="0.15">
      <c r="A35" s="22"/>
      <c r="B35" s="35"/>
      <c r="C35" s="1218" t="s">
        <v>558</v>
      </c>
      <c r="D35" s="1219"/>
      <c r="E35" s="1220"/>
      <c r="F35" s="36">
        <v>2.02</v>
      </c>
      <c r="G35" s="37">
        <v>2.11</v>
      </c>
      <c r="H35" s="37">
        <v>1.88</v>
      </c>
      <c r="I35" s="37">
        <v>1.45</v>
      </c>
      <c r="J35" s="38">
        <v>2.67</v>
      </c>
      <c r="K35" s="22"/>
      <c r="L35" s="22"/>
      <c r="M35" s="22"/>
      <c r="N35" s="22"/>
      <c r="O35" s="22"/>
      <c r="P35" s="22"/>
    </row>
    <row r="36" spans="1:16" ht="39" customHeight="1" x14ac:dyDescent="0.15">
      <c r="A36" s="22"/>
      <c r="B36" s="35"/>
      <c r="C36" s="1218" t="s">
        <v>559</v>
      </c>
      <c r="D36" s="1219"/>
      <c r="E36" s="1220"/>
      <c r="F36" s="36">
        <v>0.76</v>
      </c>
      <c r="G36" s="37">
        <v>1.02</v>
      </c>
      <c r="H36" s="37">
        <v>0.56999999999999995</v>
      </c>
      <c r="I36" s="37">
        <v>0.2</v>
      </c>
      <c r="J36" s="38">
        <v>0.48</v>
      </c>
      <c r="K36" s="22"/>
      <c r="L36" s="22"/>
      <c r="M36" s="22"/>
      <c r="N36" s="22"/>
      <c r="O36" s="22"/>
      <c r="P36" s="22"/>
    </row>
    <row r="37" spans="1:16" ht="39" customHeight="1" x14ac:dyDescent="0.15">
      <c r="A37" s="22"/>
      <c r="B37" s="35"/>
      <c r="C37" s="1218" t="s">
        <v>560</v>
      </c>
      <c r="D37" s="1219"/>
      <c r="E37" s="1220"/>
      <c r="F37" s="36">
        <v>0.13</v>
      </c>
      <c r="G37" s="37">
        <v>0.03</v>
      </c>
      <c r="H37" s="37">
        <v>0.01</v>
      </c>
      <c r="I37" s="37">
        <v>0.06</v>
      </c>
      <c r="J37" s="38">
        <v>0.17</v>
      </c>
      <c r="K37" s="22"/>
      <c r="L37" s="22"/>
      <c r="M37" s="22"/>
      <c r="N37" s="22"/>
      <c r="O37" s="22"/>
      <c r="P37" s="22"/>
    </row>
    <row r="38" spans="1:16" ht="39" customHeight="1" x14ac:dyDescent="0.15">
      <c r="A38" s="22"/>
      <c r="B38" s="35"/>
      <c r="C38" s="1218" t="s">
        <v>561</v>
      </c>
      <c r="D38" s="1219"/>
      <c r="E38" s="1220"/>
      <c r="F38" s="36">
        <v>0.42</v>
      </c>
      <c r="G38" s="37">
        <v>0.17</v>
      </c>
      <c r="H38" s="37">
        <v>0.3</v>
      </c>
      <c r="I38" s="37">
        <v>0.46</v>
      </c>
      <c r="J38" s="38">
        <v>0.01</v>
      </c>
      <c r="K38" s="22"/>
      <c r="L38" s="22"/>
      <c r="M38" s="22"/>
      <c r="N38" s="22"/>
      <c r="O38" s="22"/>
      <c r="P38" s="22"/>
    </row>
    <row r="39" spans="1:16" ht="39" customHeight="1" x14ac:dyDescent="0.15">
      <c r="A39" s="22"/>
      <c r="B39" s="35"/>
      <c r="C39" s="1218" t="s">
        <v>562</v>
      </c>
      <c r="D39" s="1219"/>
      <c r="E39" s="1220"/>
      <c r="F39" s="36">
        <v>0</v>
      </c>
      <c r="G39" s="37">
        <v>0.01</v>
      </c>
      <c r="H39" s="37">
        <v>0.01</v>
      </c>
      <c r="I39" s="37">
        <v>0.01</v>
      </c>
      <c r="J39" s="38">
        <v>0.01</v>
      </c>
      <c r="K39" s="22"/>
      <c r="L39" s="22"/>
      <c r="M39" s="22"/>
      <c r="N39" s="22"/>
      <c r="O39" s="22"/>
      <c r="P39" s="22"/>
    </row>
    <row r="40" spans="1:16" ht="39" customHeight="1" x14ac:dyDescent="0.15">
      <c r="A40" s="22"/>
      <c r="B40" s="35"/>
      <c r="C40" s="1218" t="s">
        <v>563</v>
      </c>
      <c r="D40" s="1219"/>
      <c r="E40" s="1220"/>
      <c r="F40" s="36">
        <v>0</v>
      </c>
      <c r="G40" s="37">
        <v>0</v>
      </c>
      <c r="H40" s="37">
        <v>0</v>
      </c>
      <c r="I40" s="37">
        <v>0</v>
      </c>
      <c r="J40" s="38">
        <v>0</v>
      </c>
      <c r="K40" s="22"/>
      <c r="L40" s="22"/>
      <c r="M40" s="22"/>
      <c r="N40" s="22"/>
      <c r="O40" s="22"/>
      <c r="P40" s="22"/>
    </row>
    <row r="41" spans="1:16" ht="39" customHeight="1" x14ac:dyDescent="0.15">
      <c r="A41" s="22"/>
      <c r="B41" s="35"/>
      <c r="C41" s="1218" t="s">
        <v>564</v>
      </c>
      <c r="D41" s="1219"/>
      <c r="E41" s="1220"/>
      <c r="F41" s="36" t="s">
        <v>509</v>
      </c>
      <c r="G41" s="37">
        <v>0</v>
      </c>
      <c r="H41" s="37">
        <v>0</v>
      </c>
      <c r="I41" s="37">
        <v>0</v>
      </c>
      <c r="J41" s="38">
        <v>0</v>
      </c>
      <c r="K41" s="22"/>
      <c r="L41" s="22"/>
      <c r="M41" s="22"/>
      <c r="N41" s="22"/>
      <c r="O41" s="22"/>
      <c r="P41" s="22"/>
    </row>
    <row r="42" spans="1:16" ht="39" customHeight="1" x14ac:dyDescent="0.15">
      <c r="A42" s="22"/>
      <c r="B42" s="39"/>
      <c r="C42" s="1218" t="s">
        <v>565</v>
      </c>
      <c r="D42" s="1219"/>
      <c r="E42" s="1220"/>
      <c r="F42" s="36" t="s">
        <v>509</v>
      </c>
      <c r="G42" s="37" t="s">
        <v>509</v>
      </c>
      <c r="H42" s="37" t="s">
        <v>509</v>
      </c>
      <c r="I42" s="37" t="s">
        <v>566</v>
      </c>
      <c r="J42" s="38" t="s">
        <v>509</v>
      </c>
      <c r="K42" s="22"/>
      <c r="L42" s="22"/>
      <c r="M42" s="22"/>
      <c r="N42" s="22"/>
      <c r="O42" s="22"/>
      <c r="P42" s="22"/>
    </row>
    <row r="43" spans="1:16" ht="39" customHeight="1" thickBot="1" x14ac:dyDescent="0.2">
      <c r="A43" s="22"/>
      <c r="B43" s="40"/>
      <c r="C43" s="1221" t="s">
        <v>567</v>
      </c>
      <c r="D43" s="1222"/>
      <c r="E43" s="1223"/>
      <c r="F43" s="41">
        <v>0.02</v>
      </c>
      <c r="G43" s="42">
        <v>0.02</v>
      </c>
      <c r="H43" s="42">
        <v>0.11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Jg23oA893lrWgthwszQ/ftW1axKbfvOqbb/v0JRMRCrznP2wcfoMKpLZY1ui2lHfbHSFD7iStf5E/BzcrmoGw==" saltValue="iFpsaBwkltXVt+J3CxMC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5904</v>
      </c>
      <c r="L45" s="60">
        <v>5654</v>
      </c>
      <c r="M45" s="60">
        <v>5326</v>
      </c>
      <c r="N45" s="60">
        <v>4989</v>
      </c>
      <c r="O45" s="61">
        <v>4529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285</v>
      </c>
      <c r="L48" s="64">
        <v>253</v>
      </c>
      <c r="M48" s="64">
        <v>316</v>
      </c>
      <c r="N48" s="64">
        <v>280</v>
      </c>
      <c r="O48" s="65">
        <v>246</v>
      </c>
      <c r="P48" s="48"/>
      <c r="Q48" s="48"/>
      <c r="R48" s="48"/>
      <c r="S48" s="48"/>
      <c r="T48" s="48"/>
      <c r="U48" s="48"/>
    </row>
    <row r="49" spans="1:21" ht="30.75" customHeight="1" x14ac:dyDescent="0.15">
      <c r="A49" s="48"/>
      <c r="B49" s="1236"/>
      <c r="C49" s="1237"/>
      <c r="D49" s="62"/>
      <c r="E49" s="1228" t="s">
        <v>16</v>
      </c>
      <c r="F49" s="1228"/>
      <c r="G49" s="1228"/>
      <c r="H49" s="1228"/>
      <c r="I49" s="1228"/>
      <c r="J49" s="1229"/>
      <c r="K49" s="63">
        <v>100</v>
      </c>
      <c r="L49" s="64">
        <v>105</v>
      </c>
      <c r="M49" s="64">
        <v>120</v>
      </c>
      <c r="N49" s="64">
        <v>78</v>
      </c>
      <c r="O49" s="65">
        <v>84</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v>0</v>
      </c>
      <c r="N50" s="64">
        <v>0</v>
      </c>
      <c r="O50" s="65" t="s">
        <v>509</v>
      </c>
      <c r="P50" s="48"/>
      <c r="Q50" s="48"/>
      <c r="R50" s="48"/>
      <c r="S50" s="48"/>
      <c r="T50" s="48"/>
      <c r="U50" s="48"/>
    </row>
    <row r="51" spans="1:21" ht="30.75" customHeight="1" x14ac:dyDescent="0.15">
      <c r="A51" s="48"/>
      <c r="B51" s="1238"/>
      <c r="C51" s="1239"/>
      <c r="D51" s="66"/>
      <c r="E51" s="1228" t="s">
        <v>18</v>
      </c>
      <c r="F51" s="1228"/>
      <c r="G51" s="1228"/>
      <c r="H51" s="1228"/>
      <c r="I51" s="1228"/>
      <c r="J51" s="1229"/>
      <c r="K51" s="63">
        <v>2</v>
      </c>
      <c r="L51" s="64">
        <v>5</v>
      </c>
      <c r="M51" s="64">
        <v>8</v>
      </c>
      <c r="N51" s="64">
        <v>4</v>
      </c>
      <c r="O51" s="65">
        <v>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4655</v>
      </c>
      <c r="L52" s="64">
        <v>4570</v>
      </c>
      <c r="M52" s="64">
        <v>4430</v>
      </c>
      <c r="N52" s="64">
        <v>4129</v>
      </c>
      <c r="O52" s="65">
        <v>4105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1636</v>
      </c>
      <c r="L53" s="69">
        <v>1447</v>
      </c>
      <c r="M53" s="69">
        <v>1340</v>
      </c>
      <c r="N53" s="69">
        <v>1222</v>
      </c>
      <c r="O53" s="70">
        <v>758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pnrRk+dWiUCqevRuXRpKgX0OmA3z5PUPK10wWMYDOOgOI1Q0fEEJiatwBQo6if9USi9T1LvbAdGHn708rjBIg==" saltValue="NvVNu/NMP8t9ft/48rIlM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54" t="s">
        <v>24</v>
      </c>
      <c r="C41" s="1255"/>
      <c r="D41" s="81"/>
      <c r="E41" s="1256" t="s">
        <v>25</v>
      </c>
      <c r="F41" s="1256"/>
      <c r="G41" s="1256"/>
      <c r="H41" s="1257"/>
      <c r="I41" s="82">
        <v>45634</v>
      </c>
      <c r="J41" s="83">
        <v>46746</v>
      </c>
      <c r="K41" s="83">
        <v>45600</v>
      </c>
      <c r="L41" s="83">
        <v>44629</v>
      </c>
      <c r="M41" s="84">
        <v>43923</v>
      </c>
    </row>
    <row r="42" spans="2:13" ht="27.75" customHeight="1" x14ac:dyDescent="0.15">
      <c r="B42" s="1244"/>
      <c r="C42" s="1245"/>
      <c r="D42" s="85"/>
      <c r="E42" s="1248" t="s">
        <v>26</v>
      </c>
      <c r="F42" s="1248"/>
      <c r="G42" s="1248"/>
      <c r="H42" s="1249"/>
      <c r="I42" s="86" t="s">
        <v>509</v>
      </c>
      <c r="J42" s="87" t="s">
        <v>509</v>
      </c>
      <c r="K42" s="87">
        <v>326</v>
      </c>
      <c r="L42" s="87">
        <v>170</v>
      </c>
      <c r="M42" s="88">
        <v>159</v>
      </c>
    </row>
    <row r="43" spans="2:13" ht="27.75" customHeight="1" x14ac:dyDescent="0.15">
      <c r="B43" s="1244"/>
      <c r="C43" s="1245"/>
      <c r="D43" s="85"/>
      <c r="E43" s="1248" t="s">
        <v>27</v>
      </c>
      <c r="F43" s="1248"/>
      <c r="G43" s="1248"/>
      <c r="H43" s="1249"/>
      <c r="I43" s="86">
        <v>3184</v>
      </c>
      <c r="J43" s="87">
        <v>2911</v>
      </c>
      <c r="K43" s="87">
        <v>2732</v>
      </c>
      <c r="L43" s="87">
        <v>2651</v>
      </c>
      <c r="M43" s="88">
        <v>2586</v>
      </c>
    </row>
    <row r="44" spans="2:13" ht="27.75" customHeight="1" x14ac:dyDescent="0.15">
      <c r="B44" s="1244"/>
      <c r="C44" s="1245"/>
      <c r="D44" s="85"/>
      <c r="E44" s="1248" t="s">
        <v>28</v>
      </c>
      <c r="F44" s="1248"/>
      <c r="G44" s="1248"/>
      <c r="H44" s="1249"/>
      <c r="I44" s="86">
        <v>592</v>
      </c>
      <c r="J44" s="87">
        <v>1167</v>
      </c>
      <c r="K44" s="87">
        <v>1306</v>
      </c>
      <c r="L44" s="87">
        <v>1220</v>
      </c>
      <c r="M44" s="88">
        <v>1139</v>
      </c>
    </row>
    <row r="45" spans="2:13" ht="27.75" customHeight="1" x14ac:dyDescent="0.15">
      <c r="B45" s="1244"/>
      <c r="C45" s="1245"/>
      <c r="D45" s="85"/>
      <c r="E45" s="1248" t="s">
        <v>29</v>
      </c>
      <c r="F45" s="1248"/>
      <c r="G45" s="1248"/>
      <c r="H45" s="1249"/>
      <c r="I45" s="86">
        <v>2304</v>
      </c>
      <c r="J45" s="87">
        <v>1360</v>
      </c>
      <c r="K45" s="87">
        <v>1489</v>
      </c>
      <c r="L45" s="87">
        <v>1838</v>
      </c>
      <c r="M45" s="88">
        <v>1932</v>
      </c>
    </row>
    <row r="46" spans="2:13" ht="27.75" customHeight="1" x14ac:dyDescent="0.15">
      <c r="B46" s="1244"/>
      <c r="C46" s="1245"/>
      <c r="D46" s="89"/>
      <c r="E46" s="1248" t="s">
        <v>30</v>
      </c>
      <c r="F46" s="1248"/>
      <c r="G46" s="1248"/>
      <c r="H46" s="1249"/>
      <c r="I46" s="86">
        <v>152</v>
      </c>
      <c r="J46" s="87">
        <v>145</v>
      </c>
      <c r="K46" s="87">
        <v>138</v>
      </c>
      <c r="L46" s="87">
        <v>130</v>
      </c>
      <c r="M46" s="88">
        <v>121</v>
      </c>
    </row>
    <row r="47" spans="2:13" ht="27.75" customHeight="1" x14ac:dyDescent="0.15">
      <c r="B47" s="1244"/>
      <c r="C47" s="1245"/>
      <c r="D47" s="90"/>
      <c r="E47" s="1258" t="s">
        <v>31</v>
      </c>
      <c r="F47" s="1259"/>
      <c r="G47" s="1259"/>
      <c r="H47" s="1260"/>
      <c r="I47" s="86" t="s">
        <v>509</v>
      </c>
      <c r="J47" s="87" t="s">
        <v>509</v>
      </c>
      <c r="K47" s="87" t="s">
        <v>509</v>
      </c>
      <c r="L47" s="87" t="s">
        <v>509</v>
      </c>
      <c r="M47" s="88" t="s">
        <v>509</v>
      </c>
    </row>
    <row r="48" spans="2:13" ht="27.75" customHeight="1" x14ac:dyDescent="0.15">
      <c r="B48" s="1244"/>
      <c r="C48" s="1245"/>
      <c r="D48" s="85"/>
      <c r="E48" s="1248" t="s">
        <v>32</v>
      </c>
      <c r="F48" s="1248"/>
      <c r="G48" s="1248"/>
      <c r="H48" s="1249"/>
      <c r="I48" s="86" t="s">
        <v>509</v>
      </c>
      <c r="J48" s="87" t="s">
        <v>509</v>
      </c>
      <c r="K48" s="87" t="s">
        <v>509</v>
      </c>
      <c r="L48" s="87" t="s">
        <v>509</v>
      </c>
      <c r="M48" s="88" t="s">
        <v>509</v>
      </c>
    </row>
    <row r="49" spans="2:13" ht="27.75" customHeight="1" x14ac:dyDescent="0.15">
      <c r="B49" s="1246"/>
      <c r="C49" s="1247"/>
      <c r="D49" s="85"/>
      <c r="E49" s="1248" t="s">
        <v>33</v>
      </c>
      <c r="F49" s="1248"/>
      <c r="G49" s="1248"/>
      <c r="H49" s="1249"/>
      <c r="I49" s="86" t="s">
        <v>509</v>
      </c>
      <c r="J49" s="87" t="s">
        <v>509</v>
      </c>
      <c r="K49" s="87" t="s">
        <v>509</v>
      </c>
      <c r="L49" s="87" t="s">
        <v>509</v>
      </c>
      <c r="M49" s="88" t="s">
        <v>509</v>
      </c>
    </row>
    <row r="50" spans="2:13" ht="27.75" customHeight="1" x14ac:dyDescent="0.15">
      <c r="B50" s="1242" t="s">
        <v>34</v>
      </c>
      <c r="C50" s="1243"/>
      <c r="D50" s="91"/>
      <c r="E50" s="1248" t="s">
        <v>35</v>
      </c>
      <c r="F50" s="1248"/>
      <c r="G50" s="1248"/>
      <c r="H50" s="1249"/>
      <c r="I50" s="86">
        <v>8823</v>
      </c>
      <c r="J50" s="87">
        <v>9914</v>
      </c>
      <c r="K50" s="87">
        <v>10773</v>
      </c>
      <c r="L50" s="87">
        <v>10935</v>
      </c>
      <c r="M50" s="88">
        <v>11226</v>
      </c>
    </row>
    <row r="51" spans="2:13" ht="27.75" customHeight="1" x14ac:dyDescent="0.15">
      <c r="B51" s="1244"/>
      <c r="C51" s="1245"/>
      <c r="D51" s="85"/>
      <c r="E51" s="1248" t="s">
        <v>36</v>
      </c>
      <c r="F51" s="1248"/>
      <c r="G51" s="1248"/>
      <c r="H51" s="1249"/>
      <c r="I51" s="86">
        <v>973</v>
      </c>
      <c r="J51" s="87">
        <v>877</v>
      </c>
      <c r="K51" s="87">
        <v>787</v>
      </c>
      <c r="L51" s="87">
        <v>1169</v>
      </c>
      <c r="M51" s="88">
        <v>1182</v>
      </c>
    </row>
    <row r="52" spans="2:13" ht="27.75" customHeight="1" x14ac:dyDescent="0.15">
      <c r="B52" s="1246"/>
      <c r="C52" s="1247"/>
      <c r="D52" s="85"/>
      <c r="E52" s="1248" t="s">
        <v>37</v>
      </c>
      <c r="F52" s="1248"/>
      <c r="G52" s="1248"/>
      <c r="H52" s="1249"/>
      <c r="I52" s="86">
        <v>37798</v>
      </c>
      <c r="J52" s="87">
        <v>38207</v>
      </c>
      <c r="K52" s="87">
        <v>37965</v>
      </c>
      <c r="L52" s="87">
        <v>36605</v>
      </c>
      <c r="M52" s="88">
        <v>35055</v>
      </c>
    </row>
    <row r="53" spans="2:13" ht="27.75" customHeight="1" thickBot="1" x14ac:dyDescent="0.2">
      <c r="B53" s="1250" t="s">
        <v>38</v>
      </c>
      <c r="C53" s="1251"/>
      <c r="D53" s="92"/>
      <c r="E53" s="1252" t="s">
        <v>39</v>
      </c>
      <c r="F53" s="1252"/>
      <c r="G53" s="1252"/>
      <c r="H53" s="1253"/>
      <c r="I53" s="93">
        <v>4272</v>
      </c>
      <c r="J53" s="94">
        <v>3331</v>
      </c>
      <c r="K53" s="94">
        <v>2067</v>
      </c>
      <c r="L53" s="94">
        <v>1929</v>
      </c>
      <c r="M53" s="95">
        <v>2397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5USsaAMXJw/I6xs4psiBT5wD/bxMInr5s+6uXy1sA5QIlNJZ6LjT2W9Fp1UvEVpzH7roF1eG6uLKWB7BS4odQ==" saltValue="jkgP0mY6xqyiG6ml7otP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42</v>
      </c>
      <c r="D55" s="1269"/>
      <c r="E55" s="1270"/>
      <c r="F55" s="107">
        <v>2840</v>
      </c>
      <c r="G55" s="107">
        <v>3005</v>
      </c>
      <c r="H55" s="108">
        <v>2306</v>
      </c>
    </row>
    <row r="56" spans="2:8" ht="52.5" customHeight="1" x14ac:dyDescent="0.15">
      <c r="B56" s="109"/>
      <c r="C56" s="1271" t="s">
        <v>43</v>
      </c>
      <c r="D56" s="1271"/>
      <c r="E56" s="1272"/>
      <c r="F56" s="110">
        <v>3027</v>
      </c>
      <c r="G56" s="110">
        <v>3028</v>
      </c>
      <c r="H56" s="111">
        <v>4049</v>
      </c>
    </row>
    <row r="57" spans="2:8" ht="53.25" customHeight="1" x14ac:dyDescent="0.15">
      <c r="B57" s="109"/>
      <c r="C57" s="1273" t="s">
        <v>44</v>
      </c>
      <c r="D57" s="1273"/>
      <c r="E57" s="1274"/>
      <c r="F57" s="112">
        <v>8670</v>
      </c>
      <c r="G57" s="112">
        <v>8675</v>
      </c>
      <c r="H57" s="113">
        <v>8755</v>
      </c>
    </row>
    <row r="58" spans="2:8" ht="45.75" customHeight="1" x14ac:dyDescent="0.15">
      <c r="B58" s="114"/>
      <c r="C58" s="1261" t="s">
        <v>586</v>
      </c>
      <c r="D58" s="1262"/>
      <c r="E58" s="1263"/>
      <c r="F58" s="115">
        <v>3330</v>
      </c>
      <c r="G58" s="115">
        <v>3168</v>
      </c>
      <c r="H58" s="116">
        <v>3081</v>
      </c>
    </row>
    <row r="59" spans="2:8" ht="45.75" customHeight="1" x14ac:dyDescent="0.15">
      <c r="B59" s="114"/>
      <c r="C59" s="1261" t="s">
        <v>587</v>
      </c>
      <c r="D59" s="1262"/>
      <c r="E59" s="1263"/>
      <c r="F59" s="115">
        <v>2325</v>
      </c>
      <c r="G59" s="115">
        <v>2326</v>
      </c>
      <c r="H59" s="116">
        <v>2227</v>
      </c>
    </row>
    <row r="60" spans="2:8" ht="45.75" customHeight="1" x14ac:dyDescent="0.15">
      <c r="B60" s="114"/>
      <c r="C60" s="1261" t="s">
        <v>588</v>
      </c>
      <c r="D60" s="1262"/>
      <c r="E60" s="1263"/>
      <c r="F60" s="115">
        <v>1200</v>
      </c>
      <c r="G60" s="115">
        <v>1364</v>
      </c>
      <c r="H60" s="116">
        <v>1445</v>
      </c>
    </row>
    <row r="61" spans="2:8" ht="45.75" customHeight="1" x14ac:dyDescent="0.15">
      <c r="B61" s="114"/>
      <c r="C61" s="1261" t="s">
        <v>589</v>
      </c>
      <c r="D61" s="1262"/>
      <c r="E61" s="1263"/>
      <c r="F61" s="115">
        <v>1000</v>
      </c>
      <c r="G61" s="115">
        <v>1000</v>
      </c>
      <c r="H61" s="116">
        <v>1000</v>
      </c>
    </row>
    <row r="62" spans="2:8" ht="45.75" customHeight="1" thickBot="1" x14ac:dyDescent="0.2">
      <c r="B62" s="117"/>
      <c r="C62" s="1264" t="s">
        <v>590</v>
      </c>
      <c r="D62" s="1265"/>
      <c r="E62" s="1266"/>
      <c r="F62" s="118">
        <v>521</v>
      </c>
      <c r="G62" s="118">
        <v>521</v>
      </c>
      <c r="H62" s="119">
        <v>521</v>
      </c>
    </row>
    <row r="63" spans="2:8" ht="52.5" customHeight="1" thickBot="1" x14ac:dyDescent="0.2">
      <c r="B63" s="120"/>
      <c r="C63" s="1267" t="s">
        <v>45</v>
      </c>
      <c r="D63" s="1267"/>
      <c r="E63" s="1268"/>
      <c r="F63" s="121">
        <v>14537</v>
      </c>
      <c r="G63" s="121">
        <v>14708</v>
      </c>
      <c r="H63" s="122">
        <v>15110</v>
      </c>
    </row>
    <row r="64" spans="2:8" ht="15" customHeight="1" x14ac:dyDescent="0.15"/>
    <row r="65" ht="0" hidden="1" customHeight="1" x14ac:dyDescent="0.15"/>
    <row r="66" ht="0" hidden="1" customHeight="1" x14ac:dyDescent="0.15"/>
  </sheetData>
  <sheetProtection algorithmName="SHA-512" hashValue="9wcTIiZ0SYVD0Wfa+7+C0bO5I7jCfhQVxFOxlqj/kSJGndLFK2uVvldeQe6J6e4R2wKhVNIx70SUQTO9v0SRbw==" saltValue="KslTiGdJ4FuDSeDhCO23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WZM191"/>
  <sheetViews>
    <sheetView showGridLines="0" topLeftCell="AN50" zoomScaleNormal="100" zoomScaleSheetLayoutView="55" workbookViewId="0">
      <selection activeCell="AN65" sqref="AN65:DC69"/>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604</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604</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603</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7" t="s">
        <v>602</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x14ac:dyDescent="0.1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x14ac:dyDescent="0.1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x14ac:dyDescent="0.1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x14ac:dyDescent="0.1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595</v>
      </c>
    </row>
    <row r="50" spans="1:109" ht="13.5" x14ac:dyDescent="0.1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551</v>
      </c>
      <c r="BQ50" s="1277"/>
      <c r="BR50" s="1277"/>
      <c r="BS50" s="1277"/>
      <c r="BT50" s="1277"/>
      <c r="BU50" s="1277"/>
      <c r="BV50" s="1277"/>
      <c r="BW50" s="1277"/>
      <c r="BX50" s="1277" t="s">
        <v>552</v>
      </c>
      <c r="BY50" s="1277"/>
      <c r="BZ50" s="1277"/>
      <c r="CA50" s="1277"/>
      <c r="CB50" s="1277"/>
      <c r="CC50" s="1277"/>
      <c r="CD50" s="1277"/>
      <c r="CE50" s="1277"/>
      <c r="CF50" s="1277" t="s">
        <v>553</v>
      </c>
      <c r="CG50" s="1277"/>
      <c r="CH50" s="1277"/>
      <c r="CI50" s="1277"/>
      <c r="CJ50" s="1277"/>
      <c r="CK50" s="1277"/>
      <c r="CL50" s="1277"/>
      <c r="CM50" s="1277"/>
      <c r="CN50" s="1277" t="s">
        <v>554</v>
      </c>
      <c r="CO50" s="1277"/>
      <c r="CP50" s="1277"/>
      <c r="CQ50" s="1277"/>
      <c r="CR50" s="1277"/>
      <c r="CS50" s="1277"/>
      <c r="CT50" s="1277"/>
      <c r="CU50" s="1277"/>
      <c r="CV50" s="1277" t="s">
        <v>555</v>
      </c>
      <c r="CW50" s="1277"/>
      <c r="CX50" s="1277"/>
      <c r="CY50" s="1277"/>
      <c r="CZ50" s="1277"/>
      <c r="DA50" s="1277"/>
      <c r="DB50" s="1277"/>
      <c r="DC50" s="1277"/>
    </row>
    <row r="51" spans="1:109" ht="13.5" customHeight="1" x14ac:dyDescent="0.15">
      <c r="B51" s="366"/>
      <c r="G51" s="1286"/>
      <c r="H51" s="1286"/>
      <c r="I51" s="1297"/>
      <c r="J51" s="1297"/>
      <c r="K51" s="1282"/>
      <c r="L51" s="1282"/>
      <c r="M51" s="1282"/>
      <c r="N51" s="1282"/>
      <c r="AM51" s="373"/>
      <c r="AN51" s="1278" t="s">
        <v>594</v>
      </c>
      <c r="AO51" s="1278"/>
      <c r="AP51" s="1278"/>
      <c r="AQ51" s="1278"/>
      <c r="AR51" s="1278"/>
      <c r="AS51" s="1278"/>
      <c r="AT51" s="1278"/>
      <c r="AU51" s="1278"/>
      <c r="AV51" s="1278"/>
      <c r="AW51" s="1278"/>
      <c r="AX51" s="1278"/>
      <c r="AY51" s="1278"/>
      <c r="AZ51" s="1278"/>
      <c r="BA51" s="1278"/>
      <c r="BB51" s="1278" t="s">
        <v>600</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13.6</v>
      </c>
      <c r="CO51" s="1275"/>
      <c r="CP51" s="1275"/>
      <c r="CQ51" s="1275"/>
      <c r="CR51" s="1275"/>
      <c r="CS51" s="1275"/>
      <c r="CT51" s="1275"/>
      <c r="CU51" s="1275"/>
      <c r="CV51" s="1296"/>
      <c r="CW51" s="1275"/>
      <c r="CX51" s="1275"/>
      <c r="CY51" s="1275"/>
      <c r="CZ51" s="1275"/>
      <c r="DA51" s="1275"/>
      <c r="DB51" s="1275"/>
      <c r="DC51" s="1275"/>
    </row>
    <row r="52" spans="1:109" ht="13.5" x14ac:dyDescent="0.1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599</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47.3</v>
      </c>
      <c r="CO53" s="1275"/>
      <c r="CP53" s="1275"/>
      <c r="CQ53" s="1275"/>
      <c r="CR53" s="1275"/>
      <c r="CS53" s="1275"/>
      <c r="CT53" s="1275"/>
      <c r="CU53" s="1275"/>
      <c r="CV53" s="1296"/>
      <c r="CW53" s="1275"/>
      <c r="CX53" s="1275"/>
      <c r="CY53" s="1275"/>
      <c r="CZ53" s="1275"/>
      <c r="DA53" s="1275"/>
      <c r="DB53" s="1275"/>
      <c r="DC53" s="1275"/>
    </row>
    <row r="54" spans="1:109" ht="13.5" x14ac:dyDescent="0.1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1"/>
      <c r="H55" s="1281"/>
      <c r="I55" s="1281"/>
      <c r="J55" s="1281"/>
      <c r="K55" s="1282"/>
      <c r="L55" s="1282"/>
      <c r="M55" s="1282"/>
      <c r="N55" s="1282"/>
      <c r="AN55" s="1277" t="s">
        <v>601</v>
      </c>
      <c r="AO55" s="1277"/>
      <c r="AP55" s="1277"/>
      <c r="AQ55" s="1277"/>
      <c r="AR55" s="1277"/>
      <c r="AS55" s="1277"/>
      <c r="AT55" s="1277"/>
      <c r="AU55" s="1277"/>
      <c r="AV55" s="1277"/>
      <c r="AW55" s="1277"/>
      <c r="AX55" s="1277"/>
      <c r="AY55" s="1277"/>
      <c r="AZ55" s="1277"/>
      <c r="BA55" s="1277"/>
      <c r="BB55" s="1278" t="s">
        <v>600</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54.6</v>
      </c>
      <c r="CO55" s="1275"/>
      <c r="CP55" s="1275"/>
      <c r="CQ55" s="1275"/>
      <c r="CR55" s="1275"/>
      <c r="CS55" s="1275"/>
      <c r="CT55" s="1275"/>
      <c r="CU55" s="1275"/>
      <c r="CV55" s="1296"/>
      <c r="CW55" s="1275"/>
      <c r="CX55" s="1275"/>
      <c r="CY55" s="1275"/>
      <c r="CZ55" s="1275"/>
      <c r="DA55" s="1275"/>
      <c r="DB55" s="1275"/>
      <c r="DC55" s="1275"/>
    </row>
    <row r="56" spans="1:109" ht="13.5" x14ac:dyDescent="0.1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599</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58.3</v>
      </c>
      <c r="CO57" s="1275"/>
      <c r="CP57" s="1275"/>
      <c r="CQ57" s="1275"/>
      <c r="CR57" s="1275"/>
      <c r="CS57" s="1275"/>
      <c r="CT57" s="1275"/>
      <c r="CU57" s="1275"/>
      <c r="CV57" s="1296"/>
      <c r="CW57" s="1275"/>
      <c r="CX57" s="1275"/>
      <c r="CY57" s="1275"/>
      <c r="CZ57" s="1275"/>
      <c r="DA57" s="1275"/>
      <c r="DB57" s="1275"/>
      <c r="DC57" s="1275"/>
      <c r="DD57" s="392"/>
      <c r="DE57" s="387"/>
    </row>
    <row r="58" spans="1:109" s="381" customFormat="1" ht="13.5" x14ac:dyDescent="0.1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598</v>
      </c>
    </row>
    <row r="64" spans="1:109" ht="13.5" x14ac:dyDescent="0.15">
      <c r="B64" s="366"/>
      <c r="G64" s="382"/>
      <c r="I64" s="384"/>
      <c r="J64" s="384"/>
      <c r="K64" s="384"/>
      <c r="L64" s="384"/>
      <c r="M64" s="384"/>
      <c r="N64" s="383"/>
      <c r="AM64" s="382"/>
      <c r="AN64" s="382" t="s">
        <v>597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7" t="s">
        <v>596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x14ac:dyDescent="0.1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x14ac:dyDescent="0.1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x14ac:dyDescent="0.1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x14ac:dyDescent="0.1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595</v>
      </c>
    </row>
    <row r="72" spans="2:107" ht="13.5" x14ac:dyDescent="0.1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551</v>
      </c>
      <c r="BQ72" s="1277"/>
      <c r="BR72" s="1277"/>
      <c r="BS72" s="1277"/>
      <c r="BT72" s="1277"/>
      <c r="BU72" s="1277"/>
      <c r="BV72" s="1277"/>
      <c r="BW72" s="1277"/>
      <c r="BX72" s="1277" t="s">
        <v>552</v>
      </c>
      <c r="BY72" s="1277"/>
      <c r="BZ72" s="1277"/>
      <c r="CA72" s="1277"/>
      <c r="CB72" s="1277"/>
      <c r="CC72" s="1277"/>
      <c r="CD72" s="1277"/>
      <c r="CE72" s="1277"/>
      <c r="CF72" s="1277" t="s">
        <v>553</v>
      </c>
      <c r="CG72" s="1277"/>
      <c r="CH72" s="1277"/>
      <c r="CI72" s="1277"/>
      <c r="CJ72" s="1277"/>
      <c r="CK72" s="1277"/>
      <c r="CL72" s="1277"/>
      <c r="CM72" s="1277"/>
      <c r="CN72" s="1277" t="s">
        <v>554</v>
      </c>
      <c r="CO72" s="1277"/>
      <c r="CP72" s="1277"/>
      <c r="CQ72" s="1277"/>
      <c r="CR72" s="1277"/>
      <c r="CS72" s="1277"/>
      <c r="CT72" s="1277"/>
      <c r="CU72" s="1277"/>
      <c r="CV72" s="1277" t="s">
        <v>555</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594</v>
      </c>
      <c r="AO73" s="1278"/>
      <c r="AP73" s="1278"/>
      <c r="AQ73" s="1278"/>
      <c r="AR73" s="1278"/>
      <c r="AS73" s="1278"/>
      <c r="AT73" s="1278"/>
      <c r="AU73" s="1278"/>
      <c r="AV73" s="1278"/>
      <c r="AW73" s="1278"/>
      <c r="AX73" s="1278"/>
      <c r="AY73" s="1278"/>
      <c r="AZ73" s="1278"/>
      <c r="BA73" s="1278"/>
      <c r="BB73" s="1278" t="s">
        <v>592</v>
      </c>
      <c r="BC73" s="1278"/>
      <c r="BD73" s="1278"/>
      <c r="BE73" s="1278"/>
      <c r="BF73" s="1278"/>
      <c r="BG73" s="1278"/>
      <c r="BH73" s="1278"/>
      <c r="BI73" s="1278"/>
      <c r="BJ73" s="1278"/>
      <c r="BK73" s="1278"/>
      <c r="BL73" s="1278"/>
      <c r="BM73" s="1278"/>
      <c r="BN73" s="1278"/>
      <c r="BO73" s="1278"/>
      <c r="BP73" s="1275">
        <v>27.6</v>
      </c>
      <c r="BQ73" s="1275"/>
      <c r="BR73" s="1275"/>
      <c r="BS73" s="1275"/>
      <c r="BT73" s="1275"/>
      <c r="BU73" s="1275"/>
      <c r="BV73" s="1275"/>
      <c r="BW73" s="1275"/>
      <c r="BX73" s="1275">
        <v>22.4</v>
      </c>
      <c r="BY73" s="1275"/>
      <c r="BZ73" s="1275"/>
      <c r="CA73" s="1275"/>
      <c r="CB73" s="1275"/>
      <c r="CC73" s="1275"/>
      <c r="CD73" s="1275"/>
      <c r="CE73" s="1275"/>
      <c r="CF73" s="1275">
        <v>14.1</v>
      </c>
      <c r="CG73" s="1275"/>
      <c r="CH73" s="1275"/>
      <c r="CI73" s="1275"/>
      <c r="CJ73" s="1275"/>
      <c r="CK73" s="1275"/>
      <c r="CL73" s="1275"/>
      <c r="CM73" s="1275"/>
      <c r="CN73" s="1275">
        <v>13.6</v>
      </c>
      <c r="CO73" s="1275"/>
      <c r="CP73" s="1275"/>
      <c r="CQ73" s="1275"/>
      <c r="CR73" s="1275"/>
      <c r="CS73" s="1275"/>
      <c r="CT73" s="1275"/>
      <c r="CU73" s="1275"/>
      <c r="CV73" s="1275">
        <v>17.600000000000001</v>
      </c>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591</v>
      </c>
      <c r="BC75" s="1278"/>
      <c r="BD75" s="1278"/>
      <c r="BE75" s="1278"/>
      <c r="BF75" s="1278"/>
      <c r="BG75" s="1278"/>
      <c r="BH75" s="1278"/>
      <c r="BI75" s="1278"/>
      <c r="BJ75" s="1278"/>
      <c r="BK75" s="1278"/>
      <c r="BL75" s="1278"/>
      <c r="BM75" s="1278"/>
      <c r="BN75" s="1278"/>
      <c r="BO75" s="1278"/>
      <c r="BP75" s="1275">
        <v>11</v>
      </c>
      <c r="BQ75" s="1275"/>
      <c r="BR75" s="1275"/>
      <c r="BS75" s="1275"/>
      <c r="BT75" s="1275"/>
      <c r="BU75" s="1275"/>
      <c r="BV75" s="1275"/>
      <c r="BW75" s="1275"/>
      <c r="BX75" s="1275">
        <v>10.4</v>
      </c>
      <c r="BY75" s="1275"/>
      <c r="BZ75" s="1275"/>
      <c r="CA75" s="1275"/>
      <c r="CB75" s="1275"/>
      <c r="CC75" s="1275"/>
      <c r="CD75" s="1275"/>
      <c r="CE75" s="1275"/>
      <c r="CF75" s="1275">
        <v>9.8000000000000007</v>
      </c>
      <c r="CG75" s="1275"/>
      <c r="CH75" s="1275"/>
      <c r="CI75" s="1275"/>
      <c r="CJ75" s="1275"/>
      <c r="CK75" s="1275"/>
      <c r="CL75" s="1275"/>
      <c r="CM75" s="1275"/>
      <c r="CN75" s="1275">
        <v>9.1</v>
      </c>
      <c r="CO75" s="1275"/>
      <c r="CP75" s="1275"/>
      <c r="CQ75" s="1275"/>
      <c r="CR75" s="1275"/>
      <c r="CS75" s="1275"/>
      <c r="CT75" s="1275"/>
      <c r="CU75" s="1275"/>
      <c r="CV75" s="1275">
        <v>7.8</v>
      </c>
      <c r="CW75" s="1275"/>
      <c r="CX75" s="1275"/>
      <c r="CY75" s="1275"/>
      <c r="CZ75" s="1275"/>
      <c r="DA75" s="1275"/>
      <c r="DB75" s="1275"/>
      <c r="DC75" s="1275"/>
    </row>
    <row r="76" spans="2:107" ht="13.5" x14ac:dyDescent="0.1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1"/>
      <c r="H77" s="1281"/>
      <c r="I77" s="1281"/>
      <c r="J77" s="1281"/>
      <c r="K77" s="1276"/>
      <c r="L77" s="1276"/>
      <c r="M77" s="1276"/>
      <c r="N77" s="1276"/>
      <c r="AN77" s="1277" t="s">
        <v>593</v>
      </c>
      <c r="AO77" s="1277"/>
      <c r="AP77" s="1277"/>
      <c r="AQ77" s="1277"/>
      <c r="AR77" s="1277"/>
      <c r="AS77" s="1277"/>
      <c r="AT77" s="1277"/>
      <c r="AU77" s="1277"/>
      <c r="AV77" s="1277"/>
      <c r="AW77" s="1277"/>
      <c r="AX77" s="1277"/>
      <c r="AY77" s="1277"/>
      <c r="AZ77" s="1277"/>
      <c r="BA77" s="1277"/>
      <c r="BB77" s="1278" t="s">
        <v>592</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ht="13.5" x14ac:dyDescent="0.1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591</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ht="13.5" x14ac:dyDescent="0.1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fopSavKSBHg+sQRXCDQI+Dp+sd4IfqVsf/ZRXaU1UIoo8oY0mQe8GWDOG71QBe7XlrZmUwu775OdsHdjohTnA==" saltValue="w3YMCv4LRSS58ICKER9Az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35"/>
  <sheetViews>
    <sheetView showGridLines="0" topLeftCell="A100" zoomScaleNormal="10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c3ouTd4MUpri/eZs7BFqxauIKnshVBgBXQX+kkSlUuQ9uKjrjiJPA5/rBW4kuYbnk2Ws24YfK3nYm3qAMKnWw==" saltValue="VLWfqMyUoyX0+6Z4JIAAC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35"/>
  <sheetViews>
    <sheetView showGridLines="0" topLeftCell="A15" zoomScaleNormal="100"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gsRxfzZu5ahYINHTEQkCFW60Clamw5yrCOQhfJFjAZZJg0KqPsCIxqofqH4CGEioMf9h3ftsMaNJVnrO6LFA==" saltValue="gN5jxqGlSxFzuDcE04lgw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202906</v>
      </c>
      <c r="E3" s="141"/>
      <c r="F3" s="142">
        <v>90961</v>
      </c>
      <c r="G3" s="143"/>
      <c r="H3" s="144"/>
    </row>
    <row r="4" spans="1:8" x14ac:dyDescent="0.15">
      <c r="A4" s="145"/>
      <c r="B4" s="146"/>
      <c r="C4" s="147"/>
      <c r="D4" s="148">
        <v>62906</v>
      </c>
      <c r="E4" s="149"/>
      <c r="F4" s="150">
        <v>37720</v>
      </c>
      <c r="G4" s="151"/>
      <c r="H4" s="152"/>
    </row>
    <row r="5" spans="1:8" x14ac:dyDescent="0.15">
      <c r="A5" s="133" t="s">
        <v>543</v>
      </c>
      <c r="B5" s="138"/>
      <c r="C5" s="139"/>
      <c r="D5" s="140">
        <v>241812</v>
      </c>
      <c r="E5" s="141"/>
      <c r="F5" s="142">
        <v>106614</v>
      </c>
      <c r="G5" s="143"/>
      <c r="H5" s="144"/>
    </row>
    <row r="6" spans="1:8" x14ac:dyDescent="0.15">
      <c r="A6" s="145"/>
      <c r="B6" s="146"/>
      <c r="C6" s="147"/>
      <c r="D6" s="148">
        <v>91345</v>
      </c>
      <c r="E6" s="149"/>
      <c r="F6" s="150">
        <v>45545</v>
      </c>
      <c r="G6" s="151"/>
      <c r="H6" s="152"/>
    </row>
    <row r="7" spans="1:8" x14ac:dyDescent="0.15">
      <c r="A7" s="133" t="s">
        <v>544</v>
      </c>
      <c r="B7" s="138"/>
      <c r="C7" s="139"/>
      <c r="D7" s="140">
        <v>195417</v>
      </c>
      <c r="E7" s="141"/>
      <c r="F7" s="142">
        <v>85459</v>
      </c>
      <c r="G7" s="143"/>
      <c r="H7" s="144"/>
    </row>
    <row r="8" spans="1:8" x14ac:dyDescent="0.15">
      <c r="A8" s="145"/>
      <c r="B8" s="146"/>
      <c r="C8" s="147"/>
      <c r="D8" s="148">
        <v>66443</v>
      </c>
      <c r="E8" s="149"/>
      <c r="F8" s="150">
        <v>44378</v>
      </c>
      <c r="G8" s="151"/>
      <c r="H8" s="152"/>
    </row>
    <row r="9" spans="1:8" x14ac:dyDescent="0.15">
      <c r="A9" s="133" t="s">
        <v>545</v>
      </c>
      <c r="B9" s="138"/>
      <c r="C9" s="139"/>
      <c r="D9" s="140">
        <v>179730</v>
      </c>
      <c r="E9" s="141"/>
      <c r="F9" s="142">
        <v>83280</v>
      </c>
      <c r="G9" s="143"/>
      <c r="H9" s="144"/>
    </row>
    <row r="10" spans="1:8" x14ac:dyDescent="0.15">
      <c r="A10" s="145"/>
      <c r="B10" s="146"/>
      <c r="C10" s="147"/>
      <c r="D10" s="148">
        <v>66838</v>
      </c>
      <c r="E10" s="149"/>
      <c r="F10" s="150">
        <v>43123</v>
      </c>
      <c r="G10" s="151"/>
      <c r="H10" s="152"/>
    </row>
    <row r="11" spans="1:8" x14ac:dyDescent="0.15">
      <c r="A11" s="133" t="s">
        <v>546</v>
      </c>
      <c r="B11" s="138"/>
      <c r="C11" s="139"/>
      <c r="D11" s="140">
        <v>216484</v>
      </c>
      <c r="E11" s="141"/>
      <c r="F11" s="142">
        <v>88968</v>
      </c>
      <c r="G11" s="143"/>
      <c r="H11" s="144"/>
    </row>
    <row r="12" spans="1:8" x14ac:dyDescent="0.15">
      <c r="A12" s="145"/>
      <c r="B12" s="146"/>
      <c r="C12" s="153"/>
      <c r="D12" s="148">
        <v>83379</v>
      </c>
      <c r="E12" s="149"/>
      <c r="F12" s="150">
        <v>45482</v>
      </c>
      <c r="G12" s="151"/>
      <c r="H12" s="152"/>
    </row>
    <row r="13" spans="1:8" x14ac:dyDescent="0.15">
      <c r="A13" s="133"/>
      <c r="B13" s="138"/>
      <c r="C13" s="154"/>
      <c r="D13" s="155">
        <v>207270</v>
      </c>
      <c r="E13" s="156"/>
      <c r="F13" s="157">
        <v>91056</v>
      </c>
      <c r="G13" s="158"/>
      <c r="H13" s="144"/>
    </row>
    <row r="14" spans="1:8" x14ac:dyDescent="0.15">
      <c r="A14" s="145"/>
      <c r="B14" s="146"/>
      <c r="C14" s="147"/>
      <c r="D14" s="148">
        <v>74182</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2.0299999999999998</v>
      </c>
      <c r="C19" s="159">
        <f>ROUND(VALUE(SUBSTITUTE(実質収支比率等に係る経年分析!G$48,"▲","-")),2)</f>
        <v>2.12</v>
      </c>
      <c r="D19" s="159">
        <f>ROUND(VALUE(SUBSTITUTE(実質収支比率等に係る経年分析!H$48,"▲","-")),2)</f>
        <v>1.89</v>
      </c>
      <c r="E19" s="159">
        <f>ROUND(VALUE(SUBSTITUTE(実質収支比率等に係る経年分析!I$48,"▲","-")),2)</f>
        <v>1.46</v>
      </c>
      <c r="F19" s="159">
        <f>ROUND(VALUE(SUBSTITUTE(実質収支比率等に係る経年分析!J$48,"▲","-")),2)</f>
        <v>2.68</v>
      </c>
    </row>
    <row r="20" spans="1:11" x14ac:dyDescent="0.15">
      <c r="A20" s="159" t="s">
        <v>49</v>
      </c>
      <c r="B20" s="159">
        <f>ROUND(VALUE(SUBSTITUTE(実質収支比率等に係る経年分析!F$47,"▲","-")),2)</f>
        <v>7.54</v>
      </c>
      <c r="C20" s="159">
        <f>ROUND(VALUE(SUBSTITUTE(実質収支比率等に係る経年分析!G$47,"▲","-")),2)</f>
        <v>13.58</v>
      </c>
      <c r="D20" s="159">
        <f>ROUND(VALUE(SUBSTITUTE(実質収支比率等に係る経年分析!H$47,"▲","-")),2)</f>
        <v>15.02</v>
      </c>
      <c r="E20" s="159">
        <f>ROUND(VALUE(SUBSTITUTE(実質収支比率等に係る経年分析!I$47,"▲","-")),2)</f>
        <v>16.54</v>
      </c>
      <c r="F20" s="159">
        <f>ROUND(VALUE(SUBSTITUTE(実質収支比率等に係る経年分析!J$47,"▲","-")),2)</f>
        <v>13.15</v>
      </c>
    </row>
    <row r="21" spans="1:11" x14ac:dyDescent="0.15">
      <c r="A21" s="159" t="s">
        <v>50</v>
      </c>
      <c r="B21" s="159">
        <f>IF(ISNUMBER(VALUE(SUBSTITUTE(実質収支比率等に係る経年分析!F$49,"▲","-"))),ROUND(VALUE(SUBSTITUTE(実質収支比率等に係る経年分析!F$49,"▲","-")),2),NA())</f>
        <v>5.22</v>
      </c>
      <c r="C21" s="159">
        <f>IF(ISNUMBER(VALUE(SUBSTITUTE(実質収支比率等に係る経年分析!G$49,"▲","-"))),ROUND(VALUE(SUBSTITUTE(実質収支比率等に係る経年分析!G$49,"▲","-")),2),NA())</f>
        <v>7.3</v>
      </c>
      <c r="D21" s="159">
        <f>IF(ISNUMBER(VALUE(SUBSTITUTE(実質収支比率等に係る経年分析!H$49,"▲","-"))),ROUND(VALUE(SUBSTITUTE(実質収支比率等に係る経年分析!H$49,"▲","-")),2),NA())</f>
        <v>2.41</v>
      </c>
      <c r="E21" s="159">
        <f>IF(ISNUMBER(VALUE(SUBSTITUTE(実質収支比率等に係る経年分析!I$49,"▲","-"))),ROUND(VALUE(SUBSTITUTE(実質収支比率等に係る経年分析!I$49,"▲","-")),2),NA())</f>
        <v>1.06</v>
      </c>
      <c r="F21" s="159">
        <f>IF(ISNUMBER(VALUE(SUBSTITUTE(実質収支比率等に係る経年分析!J$49,"▲","-"))),ROUND(VALUE(SUBSTITUTE(実質収支比率等に係る経年分析!J$49,"▲","-")),2),NA())</f>
        <v>-2.82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f>IF(ROUND(VALUE(SUBSTITUTE(連結実質赤字比率に係る赤字・黒字の構成分析!I$42,"▲", "-")), 2) &lt; 0, ABS(ROUND(VALUE(SUBSTITUTE(連結実質赤字比率に係る赤字・黒字の構成分析!I$42,"▲", "-")), 2)), NA())</f>
        <v>0.13</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旅客定期航路事業特別会計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介護保険地域支援事業特別会計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0.56999999999999995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3.05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4655</v>
      </c>
      <c r="E42" s="161"/>
      <c r="F42" s="161"/>
      <c r="G42" s="161">
        <f>'実質公債費比率（分子）の構造'!L$52</f>
        <v>4570</v>
      </c>
      <c r="H42" s="161"/>
      <c r="I42" s="161"/>
      <c r="J42" s="161">
        <f>'実質公債費比率（分子）の構造'!M$52</f>
        <v>4430</v>
      </c>
      <c r="K42" s="161"/>
      <c r="L42" s="161"/>
      <c r="M42" s="161">
        <f>'実質公債費比率（分子）の構造'!N$52</f>
        <v>4129</v>
      </c>
      <c r="N42" s="161"/>
      <c r="O42" s="161"/>
      <c r="P42" s="161">
        <f>'実質公債費比率（分子）の構造'!O$52</f>
        <v>4105</v>
      </c>
    </row>
    <row r="43" spans="1:16" x14ac:dyDescent="0.15">
      <c r="A43" s="161" t="s">
        <v>58</v>
      </c>
      <c r="B43" s="161">
        <f>'実質公債費比率（分子）の構造'!K$51</f>
        <v>2</v>
      </c>
      <c r="C43" s="161"/>
      <c r="D43" s="161"/>
      <c r="E43" s="161">
        <f>'実質公債費比率（分子）の構造'!L$51</f>
        <v>5</v>
      </c>
      <c r="F43" s="161"/>
      <c r="G43" s="161"/>
      <c r="H43" s="161">
        <f>'実質公債費比率（分子）の構造'!M$51</f>
        <v>8</v>
      </c>
      <c r="I43" s="161"/>
      <c r="J43" s="161"/>
      <c r="K43" s="161">
        <f>'実質公債費比率（分子）の構造'!N$51</f>
        <v>4</v>
      </c>
      <c r="L43" s="161"/>
      <c r="M43" s="161"/>
      <c r="N43" s="161">
        <f>'実質公債費比率（分子）の構造'!O$51</f>
        <v>4</v>
      </c>
      <c r="O43" s="161"/>
      <c r="P43" s="161"/>
    </row>
    <row r="44" spans="1:16" x14ac:dyDescent="0.15">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x14ac:dyDescent="0.15">
      <c r="A45" s="161" t="s">
        <v>60</v>
      </c>
      <c r="B45" s="161">
        <f>'実質公債費比率（分子）の構造'!K$49</f>
        <v>100</v>
      </c>
      <c r="C45" s="161"/>
      <c r="D45" s="161"/>
      <c r="E45" s="161">
        <f>'実質公債費比率（分子）の構造'!L$49</f>
        <v>105</v>
      </c>
      <c r="F45" s="161"/>
      <c r="G45" s="161"/>
      <c r="H45" s="161">
        <f>'実質公債費比率（分子）の構造'!M$49</f>
        <v>120</v>
      </c>
      <c r="I45" s="161"/>
      <c r="J45" s="161"/>
      <c r="K45" s="161">
        <f>'実質公債費比率（分子）の構造'!N$49</f>
        <v>78</v>
      </c>
      <c r="L45" s="161"/>
      <c r="M45" s="161"/>
      <c r="N45" s="161">
        <f>'実質公債費比率（分子）の構造'!O$49</f>
        <v>84</v>
      </c>
      <c r="O45" s="161"/>
      <c r="P45" s="161"/>
    </row>
    <row r="46" spans="1:16" x14ac:dyDescent="0.15">
      <c r="A46" s="161" t="s">
        <v>61</v>
      </c>
      <c r="B46" s="161">
        <f>'実質公債費比率（分子）の構造'!K$48</f>
        <v>285</v>
      </c>
      <c r="C46" s="161"/>
      <c r="D46" s="161"/>
      <c r="E46" s="161">
        <f>'実質公債費比率（分子）の構造'!L$48</f>
        <v>253</v>
      </c>
      <c r="F46" s="161"/>
      <c r="G46" s="161"/>
      <c r="H46" s="161">
        <f>'実質公債費比率（分子）の構造'!M$48</f>
        <v>316</v>
      </c>
      <c r="I46" s="161"/>
      <c r="J46" s="161"/>
      <c r="K46" s="161">
        <f>'実質公債費比率（分子）の構造'!N$48</f>
        <v>280</v>
      </c>
      <c r="L46" s="161"/>
      <c r="M46" s="161"/>
      <c r="N46" s="161">
        <f>'実質公債費比率（分子）の構造'!O$48</f>
        <v>246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5904</v>
      </c>
      <c r="C49" s="161"/>
      <c r="D49" s="161"/>
      <c r="E49" s="161">
        <f>'実質公債費比率（分子）の構造'!L$45</f>
        <v>5654</v>
      </c>
      <c r="F49" s="161"/>
      <c r="G49" s="161"/>
      <c r="H49" s="161">
        <f>'実質公債費比率（分子）の構造'!M$45</f>
        <v>5326</v>
      </c>
      <c r="I49" s="161"/>
      <c r="J49" s="161"/>
      <c r="K49" s="161">
        <f>'実質公債費比率（分子）の構造'!N$45</f>
        <v>4989</v>
      </c>
      <c r="L49" s="161"/>
      <c r="M49" s="161"/>
      <c r="N49" s="161">
        <f>'実質公債費比率（分子）の構造'!O$45</f>
        <v>4529</v>
      </c>
      <c r="O49" s="161"/>
      <c r="P49" s="161"/>
    </row>
    <row r="50" spans="1:16" x14ac:dyDescent="0.15">
      <c r="A50" s="161" t="s">
        <v>65</v>
      </c>
      <c r="B50" s="161" t="e">
        <f>NA()</f>
        <v>#N/A</v>
      </c>
      <c r="C50" s="161">
        <f>IF(ISNUMBER('実質公債費比率（分子）の構造'!K$53),'実質公債費比率（分子）の構造'!K$53,NA())</f>
        <v>1636</v>
      </c>
      <c r="D50" s="161" t="e">
        <f>NA()</f>
        <v>#N/A</v>
      </c>
      <c r="E50" s="161" t="e">
        <f>NA()</f>
        <v>#N/A</v>
      </c>
      <c r="F50" s="161">
        <f>IF(ISNUMBER('実質公債費比率（分子）の構造'!L$53),'実質公債費比率（分子）の構造'!L$53,NA())</f>
        <v>1447</v>
      </c>
      <c r="G50" s="161" t="e">
        <f>NA()</f>
        <v>#N/A</v>
      </c>
      <c r="H50" s="161" t="e">
        <f>NA()</f>
        <v>#N/A</v>
      </c>
      <c r="I50" s="161">
        <f>IF(ISNUMBER('実質公債費比率（分子）の構造'!M$53),'実質公債費比率（分子）の構造'!M$53,NA())</f>
        <v>1340</v>
      </c>
      <c r="J50" s="161" t="e">
        <f>NA()</f>
        <v>#N/A</v>
      </c>
      <c r="K50" s="161" t="e">
        <f>NA()</f>
        <v>#N/A</v>
      </c>
      <c r="L50" s="161">
        <f>IF(ISNUMBER('実質公債費比率（分子）の構造'!N$53),'実質公債費比率（分子）の構造'!N$53,NA())</f>
        <v>1222</v>
      </c>
      <c r="M50" s="161" t="e">
        <f>NA()</f>
        <v>#N/A</v>
      </c>
      <c r="N50" s="161" t="e">
        <f>NA()</f>
        <v>#N/A</v>
      </c>
      <c r="O50" s="161">
        <f>IF(ISNUMBER('実質公債費比率（分子）の構造'!O$53),'実質公債費比率（分子）の構造'!O$53,NA())</f>
        <v>758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37798</v>
      </c>
      <c r="E56" s="160"/>
      <c r="F56" s="160"/>
      <c r="G56" s="160">
        <f>'将来負担比率（分子）の構造'!J$52</f>
        <v>38207</v>
      </c>
      <c r="H56" s="160"/>
      <c r="I56" s="160"/>
      <c r="J56" s="160">
        <f>'将来負担比率（分子）の構造'!K$52</f>
        <v>37965</v>
      </c>
      <c r="K56" s="160"/>
      <c r="L56" s="160"/>
      <c r="M56" s="160">
        <f>'将来負担比率（分子）の構造'!L$52</f>
        <v>36605</v>
      </c>
      <c r="N56" s="160"/>
      <c r="O56" s="160"/>
      <c r="P56" s="160">
        <f>'将来負担比率（分子）の構造'!M$52</f>
        <v>35055</v>
      </c>
    </row>
    <row r="57" spans="1:16" x14ac:dyDescent="0.15">
      <c r="A57" s="160" t="s">
        <v>36</v>
      </c>
      <c r="B57" s="160"/>
      <c r="C57" s="160"/>
      <c r="D57" s="160">
        <f>'将来負担比率（分子）の構造'!I$51</f>
        <v>973</v>
      </c>
      <c r="E57" s="160"/>
      <c r="F57" s="160"/>
      <c r="G57" s="160">
        <f>'将来負担比率（分子）の構造'!J$51</f>
        <v>877</v>
      </c>
      <c r="H57" s="160"/>
      <c r="I57" s="160"/>
      <c r="J57" s="160">
        <f>'将来負担比率（分子）の構造'!K$51</f>
        <v>787</v>
      </c>
      <c r="K57" s="160"/>
      <c r="L57" s="160"/>
      <c r="M57" s="160">
        <f>'将来負担比率（分子）の構造'!L$51</f>
        <v>1169</v>
      </c>
      <c r="N57" s="160"/>
      <c r="O57" s="160"/>
      <c r="P57" s="160">
        <f>'将来負担比率（分子）の構造'!M$51</f>
        <v>1182</v>
      </c>
    </row>
    <row r="58" spans="1:16" x14ac:dyDescent="0.15">
      <c r="A58" s="160" t="s">
        <v>35</v>
      </c>
      <c r="B58" s="160"/>
      <c r="C58" s="160"/>
      <c r="D58" s="160">
        <f>'将来負担比率（分子）の構造'!I$50</f>
        <v>8823</v>
      </c>
      <c r="E58" s="160"/>
      <c r="F58" s="160"/>
      <c r="G58" s="160">
        <f>'将来負担比率（分子）の構造'!J$50</f>
        <v>9914</v>
      </c>
      <c r="H58" s="160"/>
      <c r="I58" s="160"/>
      <c r="J58" s="160">
        <f>'将来負担比率（分子）の構造'!K$50</f>
        <v>10773</v>
      </c>
      <c r="K58" s="160"/>
      <c r="L58" s="160"/>
      <c r="M58" s="160">
        <f>'将来負担比率（分子）の構造'!L$50</f>
        <v>10935</v>
      </c>
      <c r="N58" s="160"/>
      <c r="O58" s="160"/>
      <c r="P58" s="160">
        <f>'将来負担比率（分子）の構造'!M$50</f>
        <v>11226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152</v>
      </c>
      <c r="C61" s="160"/>
      <c r="D61" s="160"/>
      <c r="E61" s="160">
        <f>'将来負担比率（分子）の構造'!J$46</f>
        <v>145</v>
      </c>
      <c r="F61" s="160"/>
      <c r="G61" s="160"/>
      <c r="H61" s="160">
        <f>'将来負担比率（分子）の構造'!K$46</f>
        <v>138</v>
      </c>
      <c r="I61" s="160"/>
      <c r="J61" s="160"/>
      <c r="K61" s="160">
        <f>'将来負担比率（分子）の構造'!L$46</f>
        <v>130</v>
      </c>
      <c r="L61" s="160"/>
      <c r="M61" s="160"/>
      <c r="N61" s="160">
        <f>'将来負担比率（分子）の構造'!M$46</f>
        <v>121</v>
      </c>
      <c r="O61" s="160"/>
      <c r="P61" s="160"/>
    </row>
    <row r="62" spans="1:16" x14ac:dyDescent="0.15">
      <c r="A62" s="160" t="s">
        <v>29</v>
      </c>
      <c r="B62" s="160">
        <f>'将来負担比率（分子）の構造'!I$45</f>
        <v>2304</v>
      </c>
      <c r="C62" s="160"/>
      <c r="D62" s="160"/>
      <c r="E62" s="160">
        <f>'将来負担比率（分子）の構造'!J$45</f>
        <v>1360</v>
      </c>
      <c r="F62" s="160"/>
      <c r="G62" s="160"/>
      <c r="H62" s="160">
        <f>'将来負担比率（分子）の構造'!K$45</f>
        <v>1489</v>
      </c>
      <c r="I62" s="160"/>
      <c r="J62" s="160"/>
      <c r="K62" s="160">
        <f>'将来負担比率（分子）の構造'!L$45</f>
        <v>1838</v>
      </c>
      <c r="L62" s="160"/>
      <c r="M62" s="160"/>
      <c r="N62" s="160">
        <f>'将来負担比率（分子）の構造'!M$45</f>
        <v>1932</v>
      </c>
      <c r="O62" s="160"/>
      <c r="P62" s="160"/>
    </row>
    <row r="63" spans="1:16" x14ac:dyDescent="0.15">
      <c r="A63" s="160" t="s">
        <v>28</v>
      </c>
      <c r="B63" s="160">
        <f>'将来負担比率（分子）の構造'!I$44</f>
        <v>592</v>
      </c>
      <c r="C63" s="160"/>
      <c r="D63" s="160"/>
      <c r="E63" s="160">
        <f>'将来負担比率（分子）の構造'!J$44</f>
        <v>1167</v>
      </c>
      <c r="F63" s="160"/>
      <c r="G63" s="160"/>
      <c r="H63" s="160">
        <f>'将来負担比率（分子）の構造'!K$44</f>
        <v>1306</v>
      </c>
      <c r="I63" s="160"/>
      <c r="J63" s="160"/>
      <c r="K63" s="160">
        <f>'将来負担比率（分子）の構造'!L$44</f>
        <v>1220</v>
      </c>
      <c r="L63" s="160"/>
      <c r="M63" s="160"/>
      <c r="N63" s="160">
        <f>'将来負担比率（分子）の構造'!M$44</f>
        <v>1139</v>
      </c>
      <c r="O63" s="160"/>
      <c r="P63" s="160"/>
    </row>
    <row r="64" spans="1:16" x14ac:dyDescent="0.15">
      <c r="A64" s="160" t="s">
        <v>27</v>
      </c>
      <c r="B64" s="160">
        <f>'将来負担比率（分子）の構造'!I$43</f>
        <v>3184</v>
      </c>
      <c r="C64" s="160"/>
      <c r="D64" s="160"/>
      <c r="E64" s="160">
        <f>'将来負担比率（分子）の構造'!J$43</f>
        <v>2911</v>
      </c>
      <c r="F64" s="160"/>
      <c r="G64" s="160"/>
      <c r="H64" s="160">
        <f>'将来負担比率（分子）の構造'!K$43</f>
        <v>2732</v>
      </c>
      <c r="I64" s="160"/>
      <c r="J64" s="160"/>
      <c r="K64" s="160">
        <f>'将来負担比率（分子）の構造'!L$43</f>
        <v>2651</v>
      </c>
      <c r="L64" s="160"/>
      <c r="M64" s="160"/>
      <c r="N64" s="160">
        <f>'将来負担比率（分子）の構造'!M$43</f>
        <v>2586</v>
      </c>
      <c r="O64" s="160"/>
      <c r="P64" s="160"/>
    </row>
    <row r="65" spans="1:16" x14ac:dyDescent="0.15">
      <c r="A65" s="160" t="s">
        <v>26</v>
      </c>
      <c r="B65" s="160" t="str">
        <f>'将来負担比率（分子）の構造'!I$42</f>
        <v>-</v>
      </c>
      <c r="C65" s="160"/>
      <c r="D65" s="160"/>
      <c r="E65" s="160" t="str">
        <f>'将来負担比率（分子）の構造'!J$42</f>
        <v>-</v>
      </c>
      <c r="F65" s="160"/>
      <c r="G65" s="160"/>
      <c r="H65" s="160">
        <f>'将来負担比率（分子）の構造'!K$42</f>
        <v>326</v>
      </c>
      <c r="I65" s="160"/>
      <c r="J65" s="160"/>
      <c r="K65" s="160">
        <f>'将来負担比率（分子）の構造'!L$42</f>
        <v>170</v>
      </c>
      <c r="L65" s="160"/>
      <c r="M65" s="160"/>
      <c r="N65" s="160">
        <f>'将来負担比率（分子）の構造'!M$42</f>
        <v>159</v>
      </c>
      <c r="O65" s="160"/>
      <c r="P65" s="160"/>
    </row>
    <row r="66" spans="1:16" x14ac:dyDescent="0.15">
      <c r="A66" s="160" t="s">
        <v>25</v>
      </c>
      <c r="B66" s="160">
        <f>'将来負担比率（分子）の構造'!I$41</f>
        <v>45634</v>
      </c>
      <c r="C66" s="160"/>
      <c r="D66" s="160"/>
      <c r="E66" s="160">
        <f>'将来負担比率（分子）の構造'!J$41</f>
        <v>46746</v>
      </c>
      <c r="F66" s="160"/>
      <c r="G66" s="160"/>
      <c r="H66" s="160">
        <f>'将来負担比率（分子）の構造'!K$41</f>
        <v>45600</v>
      </c>
      <c r="I66" s="160"/>
      <c r="J66" s="160"/>
      <c r="K66" s="160">
        <f>'将来負担比率（分子）の構造'!L$41</f>
        <v>44629</v>
      </c>
      <c r="L66" s="160"/>
      <c r="M66" s="160"/>
      <c r="N66" s="160">
        <f>'将来負担比率（分子）の構造'!M$41</f>
        <v>43923</v>
      </c>
      <c r="O66" s="160"/>
      <c r="P66" s="160"/>
    </row>
    <row r="67" spans="1:16" x14ac:dyDescent="0.15">
      <c r="A67" s="160" t="s">
        <v>69</v>
      </c>
      <c r="B67" s="160" t="e">
        <f>NA()</f>
        <v>#N/A</v>
      </c>
      <c r="C67" s="160">
        <f>IF(ISNUMBER('将来負担比率（分子）の構造'!I$53), IF('将来負担比率（分子）の構造'!I$53 &lt; 0, 0, '将来負担比率（分子）の構造'!I$53), NA())</f>
        <v>4272</v>
      </c>
      <c r="D67" s="160" t="e">
        <f>NA()</f>
        <v>#N/A</v>
      </c>
      <c r="E67" s="160" t="e">
        <f>NA()</f>
        <v>#N/A</v>
      </c>
      <c r="F67" s="160">
        <f>IF(ISNUMBER('将来負担比率（分子）の構造'!J$53), IF('将来負担比率（分子）の構造'!J$53 &lt; 0, 0, '将来負担比率（分子）の構造'!J$53), NA())</f>
        <v>3331</v>
      </c>
      <c r="G67" s="160" t="e">
        <f>NA()</f>
        <v>#N/A</v>
      </c>
      <c r="H67" s="160" t="e">
        <f>NA()</f>
        <v>#N/A</v>
      </c>
      <c r="I67" s="160">
        <f>IF(ISNUMBER('将来負担比率（分子）の構造'!K$53), IF('将来負担比率（分子）の構造'!K$53 &lt; 0, 0, '将来負担比率（分子）の構造'!K$53), NA())</f>
        <v>2067</v>
      </c>
      <c r="J67" s="160" t="e">
        <f>NA()</f>
        <v>#N/A</v>
      </c>
      <c r="K67" s="160" t="e">
        <f>NA()</f>
        <v>#N/A</v>
      </c>
      <c r="L67" s="160">
        <f>IF(ISNUMBER('将来負担比率（分子）の構造'!L$53), IF('将来負担比率（分子）の構造'!L$53 &lt; 0, 0, '将来負担比率（分子）の構造'!L$53), NA())</f>
        <v>1929</v>
      </c>
      <c r="M67" s="160" t="e">
        <f>NA()</f>
        <v>#N/A</v>
      </c>
      <c r="N67" s="160" t="e">
        <f>NA()</f>
        <v>#N/A</v>
      </c>
      <c r="O67" s="160">
        <f>IF(ISNUMBER('将来負担比率（分子）の構造'!M$53), IF('将来負担比率（分子）の構造'!M$53 &lt; 0, 0, '将来負担比率（分子）の構造'!M$53), NA())</f>
        <v>2397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2840</v>
      </c>
      <c r="C72" s="164">
        <f>基金残高に係る経年分析!G55</f>
        <v>3005</v>
      </c>
      <c r="D72" s="164">
        <f>基金残高に係る経年分析!H55</f>
        <v>2306</v>
      </c>
    </row>
    <row r="73" spans="1:16" x14ac:dyDescent="0.15">
      <c r="A73" s="163" t="s">
        <v>72</v>
      </c>
      <c r="B73" s="164">
        <f>基金残高に係る経年分析!F56</f>
        <v>3027</v>
      </c>
      <c r="C73" s="164">
        <f>基金残高に係る経年分析!G56</f>
        <v>3028</v>
      </c>
      <c r="D73" s="164">
        <f>基金残高に係る経年分析!H56</f>
        <v>4049</v>
      </c>
    </row>
    <row r="74" spans="1:16" x14ac:dyDescent="0.15">
      <c r="A74" s="163" t="s">
        <v>73</v>
      </c>
      <c r="B74" s="164">
        <f>基金残高に係る経年分析!F57</f>
        <v>8670</v>
      </c>
      <c r="C74" s="164">
        <f>基金残高に係る経年分析!G57</f>
        <v>8675</v>
      </c>
      <c r="D74" s="164">
        <f>基金残高に係る経年分析!H57</f>
        <v>8755</v>
      </c>
    </row>
  </sheetData>
  <sheetProtection algorithmName="SHA-512" hashValue="RbLZ+w2wWeTIXFnYFAt6cNbd4gfbO+SDF0wFdIitzUM4T5PuQ9kXWzHNaY4OmYRM77DWaOC+pcWfOcsduemAIQ==" saltValue="UITduWTyh8AbSFsDxpRx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2943594</v>
      </c>
      <c r="S5" s="707"/>
      <c r="T5" s="707"/>
      <c r="U5" s="707"/>
      <c r="V5" s="707"/>
      <c r="W5" s="707"/>
      <c r="X5" s="707"/>
      <c r="Y5" s="753"/>
      <c r="Z5" s="771">
        <v>8.9</v>
      </c>
      <c r="AA5" s="771"/>
      <c r="AB5" s="771"/>
      <c r="AC5" s="771"/>
      <c r="AD5" s="772">
        <v>2943594</v>
      </c>
      <c r="AE5" s="772"/>
      <c r="AF5" s="772"/>
      <c r="AG5" s="772"/>
      <c r="AH5" s="772"/>
      <c r="AI5" s="772"/>
      <c r="AJ5" s="772"/>
      <c r="AK5" s="772"/>
      <c r="AL5" s="754">
        <v>17.3</v>
      </c>
      <c r="AM5" s="723"/>
      <c r="AN5" s="723"/>
      <c r="AO5" s="755"/>
      <c r="AP5" s="740" t="s">
        <v>225</v>
      </c>
      <c r="AQ5" s="741"/>
      <c r="AR5" s="741"/>
      <c r="AS5" s="741"/>
      <c r="AT5" s="741"/>
      <c r="AU5" s="741"/>
      <c r="AV5" s="741"/>
      <c r="AW5" s="741"/>
      <c r="AX5" s="741"/>
      <c r="AY5" s="741"/>
      <c r="AZ5" s="741"/>
      <c r="BA5" s="741"/>
      <c r="BB5" s="741"/>
      <c r="BC5" s="741"/>
      <c r="BD5" s="741"/>
      <c r="BE5" s="741"/>
      <c r="BF5" s="742"/>
      <c r="BG5" s="641">
        <v>2926612</v>
      </c>
      <c r="BH5" s="644"/>
      <c r="BI5" s="644"/>
      <c r="BJ5" s="644"/>
      <c r="BK5" s="644"/>
      <c r="BL5" s="644"/>
      <c r="BM5" s="644"/>
      <c r="BN5" s="645"/>
      <c r="BO5" s="703">
        <v>99.4</v>
      </c>
      <c r="BP5" s="703"/>
      <c r="BQ5" s="703"/>
      <c r="BR5" s="703"/>
      <c r="BS5" s="704">
        <v>30760</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15">
      <c r="B6" s="638" t="s">
        <v>229</v>
      </c>
      <c r="C6" s="639"/>
      <c r="D6" s="639"/>
      <c r="E6" s="639"/>
      <c r="F6" s="639"/>
      <c r="G6" s="639"/>
      <c r="H6" s="639"/>
      <c r="I6" s="639"/>
      <c r="J6" s="639"/>
      <c r="K6" s="639"/>
      <c r="L6" s="639"/>
      <c r="M6" s="639"/>
      <c r="N6" s="639"/>
      <c r="O6" s="639"/>
      <c r="P6" s="639"/>
      <c r="Q6" s="640"/>
      <c r="R6" s="641">
        <v>188017</v>
      </c>
      <c r="S6" s="644"/>
      <c r="T6" s="644"/>
      <c r="U6" s="644"/>
      <c r="V6" s="644"/>
      <c r="W6" s="644"/>
      <c r="X6" s="644"/>
      <c r="Y6" s="645"/>
      <c r="Z6" s="703">
        <v>0.6</v>
      </c>
      <c r="AA6" s="703"/>
      <c r="AB6" s="703"/>
      <c r="AC6" s="703"/>
      <c r="AD6" s="704">
        <v>188017</v>
      </c>
      <c r="AE6" s="704"/>
      <c r="AF6" s="704"/>
      <c r="AG6" s="704"/>
      <c r="AH6" s="704"/>
      <c r="AI6" s="704"/>
      <c r="AJ6" s="704"/>
      <c r="AK6" s="704"/>
      <c r="AL6" s="646">
        <v>1.1000000000000001</v>
      </c>
      <c r="AM6" s="647"/>
      <c r="AN6" s="647"/>
      <c r="AO6" s="705"/>
      <c r="AP6" s="638" t="s">
        <v>230</v>
      </c>
      <c r="AQ6" s="639"/>
      <c r="AR6" s="639"/>
      <c r="AS6" s="639"/>
      <c r="AT6" s="639"/>
      <c r="AU6" s="639"/>
      <c r="AV6" s="639"/>
      <c r="AW6" s="639"/>
      <c r="AX6" s="639"/>
      <c r="AY6" s="639"/>
      <c r="AZ6" s="639"/>
      <c r="BA6" s="639"/>
      <c r="BB6" s="639"/>
      <c r="BC6" s="639"/>
      <c r="BD6" s="639"/>
      <c r="BE6" s="639"/>
      <c r="BF6" s="640"/>
      <c r="BG6" s="641">
        <v>2926612</v>
      </c>
      <c r="BH6" s="644"/>
      <c r="BI6" s="644"/>
      <c r="BJ6" s="644"/>
      <c r="BK6" s="644"/>
      <c r="BL6" s="644"/>
      <c r="BM6" s="644"/>
      <c r="BN6" s="645"/>
      <c r="BO6" s="703">
        <v>99.4</v>
      </c>
      <c r="BP6" s="703"/>
      <c r="BQ6" s="703"/>
      <c r="BR6" s="703"/>
      <c r="BS6" s="704">
        <v>30760</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184436</v>
      </c>
      <c r="CS6" s="644"/>
      <c r="CT6" s="644"/>
      <c r="CU6" s="644"/>
      <c r="CV6" s="644"/>
      <c r="CW6" s="644"/>
      <c r="CX6" s="644"/>
      <c r="CY6" s="645"/>
      <c r="CZ6" s="754">
        <v>0.6</v>
      </c>
      <c r="DA6" s="723"/>
      <c r="DB6" s="723"/>
      <c r="DC6" s="757"/>
      <c r="DD6" s="649" t="s">
        <v>123</v>
      </c>
      <c r="DE6" s="644"/>
      <c r="DF6" s="644"/>
      <c r="DG6" s="644"/>
      <c r="DH6" s="644"/>
      <c r="DI6" s="644"/>
      <c r="DJ6" s="644"/>
      <c r="DK6" s="644"/>
      <c r="DL6" s="644"/>
      <c r="DM6" s="644"/>
      <c r="DN6" s="644"/>
      <c r="DO6" s="644"/>
      <c r="DP6" s="645"/>
      <c r="DQ6" s="649">
        <v>184436</v>
      </c>
      <c r="DR6" s="644"/>
      <c r="DS6" s="644"/>
      <c r="DT6" s="644"/>
      <c r="DU6" s="644"/>
      <c r="DV6" s="644"/>
      <c r="DW6" s="644"/>
      <c r="DX6" s="644"/>
      <c r="DY6" s="644"/>
      <c r="DZ6" s="644"/>
      <c r="EA6" s="644"/>
      <c r="EB6" s="644"/>
      <c r="EC6" s="684"/>
    </row>
    <row r="7" spans="2:143" ht="11.25" customHeight="1" x14ac:dyDescent="0.15">
      <c r="B7" s="638" t="s">
        <v>232</v>
      </c>
      <c r="C7" s="639"/>
      <c r="D7" s="639"/>
      <c r="E7" s="639"/>
      <c r="F7" s="639"/>
      <c r="G7" s="639"/>
      <c r="H7" s="639"/>
      <c r="I7" s="639"/>
      <c r="J7" s="639"/>
      <c r="K7" s="639"/>
      <c r="L7" s="639"/>
      <c r="M7" s="639"/>
      <c r="N7" s="639"/>
      <c r="O7" s="639"/>
      <c r="P7" s="639"/>
      <c r="Q7" s="640"/>
      <c r="R7" s="641">
        <v>5433</v>
      </c>
      <c r="S7" s="644"/>
      <c r="T7" s="644"/>
      <c r="U7" s="644"/>
      <c r="V7" s="644"/>
      <c r="W7" s="644"/>
      <c r="X7" s="644"/>
      <c r="Y7" s="645"/>
      <c r="Z7" s="703">
        <v>0</v>
      </c>
      <c r="AA7" s="703"/>
      <c r="AB7" s="703"/>
      <c r="AC7" s="703"/>
      <c r="AD7" s="704">
        <v>5433</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1388737</v>
      </c>
      <c r="BH7" s="644"/>
      <c r="BI7" s="644"/>
      <c r="BJ7" s="644"/>
      <c r="BK7" s="644"/>
      <c r="BL7" s="644"/>
      <c r="BM7" s="644"/>
      <c r="BN7" s="645"/>
      <c r="BO7" s="703">
        <v>47.2</v>
      </c>
      <c r="BP7" s="703"/>
      <c r="BQ7" s="703"/>
      <c r="BR7" s="703"/>
      <c r="BS7" s="704">
        <v>30760</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4844659</v>
      </c>
      <c r="CS7" s="644"/>
      <c r="CT7" s="644"/>
      <c r="CU7" s="644"/>
      <c r="CV7" s="644"/>
      <c r="CW7" s="644"/>
      <c r="CX7" s="644"/>
      <c r="CY7" s="645"/>
      <c r="CZ7" s="703">
        <v>15.1</v>
      </c>
      <c r="DA7" s="703"/>
      <c r="DB7" s="703"/>
      <c r="DC7" s="703"/>
      <c r="DD7" s="649">
        <v>392833</v>
      </c>
      <c r="DE7" s="644"/>
      <c r="DF7" s="644"/>
      <c r="DG7" s="644"/>
      <c r="DH7" s="644"/>
      <c r="DI7" s="644"/>
      <c r="DJ7" s="644"/>
      <c r="DK7" s="644"/>
      <c r="DL7" s="644"/>
      <c r="DM7" s="644"/>
      <c r="DN7" s="644"/>
      <c r="DO7" s="644"/>
      <c r="DP7" s="645"/>
      <c r="DQ7" s="649">
        <v>3626269</v>
      </c>
      <c r="DR7" s="644"/>
      <c r="DS7" s="644"/>
      <c r="DT7" s="644"/>
      <c r="DU7" s="644"/>
      <c r="DV7" s="644"/>
      <c r="DW7" s="644"/>
      <c r="DX7" s="644"/>
      <c r="DY7" s="644"/>
      <c r="DZ7" s="644"/>
      <c r="EA7" s="644"/>
      <c r="EB7" s="644"/>
      <c r="EC7" s="684"/>
    </row>
    <row r="8" spans="2:143" ht="11.25" customHeight="1" x14ac:dyDescent="0.15">
      <c r="B8" s="638" t="s">
        <v>235</v>
      </c>
      <c r="C8" s="639"/>
      <c r="D8" s="639"/>
      <c r="E8" s="639"/>
      <c r="F8" s="639"/>
      <c r="G8" s="639"/>
      <c r="H8" s="639"/>
      <c r="I8" s="639"/>
      <c r="J8" s="639"/>
      <c r="K8" s="639"/>
      <c r="L8" s="639"/>
      <c r="M8" s="639"/>
      <c r="N8" s="639"/>
      <c r="O8" s="639"/>
      <c r="P8" s="639"/>
      <c r="Q8" s="640"/>
      <c r="R8" s="641">
        <v>9879</v>
      </c>
      <c r="S8" s="644"/>
      <c r="T8" s="644"/>
      <c r="U8" s="644"/>
      <c r="V8" s="644"/>
      <c r="W8" s="644"/>
      <c r="X8" s="644"/>
      <c r="Y8" s="645"/>
      <c r="Z8" s="703">
        <v>0</v>
      </c>
      <c r="AA8" s="703"/>
      <c r="AB8" s="703"/>
      <c r="AC8" s="703"/>
      <c r="AD8" s="704">
        <v>9879</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45887</v>
      </c>
      <c r="BH8" s="644"/>
      <c r="BI8" s="644"/>
      <c r="BJ8" s="644"/>
      <c r="BK8" s="644"/>
      <c r="BL8" s="644"/>
      <c r="BM8" s="644"/>
      <c r="BN8" s="645"/>
      <c r="BO8" s="703">
        <v>1.6</v>
      </c>
      <c r="BP8" s="703"/>
      <c r="BQ8" s="703"/>
      <c r="BR8" s="703"/>
      <c r="BS8" s="649" t="s">
        <v>123</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6748339</v>
      </c>
      <c r="CS8" s="644"/>
      <c r="CT8" s="644"/>
      <c r="CU8" s="644"/>
      <c r="CV8" s="644"/>
      <c r="CW8" s="644"/>
      <c r="CX8" s="644"/>
      <c r="CY8" s="645"/>
      <c r="CZ8" s="703">
        <v>21.1</v>
      </c>
      <c r="DA8" s="703"/>
      <c r="DB8" s="703"/>
      <c r="DC8" s="703"/>
      <c r="DD8" s="649">
        <v>89940</v>
      </c>
      <c r="DE8" s="644"/>
      <c r="DF8" s="644"/>
      <c r="DG8" s="644"/>
      <c r="DH8" s="644"/>
      <c r="DI8" s="644"/>
      <c r="DJ8" s="644"/>
      <c r="DK8" s="644"/>
      <c r="DL8" s="644"/>
      <c r="DM8" s="644"/>
      <c r="DN8" s="644"/>
      <c r="DO8" s="644"/>
      <c r="DP8" s="645"/>
      <c r="DQ8" s="649">
        <v>3324193</v>
      </c>
      <c r="DR8" s="644"/>
      <c r="DS8" s="644"/>
      <c r="DT8" s="644"/>
      <c r="DU8" s="644"/>
      <c r="DV8" s="644"/>
      <c r="DW8" s="644"/>
      <c r="DX8" s="644"/>
      <c r="DY8" s="644"/>
      <c r="DZ8" s="644"/>
      <c r="EA8" s="644"/>
      <c r="EB8" s="644"/>
      <c r="EC8" s="684"/>
    </row>
    <row r="9" spans="2:143" ht="11.25" customHeight="1" x14ac:dyDescent="0.15">
      <c r="B9" s="638" t="s">
        <v>238</v>
      </c>
      <c r="C9" s="639"/>
      <c r="D9" s="639"/>
      <c r="E9" s="639"/>
      <c r="F9" s="639"/>
      <c r="G9" s="639"/>
      <c r="H9" s="639"/>
      <c r="I9" s="639"/>
      <c r="J9" s="639"/>
      <c r="K9" s="639"/>
      <c r="L9" s="639"/>
      <c r="M9" s="639"/>
      <c r="N9" s="639"/>
      <c r="O9" s="639"/>
      <c r="P9" s="639"/>
      <c r="Q9" s="640"/>
      <c r="R9" s="641">
        <v>10210</v>
      </c>
      <c r="S9" s="644"/>
      <c r="T9" s="644"/>
      <c r="U9" s="644"/>
      <c r="V9" s="644"/>
      <c r="W9" s="644"/>
      <c r="X9" s="644"/>
      <c r="Y9" s="645"/>
      <c r="Z9" s="703">
        <v>0</v>
      </c>
      <c r="AA9" s="703"/>
      <c r="AB9" s="703"/>
      <c r="AC9" s="703"/>
      <c r="AD9" s="704">
        <v>10210</v>
      </c>
      <c r="AE9" s="704"/>
      <c r="AF9" s="704"/>
      <c r="AG9" s="704"/>
      <c r="AH9" s="704"/>
      <c r="AI9" s="704"/>
      <c r="AJ9" s="704"/>
      <c r="AK9" s="704"/>
      <c r="AL9" s="646">
        <v>0.1</v>
      </c>
      <c r="AM9" s="647"/>
      <c r="AN9" s="647"/>
      <c r="AO9" s="705"/>
      <c r="AP9" s="638" t="s">
        <v>239</v>
      </c>
      <c r="AQ9" s="639"/>
      <c r="AR9" s="639"/>
      <c r="AS9" s="639"/>
      <c r="AT9" s="639"/>
      <c r="AU9" s="639"/>
      <c r="AV9" s="639"/>
      <c r="AW9" s="639"/>
      <c r="AX9" s="639"/>
      <c r="AY9" s="639"/>
      <c r="AZ9" s="639"/>
      <c r="BA9" s="639"/>
      <c r="BB9" s="639"/>
      <c r="BC9" s="639"/>
      <c r="BD9" s="639"/>
      <c r="BE9" s="639"/>
      <c r="BF9" s="640"/>
      <c r="BG9" s="641">
        <v>1172713</v>
      </c>
      <c r="BH9" s="644"/>
      <c r="BI9" s="644"/>
      <c r="BJ9" s="644"/>
      <c r="BK9" s="644"/>
      <c r="BL9" s="644"/>
      <c r="BM9" s="644"/>
      <c r="BN9" s="645"/>
      <c r="BO9" s="703">
        <v>39.799999999999997</v>
      </c>
      <c r="BP9" s="703"/>
      <c r="BQ9" s="703"/>
      <c r="BR9" s="703"/>
      <c r="BS9" s="649" t="s">
        <v>123</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4329894</v>
      </c>
      <c r="CS9" s="644"/>
      <c r="CT9" s="644"/>
      <c r="CU9" s="644"/>
      <c r="CV9" s="644"/>
      <c r="CW9" s="644"/>
      <c r="CX9" s="644"/>
      <c r="CY9" s="645"/>
      <c r="CZ9" s="703">
        <v>13.5</v>
      </c>
      <c r="DA9" s="703"/>
      <c r="DB9" s="703"/>
      <c r="DC9" s="703"/>
      <c r="DD9" s="649">
        <v>865793</v>
      </c>
      <c r="DE9" s="644"/>
      <c r="DF9" s="644"/>
      <c r="DG9" s="644"/>
      <c r="DH9" s="644"/>
      <c r="DI9" s="644"/>
      <c r="DJ9" s="644"/>
      <c r="DK9" s="644"/>
      <c r="DL9" s="644"/>
      <c r="DM9" s="644"/>
      <c r="DN9" s="644"/>
      <c r="DO9" s="644"/>
      <c r="DP9" s="645"/>
      <c r="DQ9" s="649">
        <v>2969708</v>
      </c>
      <c r="DR9" s="644"/>
      <c r="DS9" s="644"/>
      <c r="DT9" s="644"/>
      <c r="DU9" s="644"/>
      <c r="DV9" s="644"/>
      <c r="DW9" s="644"/>
      <c r="DX9" s="644"/>
      <c r="DY9" s="644"/>
      <c r="DZ9" s="644"/>
      <c r="EA9" s="644"/>
      <c r="EB9" s="644"/>
      <c r="EC9" s="684"/>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242</v>
      </c>
      <c r="S10" s="644"/>
      <c r="T10" s="644"/>
      <c r="U10" s="644"/>
      <c r="V10" s="644"/>
      <c r="W10" s="644"/>
      <c r="X10" s="644"/>
      <c r="Y10" s="645"/>
      <c r="Z10" s="703" t="s">
        <v>242</v>
      </c>
      <c r="AA10" s="703"/>
      <c r="AB10" s="703"/>
      <c r="AC10" s="703"/>
      <c r="AD10" s="704" t="s">
        <v>123</v>
      </c>
      <c r="AE10" s="704"/>
      <c r="AF10" s="704"/>
      <c r="AG10" s="704"/>
      <c r="AH10" s="704"/>
      <c r="AI10" s="704"/>
      <c r="AJ10" s="704"/>
      <c r="AK10" s="704"/>
      <c r="AL10" s="646" t="s">
        <v>123</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81833</v>
      </c>
      <c r="BH10" s="644"/>
      <c r="BI10" s="644"/>
      <c r="BJ10" s="644"/>
      <c r="BK10" s="644"/>
      <c r="BL10" s="644"/>
      <c r="BM10" s="644"/>
      <c r="BN10" s="645"/>
      <c r="BO10" s="703">
        <v>2.8</v>
      </c>
      <c r="BP10" s="703"/>
      <c r="BQ10" s="703"/>
      <c r="BR10" s="703"/>
      <c r="BS10" s="649">
        <v>13604</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t="s">
        <v>242</v>
      </c>
      <c r="CS10" s="644"/>
      <c r="CT10" s="644"/>
      <c r="CU10" s="644"/>
      <c r="CV10" s="644"/>
      <c r="CW10" s="644"/>
      <c r="CX10" s="644"/>
      <c r="CY10" s="645"/>
      <c r="CZ10" s="703" t="s">
        <v>123</v>
      </c>
      <c r="DA10" s="703"/>
      <c r="DB10" s="703"/>
      <c r="DC10" s="703"/>
      <c r="DD10" s="649" t="s">
        <v>242</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242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88304</v>
      </c>
      <c r="BH11" s="644"/>
      <c r="BI11" s="644"/>
      <c r="BJ11" s="644"/>
      <c r="BK11" s="644"/>
      <c r="BL11" s="644"/>
      <c r="BM11" s="644"/>
      <c r="BN11" s="645"/>
      <c r="BO11" s="703">
        <v>3</v>
      </c>
      <c r="BP11" s="703"/>
      <c r="BQ11" s="703"/>
      <c r="BR11" s="703"/>
      <c r="BS11" s="649">
        <v>17156</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3661294</v>
      </c>
      <c r="CS11" s="644"/>
      <c r="CT11" s="644"/>
      <c r="CU11" s="644"/>
      <c r="CV11" s="644"/>
      <c r="CW11" s="644"/>
      <c r="CX11" s="644"/>
      <c r="CY11" s="645"/>
      <c r="CZ11" s="703">
        <v>11.4</v>
      </c>
      <c r="DA11" s="703"/>
      <c r="DB11" s="703"/>
      <c r="DC11" s="703"/>
      <c r="DD11" s="649">
        <v>1877042</v>
      </c>
      <c r="DE11" s="644"/>
      <c r="DF11" s="644"/>
      <c r="DG11" s="644"/>
      <c r="DH11" s="644"/>
      <c r="DI11" s="644"/>
      <c r="DJ11" s="644"/>
      <c r="DK11" s="644"/>
      <c r="DL11" s="644"/>
      <c r="DM11" s="644"/>
      <c r="DN11" s="644"/>
      <c r="DO11" s="644"/>
      <c r="DP11" s="645"/>
      <c r="DQ11" s="649">
        <v>808737</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539740</v>
      </c>
      <c r="S12" s="644"/>
      <c r="T12" s="644"/>
      <c r="U12" s="644"/>
      <c r="V12" s="644"/>
      <c r="W12" s="644"/>
      <c r="X12" s="644"/>
      <c r="Y12" s="645"/>
      <c r="Z12" s="703">
        <v>1.6</v>
      </c>
      <c r="AA12" s="703"/>
      <c r="AB12" s="703"/>
      <c r="AC12" s="703"/>
      <c r="AD12" s="704">
        <v>539740</v>
      </c>
      <c r="AE12" s="704"/>
      <c r="AF12" s="704"/>
      <c r="AG12" s="704"/>
      <c r="AH12" s="704"/>
      <c r="AI12" s="704"/>
      <c r="AJ12" s="704"/>
      <c r="AK12" s="704"/>
      <c r="AL12" s="646">
        <v>3.2</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1135051</v>
      </c>
      <c r="BH12" s="644"/>
      <c r="BI12" s="644"/>
      <c r="BJ12" s="644"/>
      <c r="BK12" s="644"/>
      <c r="BL12" s="644"/>
      <c r="BM12" s="644"/>
      <c r="BN12" s="645"/>
      <c r="BO12" s="703">
        <v>38.6</v>
      </c>
      <c r="BP12" s="703"/>
      <c r="BQ12" s="703"/>
      <c r="BR12" s="703"/>
      <c r="BS12" s="649" t="s">
        <v>242</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702183</v>
      </c>
      <c r="CS12" s="644"/>
      <c r="CT12" s="644"/>
      <c r="CU12" s="644"/>
      <c r="CV12" s="644"/>
      <c r="CW12" s="644"/>
      <c r="CX12" s="644"/>
      <c r="CY12" s="645"/>
      <c r="CZ12" s="703">
        <v>2.2000000000000002</v>
      </c>
      <c r="DA12" s="703"/>
      <c r="DB12" s="703"/>
      <c r="DC12" s="703"/>
      <c r="DD12" s="649">
        <v>19398</v>
      </c>
      <c r="DE12" s="644"/>
      <c r="DF12" s="644"/>
      <c r="DG12" s="644"/>
      <c r="DH12" s="644"/>
      <c r="DI12" s="644"/>
      <c r="DJ12" s="644"/>
      <c r="DK12" s="644"/>
      <c r="DL12" s="644"/>
      <c r="DM12" s="644"/>
      <c r="DN12" s="644"/>
      <c r="DO12" s="644"/>
      <c r="DP12" s="645"/>
      <c r="DQ12" s="649">
        <v>534656</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1116184</v>
      </c>
      <c r="BH13" s="644"/>
      <c r="BI13" s="644"/>
      <c r="BJ13" s="644"/>
      <c r="BK13" s="644"/>
      <c r="BL13" s="644"/>
      <c r="BM13" s="644"/>
      <c r="BN13" s="645"/>
      <c r="BO13" s="703">
        <v>37.9</v>
      </c>
      <c r="BP13" s="703"/>
      <c r="BQ13" s="703"/>
      <c r="BR13" s="703"/>
      <c r="BS13" s="649" t="s">
        <v>123</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2874659</v>
      </c>
      <c r="CS13" s="644"/>
      <c r="CT13" s="644"/>
      <c r="CU13" s="644"/>
      <c r="CV13" s="644"/>
      <c r="CW13" s="644"/>
      <c r="CX13" s="644"/>
      <c r="CY13" s="645"/>
      <c r="CZ13" s="703">
        <v>9</v>
      </c>
      <c r="DA13" s="703"/>
      <c r="DB13" s="703"/>
      <c r="DC13" s="703"/>
      <c r="DD13" s="649">
        <v>2472427</v>
      </c>
      <c r="DE13" s="644"/>
      <c r="DF13" s="644"/>
      <c r="DG13" s="644"/>
      <c r="DH13" s="644"/>
      <c r="DI13" s="644"/>
      <c r="DJ13" s="644"/>
      <c r="DK13" s="644"/>
      <c r="DL13" s="644"/>
      <c r="DM13" s="644"/>
      <c r="DN13" s="644"/>
      <c r="DO13" s="644"/>
      <c r="DP13" s="645"/>
      <c r="DQ13" s="649">
        <v>593021</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242</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242</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129301</v>
      </c>
      <c r="BH14" s="644"/>
      <c r="BI14" s="644"/>
      <c r="BJ14" s="644"/>
      <c r="BK14" s="644"/>
      <c r="BL14" s="644"/>
      <c r="BM14" s="644"/>
      <c r="BN14" s="645"/>
      <c r="BO14" s="703">
        <v>4.4000000000000004</v>
      </c>
      <c r="BP14" s="703"/>
      <c r="BQ14" s="703"/>
      <c r="BR14" s="703"/>
      <c r="BS14" s="649" t="s">
        <v>123</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973354</v>
      </c>
      <c r="CS14" s="644"/>
      <c r="CT14" s="644"/>
      <c r="CU14" s="644"/>
      <c r="CV14" s="644"/>
      <c r="CW14" s="644"/>
      <c r="CX14" s="644"/>
      <c r="CY14" s="645"/>
      <c r="CZ14" s="703">
        <v>3</v>
      </c>
      <c r="DA14" s="703"/>
      <c r="DB14" s="703"/>
      <c r="DC14" s="703"/>
      <c r="DD14" s="649">
        <v>137794</v>
      </c>
      <c r="DE14" s="644"/>
      <c r="DF14" s="644"/>
      <c r="DG14" s="644"/>
      <c r="DH14" s="644"/>
      <c r="DI14" s="644"/>
      <c r="DJ14" s="644"/>
      <c r="DK14" s="644"/>
      <c r="DL14" s="644"/>
      <c r="DM14" s="644"/>
      <c r="DN14" s="644"/>
      <c r="DO14" s="644"/>
      <c r="DP14" s="645"/>
      <c r="DQ14" s="649">
        <v>797058</v>
      </c>
      <c r="DR14" s="644"/>
      <c r="DS14" s="644"/>
      <c r="DT14" s="644"/>
      <c r="DU14" s="644"/>
      <c r="DV14" s="644"/>
      <c r="DW14" s="644"/>
      <c r="DX14" s="644"/>
      <c r="DY14" s="644"/>
      <c r="DZ14" s="644"/>
      <c r="EA14" s="644"/>
      <c r="EB14" s="644"/>
      <c r="EC14" s="684"/>
    </row>
    <row r="15" spans="2:143" ht="11.25" customHeight="1" x14ac:dyDescent="0.15">
      <c r="B15" s="638" t="s">
        <v>257</v>
      </c>
      <c r="C15" s="639"/>
      <c r="D15" s="639"/>
      <c r="E15" s="639"/>
      <c r="F15" s="639"/>
      <c r="G15" s="639"/>
      <c r="H15" s="639"/>
      <c r="I15" s="639"/>
      <c r="J15" s="639"/>
      <c r="K15" s="639"/>
      <c r="L15" s="639"/>
      <c r="M15" s="639"/>
      <c r="N15" s="639"/>
      <c r="O15" s="639"/>
      <c r="P15" s="639"/>
      <c r="Q15" s="640"/>
      <c r="R15" s="641">
        <v>34430</v>
      </c>
      <c r="S15" s="644"/>
      <c r="T15" s="644"/>
      <c r="U15" s="644"/>
      <c r="V15" s="644"/>
      <c r="W15" s="644"/>
      <c r="X15" s="644"/>
      <c r="Y15" s="645"/>
      <c r="Z15" s="703">
        <v>0.1</v>
      </c>
      <c r="AA15" s="703"/>
      <c r="AB15" s="703"/>
      <c r="AC15" s="703"/>
      <c r="AD15" s="704">
        <v>34430</v>
      </c>
      <c r="AE15" s="704"/>
      <c r="AF15" s="704"/>
      <c r="AG15" s="704"/>
      <c r="AH15" s="704"/>
      <c r="AI15" s="704"/>
      <c r="AJ15" s="704"/>
      <c r="AK15" s="704"/>
      <c r="AL15" s="646">
        <v>0.2</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273447</v>
      </c>
      <c r="BH15" s="644"/>
      <c r="BI15" s="644"/>
      <c r="BJ15" s="644"/>
      <c r="BK15" s="644"/>
      <c r="BL15" s="644"/>
      <c r="BM15" s="644"/>
      <c r="BN15" s="645"/>
      <c r="BO15" s="703">
        <v>9.3000000000000007</v>
      </c>
      <c r="BP15" s="703"/>
      <c r="BQ15" s="703"/>
      <c r="BR15" s="703"/>
      <c r="BS15" s="649" t="s">
        <v>123</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2862931</v>
      </c>
      <c r="CS15" s="644"/>
      <c r="CT15" s="644"/>
      <c r="CU15" s="644"/>
      <c r="CV15" s="644"/>
      <c r="CW15" s="644"/>
      <c r="CX15" s="644"/>
      <c r="CY15" s="645"/>
      <c r="CZ15" s="703">
        <v>8.9</v>
      </c>
      <c r="DA15" s="703"/>
      <c r="DB15" s="703"/>
      <c r="DC15" s="703"/>
      <c r="DD15" s="649">
        <v>945195</v>
      </c>
      <c r="DE15" s="644"/>
      <c r="DF15" s="644"/>
      <c r="DG15" s="644"/>
      <c r="DH15" s="644"/>
      <c r="DI15" s="644"/>
      <c r="DJ15" s="644"/>
      <c r="DK15" s="644"/>
      <c r="DL15" s="644"/>
      <c r="DM15" s="644"/>
      <c r="DN15" s="644"/>
      <c r="DO15" s="644"/>
      <c r="DP15" s="645"/>
      <c r="DQ15" s="649">
        <v>1860348</v>
      </c>
      <c r="DR15" s="644"/>
      <c r="DS15" s="644"/>
      <c r="DT15" s="644"/>
      <c r="DU15" s="644"/>
      <c r="DV15" s="644"/>
      <c r="DW15" s="644"/>
      <c r="DX15" s="644"/>
      <c r="DY15" s="644"/>
      <c r="DZ15" s="644"/>
      <c r="EA15" s="644"/>
      <c r="EB15" s="644"/>
      <c r="EC15" s="684"/>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242</v>
      </c>
      <c r="AA16" s="703"/>
      <c r="AB16" s="703"/>
      <c r="AC16" s="703"/>
      <c r="AD16" s="704" t="s">
        <v>242</v>
      </c>
      <c r="AE16" s="704"/>
      <c r="AF16" s="704"/>
      <c r="AG16" s="704"/>
      <c r="AH16" s="704"/>
      <c r="AI16" s="704"/>
      <c r="AJ16" s="704"/>
      <c r="AK16" s="704"/>
      <c r="AL16" s="646" t="s">
        <v>242</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v>76</v>
      </c>
      <c r="BH16" s="644"/>
      <c r="BI16" s="644"/>
      <c r="BJ16" s="644"/>
      <c r="BK16" s="644"/>
      <c r="BL16" s="644"/>
      <c r="BM16" s="644"/>
      <c r="BN16" s="645"/>
      <c r="BO16" s="703">
        <v>0</v>
      </c>
      <c r="BP16" s="703"/>
      <c r="BQ16" s="703"/>
      <c r="BR16" s="703"/>
      <c r="BS16" s="649" t="s">
        <v>123</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285060</v>
      </c>
      <c r="CS16" s="644"/>
      <c r="CT16" s="644"/>
      <c r="CU16" s="644"/>
      <c r="CV16" s="644"/>
      <c r="CW16" s="644"/>
      <c r="CX16" s="644"/>
      <c r="CY16" s="645"/>
      <c r="CZ16" s="703">
        <v>0.9</v>
      </c>
      <c r="DA16" s="703"/>
      <c r="DB16" s="703"/>
      <c r="DC16" s="703"/>
      <c r="DD16" s="649" t="s">
        <v>242</v>
      </c>
      <c r="DE16" s="644"/>
      <c r="DF16" s="644"/>
      <c r="DG16" s="644"/>
      <c r="DH16" s="644"/>
      <c r="DI16" s="644"/>
      <c r="DJ16" s="644"/>
      <c r="DK16" s="644"/>
      <c r="DL16" s="644"/>
      <c r="DM16" s="644"/>
      <c r="DN16" s="644"/>
      <c r="DO16" s="644"/>
      <c r="DP16" s="645"/>
      <c r="DQ16" s="649">
        <v>20953</v>
      </c>
      <c r="DR16" s="644"/>
      <c r="DS16" s="644"/>
      <c r="DT16" s="644"/>
      <c r="DU16" s="644"/>
      <c r="DV16" s="644"/>
      <c r="DW16" s="644"/>
      <c r="DX16" s="644"/>
      <c r="DY16" s="644"/>
      <c r="DZ16" s="644"/>
      <c r="EA16" s="644"/>
      <c r="EB16" s="644"/>
      <c r="EC16" s="684"/>
    </row>
    <row r="17" spans="2:133" ht="11.25" customHeight="1" x14ac:dyDescent="0.15">
      <c r="B17" s="638" t="s">
        <v>263</v>
      </c>
      <c r="C17" s="639"/>
      <c r="D17" s="639"/>
      <c r="E17" s="639"/>
      <c r="F17" s="639"/>
      <c r="G17" s="639"/>
      <c r="H17" s="639"/>
      <c r="I17" s="639"/>
      <c r="J17" s="639"/>
      <c r="K17" s="639"/>
      <c r="L17" s="639"/>
      <c r="M17" s="639"/>
      <c r="N17" s="639"/>
      <c r="O17" s="639"/>
      <c r="P17" s="639"/>
      <c r="Q17" s="640"/>
      <c r="R17" s="641">
        <v>2182</v>
      </c>
      <c r="S17" s="644"/>
      <c r="T17" s="644"/>
      <c r="U17" s="644"/>
      <c r="V17" s="644"/>
      <c r="W17" s="644"/>
      <c r="X17" s="644"/>
      <c r="Y17" s="645"/>
      <c r="Z17" s="703">
        <v>0</v>
      </c>
      <c r="AA17" s="703"/>
      <c r="AB17" s="703"/>
      <c r="AC17" s="703"/>
      <c r="AD17" s="704">
        <v>2182</v>
      </c>
      <c r="AE17" s="704"/>
      <c r="AF17" s="704"/>
      <c r="AG17" s="704"/>
      <c r="AH17" s="704"/>
      <c r="AI17" s="704"/>
      <c r="AJ17" s="704"/>
      <c r="AK17" s="704"/>
      <c r="AL17" s="646">
        <v>0</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242</v>
      </c>
      <c r="BP17" s="703"/>
      <c r="BQ17" s="703"/>
      <c r="BR17" s="703"/>
      <c r="BS17" s="649" t="s">
        <v>242</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4533051</v>
      </c>
      <c r="CS17" s="644"/>
      <c r="CT17" s="644"/>
      <c r="CU17" s="644"/>
      <c r="CV17" s="644"/>
      <c r="CW17" s="644"/>
      <c r="CX17" s="644"/>
      <c r="CY17" s="645"/>
      <c r="CZ17" s="703">
        <v>14.2</v>
      </c>
      <c r="DA17" s="703"/>
      <c r="DB17" s="703"/>
      <c r="DC17" s="703"/>
      <c r="DD17" s="649" t="s">
        <v>242</v>
      </c>
      <c r="DE17" s="644"/>
      <c r="DF17" s="644"/>
      <c r="DG17" s="644"/>
      <c r="DH17" s="644"/>
      <c r="DI17" s="644"/>
      <c r="DJ17" s="644"/>
      <c r="DK17" s="644"/>
      <c r="DL17" s="644"/>
      <c r="DM17" s="644"/>
      <c r="DN17" s="644"/>
      <c r="DO17" s="644"/>
      <c r="DP17" s="645"/>
      <c r="DQ17" s="649">
        <v>4374038</v>
      </c>
      <c r="DR17" s="644"/>
      <c r="DS17" s="644"/>
      <c r="DT17" s="644"/>
      <c r="DU17" s="644"/>
      <c r="DV17" s="644"/>
      <c r="DW17" s="644"/>
      <c r="DX17" s="644"/>
      <c r="DY17" s="644"/>
      <c r="DZ17" s="644"/>
      <c r="EA17" s="644"/>
      <c r="EB17" s="644"/>
      <c r="EC17" s="684"/>
    </row>
    <row r="18" spans="2:133" ht="11.25" customHeight="1" x14ac:dyDescent="0.15">
      <c r="B18" s="638" t="s">
        <v>266</v>
      </c>
      <c r="C18" s="639"/>
      <c r="D18" s="639"/>
      <c r="E18" s="639"/>
      <c r="F18" s="639"/>
      <c r="G18" s="639"/>
      <c r="H18" s="639"/>
      <c r="I18" s="639"/>
      <c r="J18" s="639"/>
      <c r="K18" s="639"/>
      <c r="L18" s="639"/>
      <c r="M18" s="639"/>
      <c r="N18" s="639"/>
      <c r="O18" s="639"/>
      <c r="P18" s="639"/>
      <c r="Q18" s="640"/>
      <c r="R18" s="641">
        <v>14355414</v>
      </c>
      <c r="S18" s="644"/>
      <c r="T18" s="644"/>
      <c r="U18" s="644"/>
      <c r="V18" s="644"/>
      <c r="W18" s="644"/>
      <c r="X18" s="644"/>
      <c r="Y18" s="645"/>
      <c r="Z18" s="703">
        <v>43.6</v>
      </c>
      <c r="AA18" s="703"/>
      <c r="AB18" s="703"/>
      <c r="AC18" s="703"/>
      <c r="AD18" s="704">
        <v>13186086</v>
      </c>
      <c r="AE18" s="704"/>
      <c r="AF18" s="704"/>
      <c r="AG18" s="704"/>
      <c r="AH18" s="704"/>
      <c r="AI18" s="704"/>
      <c r="AJ18" s="704"/>
      <c r="AK18" s="704"/>
      <c r="AL18" s="646">
        <v>77.7</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v>13560</v>
      </c>
      <c r="CS18" s="644"/>
      <c r="CT18" s="644"/>
      <c r="CU18" s="644"/>
      <c r="CV18" s="644"/>
      <c r="CW18" s="644"/>
      <c r="CX18" s="644"/>
      <c r="CY18" s="645"/>
      <c r="CZ18" s="703">
        <v>0</v>
      </c>
      <c r="DA18" s="703"/>
      <c r="DB18" s="703"/>
      <c r="DC18" s="703"/>
      <c r="DD18" s="649" t="s">
        <v>123</v>
      </c>
      <c r="DE18" s="644"/>
      <c r="DF18" s="644"/>
      <c r="DG18" s="644"/>
      <c r="DH18" s="644"/>
      <c r="DI18" s="644"/>
      <c r="DJ18" s="644"/>
      <c r="DK18" s="644"/>
      <c r="DL18" s="644"/>
      <c r="DM18" s="644"/>
      <c r="DN18" s="644"/>
      <c r="DO18" s="644"/>
      <c r="DP18" s="645"/>
      <c r="DQ18" s="649">
        <v>13560</v>
      </c>
      <c r="DR18" s="644"/>
      <c r="DS18" s="644"/>
      <c r="DT18" s="644"/>
      <c r="DU18" s="644"/>
      <c r="DV18" s="644"/>
      <c r="DW18" s="644"/>
      <c r="DX18" s="644"/>
      <c r="DY18" s="644"/>
      <c r="DZ18" s="644"/>
      <c r="EA18" s="644"/>
      <c r="EB18" s="644"/>
      <c r="EC18" s="684"/>
    </row>
    <row r="19" spans="2:133" ht="11.25" customHeight="1" x14ac:dyDescent="0.15">
      <c r="B19" s="638" t="s">
        <v>269</v>
      </c>
      <c r="C19" s="639"/>
      <c r="D19" s="639"/>
      <c r="E19" s="639"/>
      <c r="F19" s="639"/>
      <c r="G19" s="639"/>
      <c r="H19" s="639"/>
      <c r="I19" s="639"/>
      <c r="J19" s="639"/>
      <c r="K19" s="639"/>
      <c r="L19" s="639"/>
      <c r="M19" s="639"/>
      <c r="N19" s="639"/>
      <c r="O19" s="639"/>
      <c r="P19" s="639"/>
      <c r="Q19" s="640"/>
      <c r="R19" s="641">
        <v>13186086</v>
      </c>
      <c r="S19" s="644"/>
      <c r="T19" s="644"/>
      <c r="U19" s="644"/>
      <c r="V19" s="644"/>
      <c r="W19" s="644"/>
      <c r="X19" s="644"/>
      <c r="Y19" s="645"/>
      <c r="Z19" s="703">
        <v>40.1</v>
      </c>
      <c r="AA19" s="703"/>
      <c r="AB19" s="703"/>
      <c r="AC19" s="703"/>
      <c r="AD19" s="704">
        <v>13186086</v>
      </c>
      <c r="AE19" s="704"/>
      <c r="AF19" s="704"/>
      <c r="AG19" s="704"/>
      <c r="AH19" s="704"/>
      <c r="AI19" s="704"/>
      <c r="AJ19" s="704"/>
      <c r="AK19" s="704"/>
      <c r="AL19" s="646">
        <v>77.7</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16982</v>
      </c>
      <c r="BH19" s="644"/>
      <c r="BI19" s="644"/>
      <c r="BJ19" s="644"/>
      <c r="BK19" s="644"/>
      <c r="BL19" s="644"/>
      <c r="BM19" s="644"/>
      <c r="BN19" s="645"/>
      <c r="BO19" s="703">
        <v>0.6</v>
      </c>
      <c r="BP19" s="703"/>
      <c r="BQ19" s="703"/>
      <c r="BR19" s="703"/>
      <c r="BS19" s="649" t="s">
        <v>242</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242</v>
      </c>
      <c r="DA19" s="703"/>
      <c r="DB19" s="703"/>
      <c r="DC19" s="703"/>
      <c r="DD19" s="649" t="s">
        <v>242</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272</v>
      </c>
      <c r="C20" s="639"/>
      <c r="D20" s="639"/>
      <c r="E20" s="639"/>
      <c r="F20" s="639"/>
      <c r="G20" s="639"/>
      <c r="H20" s="639"/>
      <c r="I20" s="639"/>
      <c r="J20" s="639"/>
      <c r="K20" s="639"/>
      <c r="L20" s="639"/>
      <c r="M20" s="639"/>
      <c r="N20" s="639"/>
      <c r="O20" s="639"/>
      <c r="P20" s="639"/>
      <c r="Q20" s="640"/>
      <c r="R20" s="641">
        <v>1169328</v>
      </c>
      <c r="S20" s="644"/>
      <c r="T20" s="644"/>
      <c r="U20" s="644"/>
      <c r="V20" s="644"/>
      <c r="W20" s="644"/>
      <c r="X20" s="644"/>
      <c r="Y20" s="645"/>
      <c r="Z20" s="703">
        <v>3.6</v>
      </c>
      <c r="AA20" s="703"/>
      <c r="AB20" s="703"/>
      <c r="AC20" s="703"/>
      <c r="AD20" s="704" t="s">
        <v>242</v>
      </c>
      <c r="AE20" s="704"/>
      <c r="AF20" s="704"/>
      <c r="AG20" s="704"/>
      <c r="AH20" s="704"/>
      <c r="AI20" s="704"/>
      <c r="AJ20" s="704"/>
      <c r="AK20" s="704"/>
      <c r="AL20" s="646" t="s">
        <v>242</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16982</v>
      </c>
      <c r="BH20" s="644"/>
      <c r="BI20" s="644"/>
      <c r="BJ20" s="644"/>
      <c r="BK20" s="644"/>
      <c r="BL20" s="644"/>
      <c r="BM20" s="644"/>
      <c r="BN20" s="645"/>
      <c r="BO20" s="703">
        <v>0.6</v>
      </c>
      <c r="BP20" s="703"/>
      <c r="BQ20" s="703"/>
      <c r="BR20" s="703"/>
      <c r="BS20" s="649" t="s">
        <v>242</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32013420</v>
      </c>
      <c r="CS20" s="644"/>
      <c r="CT20" s="644"/>
      <c r="CU20" s="644"/>
      <c r="CV20" s="644"/>
      <c r="CW20" s="644"/>
      <c r="CX20" s="644"/>
      <c r="CY20" s="645"/>
      <c r="CZ20" s="703">
        <v>100</v>
      </c>
      <c r="DA20" s="703"/>
      <c r="DB20" s="703"/>
      <c r="DC20" s="703"/>
      <c r="DD20" s="649">
        <v>6800422</v>
      </c>
      <c r="DE20" s="644"/>
      <c r="DF20" s="644"/>
      <c r="DG20" s="644"/>
      <c r="DH20" s="644"/>
      <c r="DI20" s="644"/>
      <c r="DJ20" s="644"/>
      <c r="DK20" s="644"/>
      <c r="DL20" s="644"/>
      <c r="DM20" s="644"/>
      <c r="DN20" s="644"/>
      <c r="DO20" s="644"/>
      <c r="DP20" s="645"/>
      <c r="DQ20" s="649">
        <v>19106977</v>
      </c>
      <c r="DR20" s="644"/>
      <c r="DS20" s="644"/>
      <c r="DT20" s="644"/>
      <c r="DU20" s="644"/>
      <c r="DV20" s="644"/>
      <c r="DW20" s="644"/>
      <c r="DX20" s="644"/>
      <c r="DY20" s="644"/>
      <c r="DZ20" s="644"/>
      <c r="EA20" s="644"/>
      <c r="EB20" s="644"/>
      <c r="EC20" s="684"/>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242</v>
      </c>
      <c r="AA21" s="703"/>
      <c r="AB21" s="703"/>
      <c r="AC21" s="703"/>
      <c r="AD21" s="704" t="s">
        <v>123</v>
      </c>
      <c r="AE21" s="704"/>
      <c r="AF21" s="704"/>
      <c r="AG21" s="704"/>
      <c r="AH21" s="704"/>
      <c r="AI21" s="704"/>
      <c r="AJ21" s="704"/>
      <c r="AK21" s="704"/>
      <c r="AL21" s="646" t="s">
        <v>242</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16982</v>
      </c>
      <c r="BH21" s="644"/>
      <c r="BI21" s="644"/>
      <c r="BJ21" s="644"/>
      <c r="BK21" s="644"/>
      <c r="BL21" s="644"/>
      <c r="BM21" s="644"/>
      <c r="BN21" s="645"/>
      <c r="BO21" s="703">
        <v>0.6</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277</v>
      </c>
      <c r="C22" s="639"/>
      <c r="D22" s="639"/>
      <c r="E22" s="639"/>
      <c r="F22" s="639"/>
      <c r="G22" s="639"/>
      <c r="H22" s="639"/>
      <c r="I22" s="639"/>
      <c r="J22" s="639"/>
      <c r="K22" s="639"/>
      <c r="L22" s="639"/>
      <c r="M22" s="639"/>
      <c r="N22" s="639"/>
      <c r="O22" s="639"/>
      <c r="P22" s="639"/>
      <c r="Q22" s="640"/>
      <c r="R22" s="641">
        <v>18088899</v>
      </c>
      <c r="S22" s="644"/>
      <c r="T22" s="644"/>
      <c r="U22" s="644"/>
      <c r="V22" s="644"/>
      <c r="W22" s="644"/>
      <c r="X22" s="644"/>
      <c r="Y22" s="645"/>
      <c r="Z22" s="703">
        <v>55</v>
      </c>
      <c r="AA22" s="703"/>
      <c r="AB22" s="703"/>
      <c r="AC22" s="703"/>
      <c r="AD22" s="704">
        <v>16919571</v>
      </c>
      <c r="AE22" s="704"/>
      <c r="AF22" s="704"/>
      <c r="AG22" s="704"/>
      <c r="AH22" s="704"/>
      <c r="AI22" s="704"/>
      <c r="AJ22" s="704"/>
      <c r="AK22" s="704"/>
      <c r="AL22" s="646">
        <v>99.7</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280</v>
      </c>
      <c r="C23" s="639"/>
      <c r="D23" s="639"/>
      <c r="E23" s="639"/>
      <c r="F23" s="639"/>
      <c r="G23" s="639"/>
      <c r="H23" s="639"/>
      <c r="I23" s="639"/>
      <c r="J23" s="639"/>
      <c r="K23" s="639"/>
      <c r="L23" s="639"/>
      <c r="M23" s="639"/>
      <c r="N23" s="639"/>
      <c r="O23" s="639"/>
      <c r="P23" s="639"/>
      <c r="Q23" s="640"/>
      <c r="R23" s="641">
        <v>2719</v>
      </c>
      <c r="S23" s="644"/>
      <c r="T23" s="644"/>
      <c r="U23" s="644"/>
      <c r="V23" s="644"/>
      <c r="W23" s="644"/>
      <c r="X23" s="644"/>
      <c r="Y23" s="645"/>
      <c r="Z23" s="703">
        <v>0</v>
      </c>
      <c r="AA23" s="703"/>
      <c r="AB23" s="703"/>
      <c r="AC23" s="703"/>
      <c r="AD23" s="704">
        <v>2719</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242</v>
      </c>
      <c r="BP23" s="703"/>
      <c r="BQ23" s="703"/>
      <c r="BR23" s="703"/>
      <c r="BS23" s="649" t="s">
        <v>242</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38" t="s">
        <v>287</v>
      </c>
      <c r="C24" s="639"/>
      <c r="D24" s="639"/>
      <c r="E24" s="639"/>
      <c r="F24" s="639"/>
      <c r="G24" s="639"/>
      <c r="H24" s="639"/>
      <c r="I24" s="639"/>
      <c r="J24" s="639"/>
      <c r="K24" s="639"/>
      <c r="L24" s="639"/>
      <c r="M24" s="639"/>
      <c r="N24" s="639"/>
      <c r="O24" s="639"/>
      <c r="P24" s="639"/>
      <c r="Q24" s="640"/>
      <c r="R24" s="641">
        <v>76608</v>
      </c>
      <c r="S24" s="644"/>
      <c r="T24" s="644"/>
      <c r="U24" s="644"/>
      <c r="V24" s="644"/>
      <c r="W24" s="644"/>
      <c r="X24" s="644"/>
      <c r="Y24" s="645"/>
      <c r="Z24" s="703">
        <v>0.2</v>
      </c>
      <c r="AA24" s="703"/>
      <c r="AB24" s="703"/>
      <c r="AC24" s="703"/>
      <c r="AD24" s="704" t="s">
        <v>242</v>
      </c>
      <c r="AE24" s="704"/>
      <c r="AF24" s="704"/>
      <c r="AG24" s="704"/>
      <c r="AH24" s="704"/>
      <c r="AI24" s="704"/>
      <c r="AJ24" s="704"/>
      <c r="AK24" s="704"/>
      <c r="AL24" s="646" t="s">
        <v>123</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242</v>
      </c>
      <c r="BH24" s="644"/>
      <c r="BI24" s="644"/>
      <c r="BJ24" s="644"/>
      <c r="BK24" s="644"/>
      <c r="BL24" s="644"/>
      <c r="BM24" s="644"/>
      <c r="BN24" s="645"/>
      <c r="BO24" s="703" t="s">
        <v>242</v>
      </c>
      <c r="BP24" s="703"/>
      <c r="BQ24" s="703"/>
      <c r="BR24" s="703"/>
      <c r="BS24" s="649" t="s">
        <v>123</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13316626</v>
      </c>
      <c r="CS24" s="707"/>
      <c r="CT24" s="707"/>
      <c r="CU24" s="707"/>
      <c r="CV24" s="707"/>
      <c r="CW24" s="707"/>
      <c r="CX24" s="707"/>
      <c r="CY24" s="753"/>
      <c r="CZ24" s="754">
        <v>41.6</v>
      </c>
      <c r="DA24" s="723"/>
      <c r="DB24" s="723"/>
      <c r="DC24" s="757"/>
      <c r="DD24" s="752">
        <v>9996422</v>
      </c>
      <c r="DE24" s="707"/>
      <c r="DF24" s="707"/>
      <c r="DG24" s="707"/>
      <c r="DH24" s="707"/>
      <c r="DI24" s="707"/>
      <c r="DJ24" s="707"/>
      <c r="DK24" s="753"/>
      <c r="DL24" s="752">
        <v>9837501</v>
      </c>
      <c r="DM24" s="707"/>
      <c r="DN24" s="707"/>
      <c r="DO24" s="707"/>
      <c r="DP24" s="707"/>
      <c r="DQ24" s="707"/>
      <c r="DR24" s="707"/>
      <c r="DS24" s="707"/>
      <c r="DT24" s="707"/>
      <c r="DU24" s="707"/>
      <c r="DV24" s="753"/>
      <c r="DW24" s="754">
        <v>55.8</v>
      </c>
      <c r="DX24" s="723"/>
      <c r="DY24" s="723"/>
      <c r="DZ24" s="723"/>
      <c r="EA24" s="723"/>
      <c r="EB24" s="723"/>
      <c r="EC24" s="755"/>
    </row>
    <row r="25" spans="2:133" ht="11.25" customHeight="1" x14ac:dyDescent="0.15">
      <c r="B25" s="638" t="s">
        <v>290</v>
      </c>
      <c r="C25" s="639"/>
      <c r="D25" s="639"/>
      <c r="E25" s="639"/>
      <c r="F25" s="639"/>
      <c r="G25" s="639"/>
      <c r="H25" s="639"/>
      <c r="I25" s="639"/>
      <c r="J25" s="639"/>
      <c r="K25" s="639"/>
      <c r="L25" s="639"/>
      <c r="M25" s="639"/>
      <c r="N25" s="639"/>
      <c r="O25" s="639"/>
      <c r="P25" s="639"/>
      <c r="Q25" s="640"/>
      <c r="R25" s="641">
        <v>351094</v>
      </c>
      <c r="S25" s="644"/>
      <c r="T25" s="644"/>
      <c r="U25" s="644"/>
      <c r="V25" s="644"/>
      <c r="W25" s="644"/>
      <c r="X25" s="644"/>
      <c r="Y25" s="645"/>
      <c r="Z25" s="703">
        <v>1.1000000000000001</v>
      </c>
      <c r="AA25" s="703"/>
      <c r="AB25" s="703"/>
      <c r="AC25" s="703"/>
      <c r="AD25" s="704">
        <v>4672</v>
      </c>
      <c r="AE25" s="704"/>
      <c r="AF25" s="704"/>
      <c r="AG25" s="704"/>
      <c r="AH25" s="704"/>
      <c r="AI25" s="704"/>
      <c r="AJ25" s="704"/>
      <c r="AK25" s="704"/>
      <c r="AL25" s="646">
        <v>0</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242</v>
      </c>
      <c r="BH25" s="644"/>
      <c r="BI25" s="644"/>
      <c r="BJ25" s="644"/>
      <c r="BK25" s="644"/>
      <c r="BL25" s="644"/>
      <c r="BM25" s="644"/>
      <c r="BN25" s="645"/>
      <c r="BO25" s="703" t="s">
        <v>242</v>
      </c>
      <c r="BP25" s="703"/>
      <c r="BQ25" s="703"/>
      <c r="BR25" s="703"/>
      <c r="BS25" s="649" t="s">
        <v>123</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4837321</v>
      </c>
      <c r="CS25" s="642"/>
      <c r="CT25" s="642"/>
      <c r="CU25" s="642"/>
      <c r="CV25" s="642"/>
      <c r="CW25" s="642"/>
      <c r="CX25" s="642"/>
      <c r="CY25" s="643"/>
      <c r="CZ25" s="646">
        <v>15.1</v>
      </c>
      <c r="DA25" s="675"/>
      <c r="DB25" s="675"/>
      <c r="DC25" s="676"/>
      <c r="DD25" s="649">
        <v>4521349</v>
      </c>
      <c r="DE25" s="642"/>
      <c r="DF25" s="642"/>
      <c r="DG25" s="642"/>
      <c r="DH25" s="642"/>
      <c r="DI25" s="642"/>
      <c r="DJ25" s="642"/>
      <c r="DK25" s="643"/>
      <c r="DL25" s="649">
        <v>4362948</v>
      </c>
      <c r="DM25" s="642"/>
      <c r="DN25" s="642"/>
      <c r="DO25" s="642"/>
      <c r="DP25" s="642"/>
      <c r="DQ25" s="642"/>
      <c r="DR25" s="642"/>
      <c r="DS25" s="642"/>
      <c r="DT25" s="642"/>
      <c r="DU25" s="642"/>
      <c r="DV25" s="643"/>
      <c r="DW25" s="646">
        <v>24.8</v>
      </c>
      <c r="DX25" s="675"/>
      <c r="DY25" s="675"/>
      <c r="DZ25" s="675"/>
      <c r="EA25" s="675"/>
      <c r="EB25" s="675"/>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111472</v>
      </c>
      <c r="S26" s="644"/>
      <c r="T26" s="644"/>
      <c r="U26" s="644"/>
      <c r="V26" s="644"/>
      <c r="W26" s="644"/>
      <c r="X26" s="644"/>
      <c r="Y26" s="645"/>
      <c r="Z26" s="703">
        <v>0.3</v>
      </c>
      <c r="AA26" s="703"/>
      <c r="AB26" s="703"/>
      <c r="AC26" s="703"/>
      <c r="AD26" s="704" t="s">
        <v>242</v>
      </c>
      <c r="AE26" s="704"/>
      <c r="AF26" s="704"/>
      <c r="AG26" s="704"/>
      <c r="AH26" s="704"/>
      <c r="AI26" s="704"/>
      <c r="AJ26" s="704"/>
      <c r="AK26" s="704"/>
      <c r="AL26" s="646" t="s">
        <v>242</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3050378</v>
      </c>
      <c r="CS26" s="644"/>
      <c r="CT26" s="644"/>
      <c r="CU26" s="644"/>
      <c r="CV26" s="644"/>
      <c r="CW26" s="644"/>
      <c r="CX26" s="644"/>
      <c r="CY26" s="645"/>
      <c r="CZ26" s="646">
        <v>9.5</v>
      </c>
      <c r="DA26" s="675"/>
      <c r="DB26" s="675"/>
      <c r="DC26" s="676"/>
      <c r="DD26" s="649">
        <v>2838586</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4663814</v>
      </c>
      <c r="S27" s="644"/>
      <c r="T27" s="644"/>
      <c r="U27" s="644"/>
      <c r="V27" s="644"/>
      <c r="W27" s="644"/>
      <c r="X27" s="644"/>
      <c r="Y27" s="645"/>
      <c r="Z27" s="703">
        <v>14.2</v>
      </c>
      <c r="AA27" s="703"/>
      <c r="AB27" s="703"/>
      <c r="AC27" s="703"/>
      <c r="AD27" s="704" t="s">
        <v>242</v>
      </c>
      <c r="AE27" s="704"/>
      <c r="AF27" s="704"/>
      <c r="AG27" s="704"/>
      <c r="AH27" s="704"/>
      <c r="AI27" s="704"/>
      <c r="AJ27" s="704"/>
      <c r="AK27" s="704"/>
      <c r="AL27" s="646" t="s">
        <v>123</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2943594</v>
      </c>
      <c r="BH27" s="644"/>
      <c r="BI27" s="644"/>
      <c r="BJ27" s="644"/>
      <c r="BK27" s="644"/>
      <c r="BL27" s="644"/>
      <c r="BM27" s="644"/>
      <c r="BN27" s="645"/>
      <c r="BO27" s="703">
        <v>100</v>
      </c>
      <c r="BP27" s="703"/>
      <c r="BQ27" s="703"/>
      <c r="BR27" s="703"/>
      <c r="BS27" s="649">
        <v>30760</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3946254</v>
      </c>
      <c r="CS27" s="642"/>
      <c r="CT27" s="642"/>
      <c r="CU27" s="642"/>
      <c r="CV27" s="642"/>
      <c r="CW27" s="642"/>
      <c r="CX27" s="642"/>
      <c r="CY27" s="643"/>
      <c r="CZ27" s="646">
        <v>12.3</v>
      </c>
      <c r="DA27" s="675"/>
      <c r="DB27" s="675"/>
      <c r="DC27" s="676"/>
      <c r="DD27" s="649">
        <v>1101035</v>
      </c>
      <c r="DE27" s="642"/>
      <c r="DF27" s="642"/>
      <c r="DG27" s="642"/>
      <c r="DH27" s="642"/>
      <c r="DI27" s="642"/>
      <c r="DJ27" s="642"/>
      <c r="DK27" s="643"/>
      <c r="DL27" s="649">
        <v>1100515</v>
      </c>
      <c r="DM27" s="642"/>
      <c r="DN27" s="642"/>
      <c r="DO27" s="642"/>
      <c r="DP27" s="642"/>
      <c r="DQ27" s="642"/>
      <c r="DR27" s="642"/>
      <c r="DS27" s="642"/>
      <c r="DT27" s="642"/>
      <c r="DU27" s="642"/>
      <c r="DV27" s="643"/>
      <c r="DW27" s="646">
        <v>6.2</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41">
        <v>10640</v>
      </c>
      <c r="S28" s="644"/>
      <c r="T28" s="644"/>
      <c r="U28" s="644"/>
      <c r="V28" s="644"/>
      <c r="W28" s="644"/>
      <c r="X28" s="644"/>
      <c r="Y28" s="645"/>
      <c r="Z28" s="703">
        <v>0</v>
      </c>
      <c r="AA28" s="703"/>
      <c r="AB28" s="703"/>
      <c r="AC28" s="703"/>
      <c r="AD28" s="704">
        <v>10640</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4533051</v>
      </c>
      <c r="CS28" s="644"/>
      <c r="CT28" s="644"/>
      <c r="CU28" s="644"/>
      <c r="CV28" s="644"/>
      <c r="CW28" s="644"/>
      <c r="CX28" s="644"/>
      <c r="CY28" s="645"/>
      <c r="CZ28" s="646">
        <v>14.2</v>
      </c>
      <c r="DA28" s="675"/>
      <c r="DB28" s="675"/>
      <c r="DC28" s="676"/>
      <c r="DD28" s="649">
        <v>4374038</v>
      </c>
      <c r="DE28" s="644"/>
      <c r="DF28" s="644"/>
      <c r="DG28" s="644"/>
      <c r="DH28" s="644"/>
      <c r="DI28" s="644"/>
      <c r="DJ28" s="644"/>
      <c r="DK28" s="645"/>
      <c r="DL28" s="649">
        <v>4374038</v>
      </c>
      <c r="DM28" s="644"/>
      <c r="DN28" s="644"/>
      <c r="DO28" s="644"/>
      <c r="DP28" s="644"/>
      <c r="DQ28" s="644"/>
      <c r="DR28" s="644"/>
      <c r="DS28" s="644"/>
      <c r="DT28" s="644"/>
      <c r="DU28" s="644"/>
      <c r="DV28" s="645"/>
      <c r="DW28" s="646">
        <v>24.8</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3166317</v>
      </c>
      <c r="S29" s="644"/>
      <c r="T29" s="644"/>
      <c r="U29" s="644"/>
      <c r="V29" s="644"/>
      <c r="W29" s="644"/>
      <c r="X29" s="644"/>
      <c r="Y29" s="645"/>
      <c r="Z29" s="703">
        <v>9.6</v>
      </c>
      <c r="AA29" s="703"/>
      <c r="AB29" s="703"/>
      <c r="AC29" s="703"/>
      <c r="AD29" s="704" t="s">
        <v>123</v>
      </c>
      <c r="AE29" s="704"/>
      <c r="AF29" s="704"/>
      <c r="AG29" s="704"/>
      <c r="AH29" s="704"/>
      <c r="AI29" s="704"/>
      <c r="AJ29" s="704"/>
      <c r="AK29" s="704"/>
      <c r="AL29" s="646" t="s">
        <v>123</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4529092</v>
      </c>
      <c r="CS29" s="642"/>
      <c r="CT29" s="642"/>
      <c r="CU29" s="642"/>
      <c r="CV29" s="642"/>
      <c r="CW29" s="642"/>
      <c r="CX29" s="642"/>
      <c r="CY29" s="643"/>
      <c r="CZ29" s="646">
        <v>14.1</v>
      </c>
      <c r="DA29" s="675"/>
      <c r="DB29" s="675"/>
      <c r="DC29" s="676"/>
      <c r="DD29" s="649">
        <v>4370079</v>
      </c>
      <c r="DE29" s="642"/>
      <c r="DF29" s="642"/>
      <c r="DG29" s="642"/>
      <c r="DH29" s="642"/>
      <c r="DI29" s="642"/>
      <c r="DJ29" s="642"/>
      <c r="DK29" s="643"/>
      <c r="DL29" s="649">
        <v>4370079</v>
      </c>
      <c r="DM29" s="642"/>
      <c r="DN29" s="642"/>
      <c r="DO29" s="642"/>
      <c r="DP29" s="642"/>
      <c r="DQ29" s="642"/>
      <c r="DR29" s="642"/>
      <c r="DS29" s="642"/>
      <c r="DT29" s="642"/>
      <c r="DU29" s="642"/>
      <c r="DV29" s="643"/>
      <c r="DW29" s="646">
        <v>24.8</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85870</v>
      </c>
      <c r="S30" s="644"/>
      <c r="T30" s="644"/>
      <c r="U30" s="644"/>
      <c r="V30" s="644"/>
      <c r="W30" s="644"/>
      <c r="X30" s="644"/>
      <c r="Y30" s="645"/>
      <c r="Z30" s="703">
        <v>0.3</v>
      </c>
      <c r="AA30" s="703"/>
      <c r="AB30" s="703"/>
      <c r="AC30" s="703"/>
      <c r="AD30" s="704">
        <v>30321</v>
      </c>
      <c r="AE30" s="704"/>
      <c r="AF30" s="704"/>
      <c r="AG30" s="704"/>
      <c r="AH30" s="704"/>
      <c r="AI30" s="704"/>
      <c r="AJ30" s="704"/>
      <c r="AK30" s="704"/>
      <c r="AL30" s="646">
        <v>0.2</v>
      </c>
      <c r="AM30" s="647"/>
      <c r="AN30" s="647"/>
      <c r="AO30" s="705"/>
      <c r="AP30" s="731" t="s">
        <v>307</v>
      </c>
      <c r="AQ30" s="732"/>
      <c r="AR30" s="732"/>
      <c r="AS30" s="732"/>
      <c r="AT30" s="737" t="s">
        <v>308</v>
      </c>
      <c r="AU30" s="210"/>
      <c r="AV30" s="210"/>
      <c r="AW30" s="210"/>
      <c r="AX30" s="740" t="s">
        <v>182</v>
      </c>
      <c r="AY30" s="741"/>
      <c r="AZ30" s="741"/>
      <c r="BA30" s="741"/>
      <c r="BB30" s="741"/>
      <c r="BC30" s="741"/>
      <c r="BD30" s="741"/>
      <c r="BE30" s="741"/>
      <c r="BF30" s="742"/>
      <c r="BG30" s="721">
        <v>97.7</v>
      </c>
      <c r="BH30" s="722"/>
      <c r="BI30" s="722"/>
      <c r="BJ30" s="722"/>
      <c r="BK30" s="722"/>
      <c r="BL30" s="722"/>
      <c r="BM30" s="723">
        <v>84.8</v>
      </c>
      <c r="BN30" s="722"/>
      <c r="BO30" s="722"/>
      <c r="BP30" s="722"/>
      <c r="BQ30" s="724"/>
      <c r="BR30" s="721">
        <v>97.6</v>
      </c>
      <c r="BS30" s="722"/>
      <c r="BT30" s="722"/>
      <c r="BU30" s="722"/>
      <c r="BV30" s="722"/>
      <c r="BW30" s="722"/>
      <c r="BX30" s="723">
        <v>84.6</v>
      </c>
      <c r="BY30" s="722"/>
      <c r="BZ30" s="722"/>
      <c r="CA30" s="722"/>
      <c r="CB30" s="724"/>
      <c r="CD30" s="727"/>
      <c r="CE30" s="728"/>
      <c r="CF30" s="685" t="s">
        <v>309</v>
      </c>
      <c r="CG30" s="682"/>
      <c r="CH30" s="682"/>
      <c r="CI30" s="682"/>
      <c r="CJ30" s="682"/>
      <c r="CK30" s="682"/>
      <c r="CL30" s="682"/>
      <c r="CM30" s="682"/>
      <c r="CN30" s="682"/>
      <c r="CO30" s="682"/>
      <c r="CP30" s="682"/>
      <c r="CQ30" s="683"/>
      <c r="CR30" s="641">
        <v>4260605</v>
      </c>
      <c r="CS30" s="644"/>
      <c r="CT30" s="644"/>
      <c r="CU30" s="644"/>
      <c r="CV30" s="644"/>
      <c r="CW30" s="644"/>
      <c r="CX30" s="644"/>
      <c r="CY30" s="645"/>
      <c r="CZ30" s="646">
        <v>13.3</v>
      </c>
      <c r="DA30" s="675"/>
      <c r="DB30" s="675"/>
      <c r="DC30" s="676"/>
      <c r="DD30" s="649">
        <v>4118248</v>
      </c>
      <c r="DE30" s="644"/>
      <c r="DF30" s="644"/>
      <c r="DG30" s="644"/>
      <c r="DH30" s="644"/>
      <c r="DI30" s="644"/>
      <c r="DJ30" s="644"/>
      <c r="DK30" s="645"/>
      <c r="DL30" s="649">
        <v>4118248</v>
      </c>
      <c r="DM30" s="644"/>
      <c r="DN30" s="644"/>
      <c r="DO30" s="644"/>
      <c r="DP30" s="644"/>
      <c r="DQ30" s="644"/>
      <c r="DR30" s="644"/>
      <c r="DS30" s="644"/>
      <c r="DT30" s="644"/>
      <c r="DU30" s="644"/>
      <c r="DV30" s="645"/>
      <c r="DW30" s="646">
        <v>23.4</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182376</v>
      </c>
      <c r="S31" s="644"/>
      <c r="T31" s="644"/>
      <c r="U31" s="644"/>
      <c r="V31" s="644"/>
      <c r="W31" s="644"/>
      <c r="X31" s="644"/>
      <c r="Y31" s="645"/>
      <c r="Z31" s="703">
        <v>0.6</v>
      </c>
      <c r="AA31" s="703"/>
      <c r="AB31" s="703"/>
      <c r="AC31" s="703"/>
      <c r="AD31" s="704" t="s">
        <v>123</v>
      </c>
      <c r="AE31" s="704"/>
      <c r="AF31" s="704"/>
      <c r="AG31" s="704"/>
      <c r="AH31" s="704"/>
      <c r="AI31" s="704"/>
      <c r="AJ31" s="704"/>
      <c r="AK31" s="704"/>
      <c r="AL31" s="646" t="s">
        <v>242</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97.8</v>
      </c>
      <c r="BH31" s="642"/>
      <c r="BI31" s="642"/>
      <c r="BJ31" s="642"/>
      <c r="BK31" s="642"/>
      <c r="BL31" s="642"/>
      <c r="BM31" s="647">
        <v>88.2</v>
      </c>
      <c r="BN31" s="720"/>
      <c r="BO31" s="720"/>
      <c r="BP31" s="720"/>
      <c r="BQ31" s="681"/>
      <c r="BR31" s="719">
        <v>97.7</v>
      </c>
      <c r="BS31" s="642"/>
      <c r="BT31" s="642"/>
      <c r="BU31" s="642"/>
      <c r="BV31" s="642"/>
      <c r="BW31" s="642"/>
      <c r="BX31" s="647">
        <v>88.5</v>
      </c>
      <c r="BY31" s="720"/>
      <c r="BZ31" s="720"/>
      <c r="CA31" s="720"/>
      <c r="CB31" s="681"/>
      <c r="CD31" s="727"/>
      <c r="CE31" s="728"/>
      <c r="CF31" s="685" t="s">
        <v>313</v>
      </c>
      <c r="CG31" s="682"/>
      <c r="CH31" s="682"/>
      <c r="CI31" s="682"/>
      <c r="CJ31" s="682"/>
      <c r="CK31" s="682"/>
      <c r="CL31" s="682"/>
      <c r="CM31" s="682"/>
      <c r="CN31" s="682"/>
      <c r="CO31" s="682"/>
      <c r="CP31" s="682"/>
      <c r="CQ31" s="683"/>
      <c r="CR31" s="641">
        <v>268487</v>
      </c>
      <c r="CS31" s="642"/>
      <c r="CT31" s="642"/>
      <c r="CU31" s="642"/>
      <c r="CV31" s="642"/>
      <c r="CW31" s="642"/>
      <c r="CX31" s="642"/>
      <c r="CY31" s="643"/>
      <c r="CZ31" s="646">
        <v>0.8</v>
      </c>
      <c r="DA31" s="675"/>
      <c r="DB31" s="675"/>
      <c r="DC31" s="676"/>
      <c r="DD31" s="649">
        <v>251831</v>
      </c>
      <c r="DE31" s="642"/>
      <c r="DF31" s="642"/>
      <c r="DG31" s="642"/>
      <c r="DH31" s="642"/>
      <c r="DI31" s="642"/>
      <c r="DJ31" s="642"/>
      <c r="DK31" s="643"/>
      <c r="DL31" s="649">
        <v>251831</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989313</v>
      </c>
      <c r="S32" s="644"/>
      <c r="T32" s="644"/>
      <c r="U32" s="644"/>
      <c r="V32" s="644"/>
      <c r="W32" s="644"/>
      <c r="X32" s="644"/>
      <c r="Y32" s="645"/>
      <c r="Z32" s="703">
        <v>3</v>
      </c>
      <c r="AA32" s="703"/>
      <c r="AB32" s="703"/>
      <c r="AC32" s="703"/>
      <c r="AD32" s="704" t="s">
        <v>242</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97.3</v>
      </c>
      <c r="BH32" s="657"/>
      <c r="BI32" s="657"/>
      <c r="BJ32" s="657"/>
      <c r="BK32" s="657"/>
      <c r="BL32" s="657"/>
      <c r="BM32" s="701">
        <v>77.599999999999994</v>
      </c>
      <c r="BN32" s="657"/>
      <c r="BO32" s="657"/>
      <c r="BP32" s="657"/>
      <c r="BQ32" s="694"/>
      <c r="BR32" s="718">
        <v>97.1</v>
      </c>
      <c r="BS32" s="657"/>
      <c r="BT32" s="657"/>
      <c r="BU32" s="657"/>
      <c r="BV32" s="657"/>
      <c r="BW32" s="657"/>
      <c r="BX32" s="701">
        <v>76.8</v>
      </c>
      <c r="BY32" s="657"/>
      <c r="BZ32" s="657"/>
      <c r="CA32" s="657"/>
      <c r="CB32" s="694"/>
      <c r="CD32" s="729"/>
      <c r="CE32" s="730"/>
      <c r="CF32" s="685" t="s">
        <v>316</v>
      </c>
      <c r="CG32" s="682"/>
      <c r="CH32" s="682"/>
      <c r="CI32" s="682"/>
      <c r="CJ32" s="682"/>
      <c r="CK32" s="682"/>
      <c r="CL32" s="682"/>
      <c r="CM32" s="682"/>
      <c r="CN32" s="682"/>
      <c r="CO32" s="682"/>
      <c r="CP32" s="682"/>
      <c r="CQ32" s="683"/>
      <c r="CR32" s="641">
        <v>3959</v>
      </c>
      <c r="CS32" s="644"/>
      <c r="CT32" s="644"/>
      <c r="CU32" s="644"/>
      <c r="CV32" s="644"/>
      <c r="CW32" s="644"/>
      <c r="CX32" s="644"/>
      <c r="CY32" s="645"/>
      <c r="CZ32" s="646">
        <v>0</v>
      </c>
      <c r="DA32" s="675"/>
      <c r="DB32" s="675"/>
      <c r="DC32" s="676"/>
      <c r="DD32" s="649">
        <v>3959</v>
      </c>
      <c r="DE32" s="644"/>
      <c r="DF32" s="644"/>
      <c r="DG32" s="644"/>
      <c r="DH32" s="644"/>
      <c r="DI32" s="644"/>
      <c r="DJ32" s="644"/>
      <c r="DK32" s="645"/>
      <c r="DL32" s="649">
        <v>3959</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906271</v>
      </c>
      <c r="S33" s="644"/>
      <c r="T33" s="644"/>
      <c r="U33" s="644"/>
      <c r="V33" s="644"/>
      <c r="W33" s="644"/>
      <c r="X33" s="644"/>
      <c r="Y33" s="645"/>
      <c r="Z33" s="703">
        <v>2.8</v>
      </c>
      <c r="AA33" s="703"/>
      <c r="AB33" s="703"/>
      <c r="AC33" s="703"/>
      <c r="AD33" s="704" t="s">
        <v>242</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11611312</v>
      </c>
      <c r="CS33" s="642"/>
      <c r="CT33" s="642"/>
      <c r="CU33" s="642"/>
      <c r="CV33" s="642"/>
      <c r="CW33" s="642"/>
      <c r="CX33" s="642"/>
      <c r="CY33" s="643"/>
      <c r="CZ33" s="646">
        <v>36.299999999999997</v>
      </c>
      <c r="DA33" s="675"/>
      <c r="DB33" s="675"/>
      <c r="DC33" s="676"/>
      <c r="DD33" s="649">
        <v>7858956</v>
      </c>
      <c r="DE33" s="642"/>
      <c r="DF33" s="642"/>
      <c r="DG33" s="642"/>
      <c r="DH33" s="642"/>
      <c r="DI33" s="642"/>
      <c r="DJ33" s="642"/>
      <c r="DK33" s="643"/>
      <c r="DL33" s="649">
        <v>5232262</v>
      </c>
      <c r="DM33" s="642"/>
      <c r="DN33" s="642"/>
      <c r="DO33" s="642"/>
      <c r="DP33" s="642"/>
      <c r="DQ33" s="642"/>
      <c r="DR33" s="642"/>
      <c r="DS33" s="642"/>
      <c r="DT33" s="642"/>
      <c r="DU33" s="642"/>
      <c r="DV33" s="643"/>
      <c r="DW33" s="646">
        <v>29.7</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704901</v>
      </c>
      <c r="S34" s="644"/>
      <c r="T34" s="644"/>
      <c r="U34" s="644"/>
      <c r="V34" s="644"/>
      <c r="W34" s="644"/>
      <c r="X34" s="644"/>
      <c r="Y34" s="645"/>
      <c r="Z34" s="703">
        <v>2.1</v>
      </c>
      <c r="AA34" s="703"/>
      <c r="AB34" s="703"/>
      <c r="AC34" s="703"/>
      <c r="AD34" s="704">
        <v>164</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4476668</v>
      </c>
      <c r="CS34" s="644"/>
      <c r="CT34" s="644"/>
      <c r="CU34" s="644"/>
      <c r="CV34" s="644"/>
      <c r="CW34" s="644"/>
      <c r="CX34" s="644"/>
      <c r="CY34" s="645"/>
      <c r="CZ34" s="646">
        <v>14</v>
      </c>
      <c r="DA34" s="675"/>
      <c r="DB34" s="675"/>
      <c r="DC34" s="676"/>
      <c r="DD34" s="649">
        <v>3128429</v>
      </c>
      <c r="DE34" s="644"/>
      <c r="DF34" s="644"/>
      <c r="DG34" s="644"/>
      <c r="DH34" s="644"/>
      <c r="DI34" s="644"/>
      <c r="DJ34" s="644"/>
      <c r="DK34" s="645"/>
      <c r="DL34" s="649">
        <v>2696214</v>
      </c>
      <c r="DM34" s="644"/>
      <c r="DN34" s="644"/>
      <c r="DO34" s="644"/>
      <c r="DP34" s="644"/>
      <c r="DQ34" s="644"/>
      <c r="DR34" s="644"/>
      <c r="DS34" s="644"/>
      <c r="DT34" s="644"/>
      <c r="DU34" s="644"/>
      <c r="DV34" s="645"/>
      <c r="DW34" s="646">
        <v>15.3</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3555100</v>
      </c>
      <c r="S35" s="644"/>
      <c r="T35" s="644"/>
      <c r="U35" s="644"/>
      <c r="V35" s="644"/>
      <c r="W35" s="644"/>
      <c r="X35" s="644"/>
      <c r="Y35" s="645"/>
      <c r="Z35" s="703">
        <v>10.8</v>
      </c>
      <c r="AA35" s="703"/>
      <c r="AB35" s="703"/>
      <c r="AC35" s="703"/>
      <c r="AD35" s="704" t="s">
        <v>123</v>
      </c>
      <c r="AE35" s="704"/>
      <c r="AF35" s="704"/>
      <c r="AG35" s="704"/>
      <c r="AH35" s="704"/>
      <c r="AI35" s="704"/>
      <c r="AJ35" s="704"/>
      <c r="AK35" s="704"/>
      <c r="AL35" s="646" t="s">
        <v>123</v>
      </c>
      <c r="AM35" s="647"/>
      <c r="AN35" s="647"/>
      <c r="AO35" s="705"/>
      <c r="AP35" s="214"/>
      <c r="AQ35" s="709" t="s">
        <v>324</v>
      </c>
      <c r="AR35" s="710"/>
      <c r="AS35" s="710"/>
      <c r="AT35" s="710"/>
      <c r="AU35" s="710"/>
      <c r="AV35" s="710"/>
      <c r="AW35" s="710"/>
      <c r="AX35" s="710"/>
      <c r="AY35" s="711"/>
      <c r="AZ35" s="706">
        <v>2782149</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84616</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193931</v>
      </c>
      <c r="CS35" s="642"/>
      <c r="CT35" s="642"/>
      <c r="CU35" s="642"/>
      <c r="CV35" s="642"/>
      <c r="CW35" s="642"/>
      <c r="CX35" s="642"/>
      <c r="CY35" s="643"/>
      <c r="CZ35" s="646">
        <v>0.6</v>
      </c>
      <c r="DA35" s="675"/>
      <c r="DB35" s="675"/>
      <c r="DC35" s="676"/>
      <c r="DD35" s="649">
        <v>171276</v>
      </c>
      <c r="DE35" s="642"/>
      <c r="DF35" s="642"/>
      <c r="DG35" s="642"/>
      <c r="DH35" s="642"/>
      <c r="DI35" s="642"/>
      <c r="DJ35" s="642"/>
      <c r="DK35" s="643"/>
      <c r="DL35" s="649">
        <v>171276</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242</v>
      </c>
      <c r="S36" s="644"/>
      <c r="T36" s="644"/>
      <c r="U36" s="644"/>
      <c r="V36" s="644"/>
      <c r="W36" s="644"/>
      <c r="X36" s="644"/>
      <c r="Y36" s="645"/>
      <c r="Z36" s="703" t="s">
        <v>242</v>
      </c>
      <c r="AA36" s="703"/>
      <c r="AB36" s="703"/>
      <c r="AC36" s="703"/>
      <c r="AD36" s="704" t="s">
        <v>242</v>
      </c>
      <c r="AE36" s="704"/>
      <c r="AF36" s="704"/>
      <c r="AG36" s="704"/>
      <c r="AH36" s="704"/>
      <c r="AI36" s="704"/>
      <c r="AJ36" s="704"/>
      <c r="AK36" s="704"/>
      <c r="AL36" s="646" t="s">
        <v>242</v>
      </c>
      <c r="AM36" s="647"/>
      <c r="AN36" s="647"/>
      <c r="AO36" s="705"/>
      <c r="AQ36" s="678" t="s">
        <v>328</v>
      </c>
      <c r="AR36" s="679"/>
      <c r="AS36" s="679"/>
      <c r="AT36" s="679"/>
      <c r="AU36" s="679"/>
      <c r="AV36" s="679"/>
      <c r="AW36" s="679"/>
      <c r="AX36" s="679"/>
      <c r="AY36" s="680"/>
      <c r="AZ36" s="641">
        <v>853989</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-28523</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4109843</v>
      </c>
      <c r="CS36" s="644"/>
      <c r="CT36" s="644"/>
      <c r="CU36" s="644"/>
      <c r="CV36" s="644"/>
      <c r="CW36" s="644"/>
      <c r="CX36" s="644"/>
      <c r="CY36" s="645"/>
      <c r="CZ36" s="646">
        <v>12.8</v>
      </c>
      <c r="DA36" s="675"/>
      <c r="DB36" s="675"/>
      <c r="DC36" s="676"/>
      <c r="DD36" s="649">
        <v>2388690</v>
      </c>
      <c r="DE36" s="644"/>
      <c r="DF36" s="644"/>
      <c r="DG36" s="644"/>
      <c r="DH36" s="644"/>
      <c r="DI36" s="644"/>
      <c r="DJ36" s="644"/>
      <c r="DK36" s="645"/>
      <c r="DL36" s="649">
        <v>1229815</v>
      </c>
      <c r="DM36" s="644"/>
      <c r="DN36" s="644"/>
      <c r="DO36" s="644"/>
      <c r="DP36" s="644"/>
      <c r="DQ36" s="644"/>
      <c r="DR36" s="644"/>
      <c r="DS36" s="644"/>
      <c r="DT36" s="644"/>
      <c r="DU36" s="644"/>
      <c r="DV36" s="645"/>
      <c r="DW36" s="646">
        <v>7</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654200</v>
      </c>
      <c r="S37" s="644"/>
      <c r="T37" s="644"/>
      <c r="U37" s="644"/>
      <c r="V37" s="644"/>
      <c r="W37" s="644"/>
      <c r="X37" s="644"/>
      <c r="Y37" s="645"/>
      <c r="Z37" s="703">
        <v>2</v>
      </c>
      <c r="AA37" s="703"/>
      <c r="AB37" s="703"/>
      <c r="AC37" s="703"/>
      <c r="AD37" s="704" t="s">
        <v>242</v>
      </c>
      <c r="AE37" s="704"/>
      <c r="AF37" s="704"/>
      <c r="AG37" s="704"/>
      <c r="AH37" s="704"/>
      <c r="AI37" s="704"/>
      <c r="AJ37" s="704"/>
      <c r="AK37" s="704"/>
      <c r="AL37" s="646" t="s">
        <v>242</v>
      </c>
      <c r="AM37" s="647"/>
      <c r="AN37" s="647"/>
      <c r="AO37" s="705"/>
      <c r="AQ37" s="678" t="s">
        <v>332</v>
      </c>
      <c r="AR37" s="679"/>
      <c r="AS37" s="679"/>
      <c r="AT37" s="679"/>
      <c r="AU37" s="679"/>
      <c r="AV37" s="679"/>
      <c r="AW37" s="679"/>
      <c r="AX37" s="679"/>
      <c r="AY37" s="680"/>
      <c r="AZ37" s="641">
        <v>364691</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5891</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46742</v>
      </c>
      <c r="CS37" s="642"/>
      <c r="CT37" s="642"/>
      <c r="CU37" s="642"/>
      <c r="CV37" s="642"/>
      <c r="CW37" s="642"/>
      <c r="CX37" s="642"/>
      <c r="CY37" s="643"/>
      <c r="CZ37" s="646">
        <v>0.1</v>
      </c>
      <c r="DA37" s="675"/>
      <c r="DB37" s="675"/>
      <c r="DC37" s="676"/>
      <c r="DD37" s="649">
        <v>46742</v>
      </c>
      <c r="DE37" s="642"/>
      <c r="DF37" s="642"/>
      <c r="DG37" s="642"/>
      <c r="DH37" s="642"/>
      <c r="DI37" s="642"/>
      <c r="DJ37" s="642"/>
      <c r="DK37" s="643"/>
      <c r="DL37" s="649">
        <v>41623</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32895394</v>
      </c>
      <c r="S38" s="693"/>
      <c r="T38" s="693"/>
      <c r="U38" s="693"/>
      <c r="V38" s="693"/>
      <c r="W38" s="693"/>
      <c r="X38" s="693"/>
      <c r="Y38" s="698"/>
      <c r="Z38" s="699">
        <v>100</v>
      </c>
      <c r="AA38" s="699"/>
      <c r="AB38" s="699"/>
      <c r="AC38" s="699"/>
      <c r="AD38" s="700">
        <v>16968087</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19600</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10203</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1563469</v>
      </c>
      <c r="CS38" s="644"/>
      <c r="CT38" s="644"/>
      <c r="CU38" s="644"/>
      <c r="CV38" s="644"/>
      <c r="CW38" s="644"/>
      <c r="CX38" s="644"/>
      <c r="CY38" s="645"/>
      <c r="CZ38" s="646">
        <v>4.9000000000000004</v>
      </c>
      <c r="DA38" s="675"/>
      <c r="DB38" s="675"/>
      <c r="DC38" s="676"/>
      <c r="DD38" s="649">
        <v>1243393</v>
      </c>
      <c r="DE38" s="644"/>
      <c r="DF38" s="644"/>
      <c r="DG38" s="644"/>
      <c r="DH38" s="644"/>
      <c r="DI38" s="644"/>
      <c r="DJ38" s="644"/>
      <c r="DK38" s="645"/>
      <c r="DL38" s="649">
        <v>1134957</v>
      </c>
      <c r="DM38" s="644"/>
      <c r="DN38" s="644"/>
      <c r="DO38" s="644"/>
      <c r="DP38" s="644"/>
      <c r="DQ38" s="644"/>
      <c r="DR38" s="644"/>
      <c r="DS38" s="644"/>
      <c r="DT38" s="644"/>
      <c r="DU38" s="644"/>
      <c r="DV38" s="645"/>
      <c r="DW38" s="646">
        <v>6.4</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v>13560</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100</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1250446</v>
      </c>
      <c r="CS39" s="642"/>
      <c r="CT39" s="642"/>
      <c r="CU39" s="642"/>
      <c r="CV39" s="642"/>
      <c r="CW39" s="642"/>
      <c r="CX39" s="642"/>
      <c r="CY39" s="643"/>
      <c r="CZ39" s="646">
        <v>3.9</v>
      </c>
      <c r="DA39" s="675"/>
      <c r="DB39" s="675"/>
      <c r="DC39" s="676"/>
      <c r="DD39" s="649">
        <v>910213</v>
      </c>
      <c r="DE39" s="642"/>
      <c r="DF39" s="642"/>
      <c r="DG39" s="642"/>
      <c r="DH39" s="642"/>
      <c r="DI39" s="642"/>
      <c r="DJ39" s="642"/>
      <c r="DK39" s="643"/>
      <c r="DL39" s="649" t="s">
        <v>242</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451350</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138</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16955</v>
      </c>
      <c r="CS40" s="644"/>
      <c r="CT40" s="644"/>
      <c r="CU40" s="644"/>
      <c r="CV40" s="644"/>
      <c r="CW40" s="644"/>
      <c r="CX40" s="644"/>
      <c r="CY40" s="645"/>
      <c r="CZ40" s="646">
        <v>0.1</v>
      </c>
      <c r="DA40" s="675"/>
      <c r="DB40" s="675"/>
      <c r="DC40" s="676"/>
      <c r="DD40" s="649">
        <v>16955</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1078959</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317</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7085482</v>
      </c>
      <c r="CS42" s="644"/>
      <c r="CT42" s="644"/>
      <c r="CU42" s="644"/>
      <c r="CV42" s="644"/>
      <c r="CW42" s="644"/>
      <c r="CX42" s="644"/>
      <c r="CY42" s="645"/>
      <c r="CZ42" s="646">
        <v>22.1</v>
      </c>
      <c r="DA42" s="647"/>
      <c r="DB42" s="647"/>
      <c r="DC42" s="648"/>
      <c r="DD42" s="649">
        <v>1251599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156926</v>
      </c>
      <c r="CS43" s="642"/>
      <c r="CT43" s="642"/>
      <c r="CU43" s="642"/>
      <c r="CV43" s="642"/>
      <c r="CW43" s="642"/>
      <c r="CX43" s="642"/>
      <c r="CY43" s="643"/>
      <c r="CZ43" s="646">
        <v>0.5</v>
      </c>
      <c r="DA43" s="675"/>
      <c r="DB43" s="675"/>
      <c r="DC43" s="676"/>
      <c r="DD43" s="649">
        <v>156926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6800422</v>
      </c>
      <c r="CS44" s="644"/>
      <c r="CT44" s="644"/>
      <c r="CU44" s="644"/>
      <c r="CV44" s="644"/>
      <c r="CW44" s="644"/>
      <c r="CX44" s="644"/>
      <c r="CY44" s="645"/>
      <c r="CZ44" s="646">
        <v>21.2</v>
      </c>
      <c r="DA44" s="647"/>
      <c r="DB44" s="647"/>
      <c r="DC44" s="648"/>
      <c r="DD44" s="649">
        <v>1230646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4115027</v>
      </c>
      <c r="CS45" s="642"/>
      <c r="CT45" s="642"/>
      <c r="CU45" s="642"/>
      <c r="CV45" s="642"/>
      <c r="CW45" s="642"/>
      <c r="CX45" s="642"/>
      <c r="CY45" s="643"/>
      <c r="CZ45" s="646">
        <v>12.9</v>
      </c>
      <c r="DA45" s="675"/>
      <c r="DB45" s="675"/>
      <c r="DC45" s="676"/>
      <c r="DD45" s="649">
        <v>110796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2619197</v>
      </c>
      <c r="CS46" s="644"/>
      <c r="CT46" s="644"/>
      <c r="CU46" s="644"/>
      <c r="CV46" s="644"/>
      <c r="CW46" s="644"/>
      <c r="CX46" s="644"/>
      <c r="CY46" s="645"/>
      <c r="CZ46" s="646">
        <v>8.1999999999999993</v>
      </c>
      <c r="DA46" s="647"/>
      <c r="DB46" s="647"/>
      <c r="DC46" s="648"/>
      <c r="DD46" s="649">
        <v>1090593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285060</v>
      </c>
      <c r="CS47" s="642"/>
      <c r="CT47" s="642"/>
      <c r="CU47" s="642"/>
      <c r="CV47" s="642"/>
      <c r="CW47" s="642"/>
      <c r="CX47" s="642"/>
      <c r="CY47" s="643"/>
      <c r="CZ47" s="646">
        <v>0.9</v>
      </c>
      <c r="DA47" s="675"/>
      <c r="DB47" s="675"/>
      <c r="DC47" s="676"/>
      <c r="DD47" s="649">
        <v>20953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242</v>
      </c>
      <c r="CS48" s="644"/>
      <c r="CT48" s="644"/>
      <c r="CU48" s="644"/>
      <c r="CV48" s="644"/>
      <c r="CW48" s="644"/>
      <c r="CX48" s="644"/>
      <c r="CY48" s="645"/>
      <c r="CZ48" s="646" t="s">
        <v>242</v>
      </c>
      <c r="DA48" s="647"/>
      <c r="DB48" s="647"/>
      <c r="DC48" s="648"/>
      <c r="DD48" s="649" t="s">
        <v>242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32013420</v>
      </c>
      <c r="CS49" s="657"/>
      <c r="CT49" s="657"/>
      <c r="CU49" s="657"/>
      <c r="CV49" s="657"/>
      <c r="CW49" s="657"/>
      <c r="CX49" s="657"/>
      <c r="CY49" s="658"/>
      <c r="CZ49" s="659">
        <v>100</v>
      </c>
      <c r="DA49" s="660"/>
      <c r="DB49" s="660"/>
      <c r="DC49" s="661"/>
      <c r="DD49" s="662">
        <v>19106977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eZ1sHTdIia6YMPb74BG/CCxzP0cCyvZd2gVZ5PJqtkCNnmUU8iTyYs0M/MEDAHsqSxQMPHBByKvNNXJ7nkEMA==" saltValue="v3MEOsm9pjteXFSZzm9Xw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32691</v>
      </c>
      <c r="R7" s="1174"/>
      <c r="S7" s="1174"/>
      <c r="T7" s="1174"/>
      <c r="U7" s="1174"/>
      <c r="V7" s="1174">
        <v>31810</v>
      </c>
      <c r="W7" s="1174"/>
      <c r="X7" s="1174"/>
      <c r="Y7" s="1174"/>
      <c r="Z7" s="1174"/>
      <c r="AA7" s="1174">
        <v>881</v>
      </c>
      <c r="AB7" s="1174"/>
      <c r="AC7" s="1174"/>
      <c r="AD7" s="1174"/>
      <c r="AE7" s="1175"/>
      <c r="AF7" s="1176">
        <v>469</v>
      </c>
      <c r="AG7" s="1177"/>
      <c r="AH7" s="1177"/>
      <c r="AI7" s="1177"/>
      <c r="AJ7" s="1178"/>
      <c r="AK7" s="1160" t="s">
        <v>509</v>
      </c>
      <c r="AL7" s="1161"/>
      <c r="AM7" s="1161"/>
      <c r="AN7" s="1161"/>
      <c r="AO7" s="1161"/>
      <c r="AP7" s="1161">
        <v>43923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577</v>
      </c>
      <c r="BT7" s="1165"/>
      <c r="BU7" s="1165"/>
      <c r="BV7" s="1165"/>
      <c r="BW7" s="1165"/>
      <c r="BX7" s="1165"/>
      <c r="BY7" s="1165"/>
      <c r="BZ7" s="1165"/>
      <c r="CA7" s="1165"/>
      <c r="CB7" s="1165"/>
      <c r="CC7" s="1165"/>
      <c r="CD7" s="1165"/>
      <c r="CE7" s="1165"/>
      <c r="CF7" s="1165"/>
      <c r="CG7" s="1166"/>
      <c r="CH7" s="1157">
        <v>7</v>
      </c>
      <c r="CI7" s="1158"/>
      <c r="CJ7" s="1158"/>
      <c r="CK7" s="1158"/>
      <c r="CL7" s="1159"/>
      <c r="CM7" s="1157">
        <v>162</v>
      </c>
      <c r="CN7" s="1158"/>
      <c r="CO7" s="1158"/>
      <c r="CP7" s="1158"/>
      <c r="CQ7" s="1159"/>
      <c r="CR7" s="1157">
        <v>70</v>
      </c>
      <c r="CS7" s="1158"/>
      <c r="CT7" s="1158"/>
      <c r="CU7" s="1158"/>
      <c r="CV7" s="1159"/>
      <c r="CW7" s="1157">
        <v>14</v>
      </c>
      <c r="CX7" s="1158"/>
      <c r="CY7" s="1158"/>
      <c r="CZ7" s="1158"/>
      <c r="DA7" s="1159"/>
      <c r="DB7" s="1157" t="s">
        <v>509</v>
      </c>
      <c r="DC7" s="1158"/>
      <c r="DD7" s="1158"/>
      <c r="DE7" s="1158"/>
      <c r="DF7" s="1159"/>
      <c r="DG7" s="1157" t="s">
        <v>509</v>
      </c>
      <c r="DH7" s="1158"/>
      <c r="DI7" s="1158"/>
      <c r="DJ7" s="1158"/>
      <c r="DK7" s="1159"/>
      <c r="DL7" s="1157" t="s">
        <v>509</v>
      </c>
      <c r="DM7" s="1158"/>
      <c r="DN7" s="1158"/>
      <c r="DO7" s="1158"/>
      <c r="DP7" s="1159"/>
      <c r="DQ7" s="1157" t="s">
        <v>509</v>
      </c>
      <c r="DR7" s="1158"/>
      <c r="DS7" s="1158"/>
      <c r="DT7" s="1158"/>
      <c r="DU7" s="1159"/>
      <c r="DV7" s="1184"/>
      <c r="DW7" s="1185"/>
      <c r="DX7" s="1185"/>
      <c r="DY7" s="1185"/>
      <c r="DZ7" s="1186"/>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484</v>
      </c>
      <c r="R8" s="1113"/>
      <c r="S8" s="1113"/>
      <c r="T8" s="1113"/>
      <c r="U8" s="1113"/>
      <c r="V8" s="1113">
        <v>483</v>
      </c>
      <c r="W8" s="1113"/>
      <c r="X8" s="1113"/>
      <c r="Y8" s="1113"/>
      <c r="Z8" s="1113"/>
      <c r="AA8" s="1113">
        <v>1</v>
      </c>
      <c r="AB8" s="1113"/>
      <c r="AC8" s="1113"/>
      <c r="AD8" s="1113"/>
      <c r="AE8" s="1114"/>
      <c r="AF8" s="1088">
        <v>1</v>
      </c>
      <c r="AG8" s="1089"/>
      <c r="AH8" s="1089"/>
      <c r="AI8" s="1089"/>
      <c r="AJ8" s="1090"/>
      <c r="AK8" s="1155">
        <v>183</v>
      </c>
      <c r="AL8" s="1156"/>
      <c r="AM8" s="1156"/>
      <c r="AN8" s="1156"/>
      <c r="AO8" s="1156"/>
      <c r="AP8" s="1156" t="s">
        <v>509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578</v>
      </c>
      <c r="BT8" s="1084"/>
      <c r="BU8" s="1084"/>
      <c r="BV8" s="1084"/>
      <c r="BW8" s="1084"/>
      <c r="BX8" s="1084"/>
      <c r="BY8" s="1084"/>
      <c r="BZ8" s="1084"/>
      <c r="CA8" s="1084"/>
      <c r="CB8" s="1084"/>
      <c r="CC8" s="1084"/>
      <c r="CD8" s="1084"/>
      <c r="CE8" s="1084"/>
      <c r="CF8" s="1084"/>
      <c r="CG8" s="1085"/>
      <c r="CH8" s="1058">
        <v>19</v>
      </c>
      <c r="CI8" s="1059"/>
      <c r="CJ8" s="1059"/>
      <c r="CK8" s="1059"/>
      <c r="CL8" s="1060"/>
      <c r="CM8" s="1058">
        <v>25</v>
      </c>
      <c r="CN8" s="1059"/>
      <c r="CO8" s="1059"/>
      <c r="CP8" s="1059"/>
      <c r="CQ8" s="1060"/>
      <c r="CR8" s="1058">
        <v>5</v>
      </c>
      <c r="CS8" s="1059"/>
      <c r="CT8" s="1059"/>
      <c r="CU8" s="1059"/>
      <c r="CV8" s="1060"/>
      <c r="CW8" s="1058">
        <v>13</v>
      </c>
      <c r="CX8" s="1059"/>
      <c r="CY8" s="1059"/>
      <c r="CZ8" s="1059"/>
      <c r="DA8" s="1060"/>
      <c r="DB8" s="1058" t="s">
        <v>509</v>
      </c>
      <c r="DC8" s="1059"/>
      <c r="DD8" s="1059"/>
      <c r="DE8" s="1059"/>
      <c r="DF8" s="1060"/>
      <c r="DG8" s="1058" t="s">
        <v>509</v>
      </c>
      <c r="DH8" s="1059"/>
      <c r="DI8" s="1059"/>
      <c r="DJ8" s="1059"/>
      <c r="DK8" s="1060"/>
      <c r="DL8" s="1058" t="s">
        <v>509</v>
      </c>
      <c r="DM8" s="1059"/>
      <c r="DN8" s="1059"/>
      <c r="DO8" s="1059"/>
      <c r="DP8" s="1060"/>
      <c r="DQ8" s="1058" t="s">
        <v>509</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579</v>
      </c>
      <c r="BT9" s="1084"/>
      <c r="BU9" s="1084"/>
      <c r="BV9" s="1084"/>
      <c r="BW9" s="1084"/>
      <c r="BX9" s="1084"/>
      <c r="BY9" s="1084"/>
      <c r="BZ9" s="1084"/>
      <c r="CA9" s="1084"/>
      <c r="CB9" s="1084"/>
      <c r="CC9" s="1084"/>
      <c r="CD9" s="1084"/>
      <c r="CE9" s="1084"/>
      <c r="CF9" s="1084"/>
      <c r="CG9" s="1085"/>
      <c r="CH9" s="1058">
        <v>13</v>
      </c>
      <c r="CI9" s="1059"/>
      <c r="CJ9" s="1059"/>
      <c r="CK9" s="1059"/>
      <c r="CL9" s="1060"/>
      <c r="CM9" s="1058">
        <v>195</v>
      </c>
      <c r="CN9" s="1059"/>
      <c r="CO9" s="1059"/>
      <c r="CP9" s="1059"/>
      <c r="CQ9" s="1060"/>
      <c r="CR9" s="1058">
        <v>50</v>
      </c>
      <c r="CS9" s="1059"/>
      <c r="CT9" s="1059"/>
      <c r="CU9" s="1059"/>
      <c r="CV9" s="1060"/>
      <c r="CW9" s="1058" t="s">
        <v>509</v>
      </c>
      <c r="CX9" s="1059"/>
      <c r="CY9" s="1059"/>
      <c r="CZ9" s="1059"/>
      <c r="DA9" s="1060"/>
      <c r="DB9" s="1058" t="s">
        <v>509</v>
      </c>
      <c r="DC9" s="1059"/>
      <c r="DD9" s="1059"/>
      <c r="DE9" s="1059"/>
      <c r="DF9" s="1060"/>
      <c r="DG9" s="1058" t="s">
        <v>509</v>
      </c>
      <c r="DH9" s="1059"/>
      <c r="DI9" s="1059"/>
      <c r="DJ9" s="1059"/>
      <c r="DK9" s="1060"/>
      <c r="DL9" s="1058" t="s">
        <v>509</v>
      </c>
      <c r="DM9" s="1059"/>
      <c r="DN9" s="1059"/>
      <c r="DO9" s="1059"/>
      <c r="DP9" s="1060"/>
      <c r="DQ9" s="1058" t="s">
        <v>509</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580</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3</v>
      </c>
      <c r="CN10" s="1059"/>
      <c r="CO10" s="1059"/>
      <c r="CP10" s="1059"/>
      <c r="CQ10" s="1060"/>
      <c r="CR10" s="1058">
        <v>3</v>
      </c>
      <c r="CS10" s="1059"/>
      <c r="CT10" s="1059"/>
      <c r="CU10" s="1059"/>
      <c r="CV10" s="1060"/>
      <c r="CW10" s="1058">
        <v>16</v>
      </c>
      <c r="CX10" s="1059"/>
      <c r="CY10" s="1059"/>
      <c r="CZ10" s="1059"/>
      <c r="DA10" s="1060"/>
      <c r="DB10" s="1058" t="s">
        <v>509</v>
      </c>
      <c r="DC10" s="1059"/>
      <c r="DD10" s="1059"/>
      <c r="DE10" s="1059"/>
      <c r="DF10" s="1060"/>
      <c r="DG10" s="1058" t="s">
        <v>509</v>
      </c>
      <c r="DH10" s="1059"/>
      <c r="DI10" s="1059"/>
      <c r="DJ10" s="1059"/>
      <c r="DK10" s="1060"/>
      <c r="DL10" s="1058" t="s">
        <v>509</v>
      </c>
      <c r="DM10" s="1059"/>
      <c r="DN10" s="1059"/>
      <c r="DO10" s="1059"/>
      <c r="DP10" s="1060"/>
      <c r="DQ10" s="1058" t="s">
        <v>509</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581</v>
      </c>
      <c r="BT11" s="1084"/>
      <c r="BU11" s="1084"/>
      <c r="BV11" s="1084"/>
      <c r="BW11" s="1084"/>
      <c r="BX11" s="1084"/>
      <c r="BY11" s="1084"/>
      <c r="BZ11" s="1084"/>
      <c r="CA11" s="1084"/>
      <c r="CB11" s="1084"/>
      <c r="CC11" s="1084"/>
      <c r="CD11" s="1084"/>
      <c r="CE11" s="1084"/>
      <c r="CF11" s="1084"/>
      <c r="CG11" s="1085"/>
      <c r="CH11" s="1058">
        <v>0</v>
      </c>
      <c r="CI11" s="1059"/>
      <c r="CJ11" s="1059"/>
      <c r="CK11" s="1059"/>
      <c r="CL11" s="1060"/>
      <c r="CM11" s="1058">
        <v>3</v>
      </c>
      <c r="CN11" s="1059"/>
      <c r="CO11" s="1059"/>
      <c r="CP11" s="1059"/>
      <c r="CQ11" s="1060"/>
      <c r="CR11" s="1058">
        <v>3</v>
      </c>
      <c r="CS11" s="1059"/>
      <c r="CT11" s="1059"/>
      <c r="CU11" s="1059"/>
      <c r="CV11" s="1060"/>
      <c r="CW11" s="1058">
        <v>36</v>
      </c>
      <c r="CX11" s="1059"/>
      <c r="CY11" s="1059"/>
      <c r="CZ11" s="1059"/>
      <c r="DA11" s="1060"/>
      <c r="DB11" s="1058" t="s">
        <v>509</v>
      </c>
      <c r="DC11" s="1059"/>
      <c r="DD11" s="1059"/>
      <c r="DE11" s="1059"/>
      <c r="DF11" s="1060"/>
      <c r="DG11" s="1058" t="s">
        <v>509</v>
      </c>
      <c r="DH11" s="1059"/>
      <c r="DI11" s="1059"/>
      <c r="DJ11" s="1059"/>
      <c r="DK11" s="1060"/>
      <c r="DL11" s="1058" t="s">
        <v>509</v>
      </c>
      <c r="DM11" s="1059"/>
      <c r="DN11" s="1059"/>
      <c r="DO11" s="1059"/>
      <c r="DP11" s="1060"/>
      <c r="DQ11" s="1058" t="s">
        <v>509</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582</v>
      </c>
      <c r="BT12" s="1084"/>
      <c r="BU12" s="1084"/>
      <c r="BV12" s="1084"/>
      <c r="BW12" s="1084"/>
      <c r="BX12" s="1084"/>
      <c r="BY12" s="1084"/>
      <c r="BZ12" s="1084"/>
      <c r="CA12" s="1084"/>
      <c r="CB12" s="1084"/>
      <c r="CC12" s="1084"/>
      <c r="CD12" s="1084"/>
      <c r="CE12" s="1084"/>
      <c r="CF12" s="1084"/>
      <c r="CG12" s="1085"/>
      <c r="CH12" s="1058">
        <v>7</v>
      </c>
      <c r="CI12" s="1059"/>
      <c r="CJ12" s="1059"/>
      <c r="CK12" s="1059"/>
      <c r="CL12" s="1060"/>
      <c r="CM12" s="1058">
        <v>942</v>
      </c>
      <c r="CN12" s="1059"/>
      <c r="CO12" s="1059"/>
      <c r="CP12" s="1059"/>
      <c r="CQ12" s="1060"/>
      <c r="CR12" s="1058">
        <v>471</v>
      </c>
      <c r="CS12" s="1059"/>
      <c r="CT12" s="1059"/>
      <c r="CU12" s="1059"/>
      <c r="CV12" s="1060"/>
      <c r="CW12" s="1058" t="s">
        <v>509</v>
      </c>
      <c r="CX12" s="1059"/>
      <c r="CY12" s="1059"/>
      <c r="CZ12" s="1059"/>
      <c r="DA12" s="1060"/>
      <c r="DB12" s="1058" t="s">
        <v>509</v>
      </c>
      <c r="DC12" s="1059"/>
      <c r="DD12" s="1059"/>
      <c r="DE12" s="1059"/>
      <c r="DF12" s="1060"/>
      <c r="DG12" s="1058" t="s">
        <v>509</v>
      </c>
      <c r="DH12" s="1059"/>
      <c r="DI12" s="1059"/>
      <c r="DJ12" s="1059"/>
      <c r="DK12" s="1060"/>
      <c r="DL12" s="1058" t="s">
        <v>509</v>
      </c>
      <c r="DM12" s="1059"/>
      <c r="DN12" s="1059"/>
      <c r="DO12" s="1059"/>
      <c r="DP12" s="1060"/>
      <c r="DQ12" s="1058" t="s">
        <v>509</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t="s">
        <v>584</v>
      </c>
      <c r="BS13" s="1083" t="s">
        <v>583</v>
      </c>
      <c r="BT13" s="1084"/>
      <c r="BU13" s="1084"/>
      <c r="BV13" s="1084"/>
      <c r="BW13" s="1084"/>
      <c r="BX13" s="1084"/>
      <c r="BY13" s="1084"/>
      <c r="BZ13" s="1084"/>
      <c r="CA13" s="1084"/>
      <c r="CB13" s="1084"/>
      <c r="CC13" s="1084"/>
      <c r="CD13" s="1084"/>
      <c r="CE13" s="1084"/>
      <c r="CF13" s="1084"/>
      <c r="CG13" s="1085"/>
      <c r="CH13" s="1058">
        <v>19</v>
      </c>
      <c r="CI13" s="1059"/>
      <c r="CJ13" s="1059"/>
      <c r="CK13" s="1059"/>
      <c r="CL13" s="1060"/>
      <c r="CM13" s="1058">
        <v>5285</v>
      </c>
      <c r="CN13" s="1059"/>
      <c r="CO13" s="1059"/>
      <c r="CP13" s="1059"/>
      <c r="CQ13" s="1060"/>
      <c r="CR13" s="1058">
        <v>0</v>
      </c>
      <c r="CS13" s="1059"/>
      <c r="CT13" s="1059"/>
      <c r="CU13" s="1059"/>
      <c r="CV13" s="1060"/>
      <c r="CW13" s="1058" t="s">
        <v>509</v>
      </c>
      <c r="CX13" s="1059"/>
      <c r="CY13" s="1059"/>
      <c r="CZ13" s="1059"/>
      <c r="DA13" s="1060"/>
      <c r="DB13" s="1058">
        <v>1407</v>
      </c>
      <c r="DC13" s="1059"/>
      <c r="DD13" s="1059"/>
      <c r="DE13" s="1059"/>
      <c r="DF13" s="1060"/>
      <c r="DG13" s="1058" t="s">
        <v>509</v>
      </c>
      <c r="DH13" s="1059"/>
      <c r="DI13" s="1059"/>
      <c r="DJ13" s="1059"/>
      <c r="DK13" s="1060"/>
      <c r="DL13" s="1058">
        <v>1212</v>
      </c>
      <c r="DM13" s="1059"/>
      <c r="DN13" s="1059"/>
      <c r="DO13" s="1059"/>
      <c r="DP13" s="1060"/>
      <c r="DQ13" s="1058">
        <v>121</v>
      </c>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37">
        <v>32895</v>
      </c>
      <c r="R23" s="1138"/>
      <c r="S23" s="1138"/>
      <c r="T23" s="1138"/>
      <c r="U23" s="1138"/>
      <c r="V23" s="1138">
        <v>32013</v>
      </c>
      <c r="W23" s="1138"/>
      <c r="X23" s="1138"/>
      <c r="Y23" s="1138"/>
      <c r="Z23" s="1138"/>
      <c r="AA23" s="1138">
        <v>882</v>
      </c>
      <c r="AB23" s="1138"/>
      <c r="AC23" s="1138"/>
      <c r="AD23" s="1138"/>
      <c r="AE23" s="1139"/>
      <c r="AF23" s="1140">
        <v>470</v>
      </c>
      <c r="AG23" s="1138"/>
      <c r="AH23" s="1138"/>
      <c r="AI23" s="1138"/>
      <c r="AJ23" s="1141"/>
      <c r="AK23" s="1142"/>
      <c r="AL23" s="1143"/>
      <c r="AM23" s="1143"/>
      <c r="AN23" s="1143"/>
      <c r="AO23" s="1143"/>
      <c r="AP23" s="1138">
        <v>43923</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397</v>
      </c>
      <c r="C28" s="1120"/>
      <c r="D28" s="1120"/>
      <c r="E28" s="1120"/>
      <c r="F28" s="1120"/>
      <c r="G28" s="1120"/>
      <c r="H28" s="1120"/>
      <c r="I28" s="1120"/>
      <c r="J28" s="1120"/>
      <c r="K28" s="1120"/>
      <c r="L28" s="1120"/>
      <c r="M28" s="1120"/>
      <c r="N28" s="1120"/>
      <c r="O28" s="1120"/>
      <c r="P28" s="1121"/>
      <c r="Q28" s="1122">
        <v>5731</v>
      </c>
      <c r="R28" s="1123"/>
      <c r="S28" s="1123"/>
      <c r="T28" s="1123"/>
      <c r="U28" s="1123"/>
      <c r="V28" s="1123">
        <v>5646</v>
      </c>
      <c r="W28" s="1123"/>
      <c r="X28" s="1123"/>
      <c r="Y28" s="1123"/>
      <c r="Z28" s="1123"/>
      <c r="AA28" s="1123">
        <v>85</v>
      </c>
      <c r="AB28" s="1123"/>
      <c r="AC28" s="1123"/>
      <c r="AD28" s="1123"/>
      <c r="AE28" s="1124"/>
      <c r="AF28" s="1125">
        <v>85</v>
      </c>
      <c r="AG28" s="1123"/>
      <c r="AH28" s="1123"/>
      <c r="AI28" s="1123"/>
      <c r="AJ28" s="1126"/>
      <c r="AK28" s="1127">
        <v>502</v>
      </c>
      <c r="AL28" s="1115"/>
      <c r="AM28" s="1115"/>
      <c r="AN28" s="1115"/>
      <c r="AO28" s="1115"/>
      <c r="AP28" s="1115" t="s">
        <v>509</v>
      </c>
      <c r="AQ28" s="1115"/>
      <c r="AR28" s="1115"/>
      <c r="AS28" s="1115"/>
      <c r="AT28" s="1115"/>
      <c r="AU28" s="1115" t="s">
        <v>509</v>
      </c>
      <c r="AV28" s="1115"/>
      <c r="AW28" s="1115"/>
      <c r="AX28" s="1115"/>
      <c r="AY28" s="1115"/>
      <c r="AZ28" s="1116" t="s">
        <v>509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398</v>
      </c>
      <c r="C29" s="1107"/>
      <c r="D29" s="1107"/>
      <c r="E29" s="1107"/>
      <c r="F29" s="1107"/>
      <c r="G29" s="1107"/>
      <c r="H29" s="1107"/>
      <c r="I29" s="1107"/>
      <c r="J29" s="1107"/>
      <c r="K29" s="1107"/>
      <c r="L29" s="1107"/>
      <c r="M29" s="1107"/>
      <c r="N29" s="1107"/>
      <c r="O29" s="1107"/>
      <c r="P29" s="1108"/>
      <c r="Q29" s="1112">
        <v>3749</v>
      </c>
      <c r="R29" s="1113"/>
      <c r="S29" s="1113"/>
      <c r="T29" s="1113"/>
      <c r="U29" s="1113"/>
      <c r="V29" s="1113">
        <v>3746</v>
      </c>
      <c r="W29" s="1113"/>
      <c r="X29" s="1113"/>
      <c r="Y29" s="1113"/>
      <c r="Z29" s="1113"/>
      <c r="AA29" s="1113">
        <v>3</v>
      </c>
      <c r="AB29" s="1113"/>
      <c r="AC29" s="1113"/>
      <c r="AD29" s="1113"/>
      <c r="AE29" s="1114"/>
      <c r="AF29" s="1088">
        <v>3</v>
      </c>
      <c r="AG29" s="1089"/>
      <c r="AH29" s="1089"/>
      <c r="AI29" s="1089"/>
      <c r="AJ29" s="1090"/>
      <c r="AK29" s="1049">
        <v>587</v>
      </c>
      <c r="AL29" s="1040"/>
      <c r="AM29" s="1040"/>
      <c r="AN29" s="1040"/>
      <c r="AO29" s="1040"/>
      <c r="AP29" s="1040" t="s">
        <v>509</v>
      </c>
      <c r="AQ29" s="1040"/>
      <c r="AR29" s="1040"/>
      <c r="AS29" s="1040"/>
      <c r="AT29" s="1040"/>
      <c r="AU29" s="1040" t="s">
        <v>509</v>
      </c>
      <c r="AV29" s="1040"/>
      <c r="AW29" s="1040"/>
      <c r="AX29" s="1040"/>
      <c r="AY29" s="1040"/>
      <c r="AZ29" s="1111" t="s">
        <v>509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399</v>
      </c>
      <c r="C30" s="1107"/>
      <c r="D30" s="1107"/>
      <c r="E30" s="1107"/>
      <c r="F30" s="1107"/>
      <c r="G30" s="1107"/>
      <c r="H30" s="1107"/>
      <c r="I30" s="1107"/>
      <c r="J30" s="1107"/>
      <c r="K30" s="1107"/>
      <c r="L30" s="1107"/>
      <c r="M30" s="1107"/>
      <c r="N30" s="1107"/>
      <c r="O30" s="1107"/>
      <c r="P30" s="1108"/>
      <c r="Q30" s="1112">
        <v>246</v>
      </c>
      <c r="R30" s="1113"/>
      <c r="S30" s="1113"/>
      <c r="T30" s="1113"/>
      <c r="U30" s="1113"/>
      <c r="V30" s="1113">
        <v>216</v>
      </c>
      <c r="W30" s="1113"/>
      <c r="X30" s="1113"/>
      <c r="Y30" s="1113"/>
      <c r="Z30" s="1113"/>
      <c r="AA30" s="1113">
        <v>30</v>
      </c>
      <c r="AB30" s="1113"/>
      <c r="AC30" s="1113"/>
      <c r="AD30" s="1113"/>
      <c r="AE30" s="1114"/>
      <c r="AF30" s="1088">
        <v>30</v>
      </c>
      <c r="AG30" s="1089"/>
      <c r="AH30" s="1089"/>
      <c r="AI30" s="1089"/>
      <c r="AJ30" s="1090"/>
      <c r="AK30" s="1049">
        <v>206</v>
      </c>
      <c r="AL30" s="1040"/>
      <c r="AM30" s="1040"/>
      <c r="AN30" s="1040"/>
      <c r="AO30" s="1040"/>
      <c r="AP30" s="1040" t="s">
        <v>509</v>
      </c>
      <c r="AQ30" s="1040"/>
      <c r="AR30" s="1040"/>
      <c r="AS30" s="1040"/>
      <c r="AT30" s="1040"/>
      <c r="AU30" s="1040" t="s">
        <v>509</v>
      </c>
      <c r="AV30" s="1040"/>
      <c r="AW30" s="1040"/>
      <c r="AX30" s="1040"/>
      <c r="AY30" s="1040"/>
      <c r="AZ30" s="1111" t="s">
        <v>509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400</v>
      </c>
      <c r="C31" s="1107"/>
      <c r="D31" s="1107"/>
      <c r="E31" s="1107"/>
      <c r="F31" s="1107"/>
      <c r="G31" s="1107"/>
      <c r="H31" s="1107"/>
      <c r="I31" s="1107"/>
      <c r="J31" s="1107"/>
      <c r="K31" s="1107"/>
      <c r="L31" s="1107"/>
      <c r="M31" s="1107"/>
      <c r="N31" s="1107"/>
      <c r="O31" s="1107"/>
      <c r="P31" s="1108"/>
      <c r="Q31" s="1112">
        <v>374</v>
      </c>
      <c r="R31" s="1113"/>
      <c r="S31" s="1113"/>
      <c r="T31" s="1113"/>
      <c r="U31" s="1113"/>
      <c r="V31" s="1113">
        <v>372</v>
      </c>
      <c r="W31" s="1113"/>
      <c r="X31" s="1113"/>
      <c r="Y31" s="1113"/>
      <c r="Z31" s="1113"/>
      <c r="AA31" s="1113">
        <v>2</v>
      </c>
      <c r="AB31" s="1113"/>
      <c r="AC31" s="1113"/>
      <c r="AD31" s="1113"/>
      <c r="AE31" s="1114"/>
      <c r="AF31" s="1088">
        <v>2</v>
      </c>
      <c r="AG31" s="1089"/>
      <c r="AH31" s="1089"/>
      <c r="AI31" s="1089"/>
      <c r="AJ31" s="1090"/>
      <c r="AK31" s="1049">
        <v>157</v>
      </c>
      <c r="AL31" s="1040"/>
      <c r="AM31" s="1040"/>
      <c r="AN31" s="1040"/>
      <c r="AO31" s="1040"/>
      <c r="AP31" s="1040" t="s">
        <v>509</v>
      </c>
      <c r="AQ31" s="1040"/>
      <c r="AR31" s="1040"/>
      <c r="AS31" s="1040"/>
      <c r="AT31" s="1040"/>
      <c r="AU31" s="1040" t="s">
        <v>509</v>
      </c>
      <c r="AV31" s="1040"/>
      <c r="AW31" s="1040"/>
      <c r="AX31" s="1040"/>
      <c r="AY31" s="1040"/>
      <c r="AZ31" s="1111" t="s">
        <v>509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401</v>
      </c>
      <c r="C32" s="1107"/>
      <c r="D32" s="1107"/>
      <c r="E32" s="1107"/>
      <c r="F32" s="1107"/>
      <c r="G32" s="1107"/>
      <c r="H32" s="1107"/>
      <c r="I32" s="1107"/>
      <c r="J32" s="1107"/>
      <c r="K32" s="1107"/>
      <c r="L32" s="1107"/>
      <c r="M32" s="1107"/>
      <c r="N32" s="1107"/>
      <c r="O32" s="1107"/>
      <c r="P32" s="1108"/>
      <c r="Q32" s="1112">
        <v>2185</v>
      </c>
      <c r="R32" s="1113"/>
      <c r="S32" s="1113"/>
      <c r="T32" s="1113"/>
      <c r="U32" s="1113"/>
      <c r="V32" s="1113">
        <v>2013</v>
      </c>
      <c r="W32" s="1113"/>
      <c r="X32" s="1113"/>
      <c r="Y32" s="1113"/>
      <c r="Z32" s="1113"/>
      <c r="AA32" s="1113">
        <v>172</v>
      </c>
      <c r="AB32" s="1113"/>
      <c r="AC32" s="1113"/>
      <c r="AD32" s="1113"/>
      <c r="AE32" s="1114"/>
      <c r="AF32" s="1088">
        <v>756</v>
      </c>
      <c r="AG32" s="1089"/>
      <c r="AH32" s="1089"/>
      <c r="AI32" s="1089"/>
      <c r="AJ32" s="1090"/>
      <c r="AK32" s="1049">
        <v>365</v>
      </c>
      <c r="AL32" s="1040"/>
      <c r="AM32" s="1040"/>
      <c r="AN32" s="1040"/>
      <c r="AO32" s="1040"/>
      <c r="AP32" s="1040">
        <v>4671</v>
      </c>
      <c r="AQ32" s="1040"/>
      <c r="AR32" s="1040"/>
      <c r="AS32" s="1040"/>
      <c r="AT32" s="1040"/>
      <c r="AU32" s="1040">
        <v>2373</v>
      </c>
      <c r="AV32" s="1040"/>
      <c r="AW32" s="1040"/>
      <c r="AX32" s="1040"/>
      <c r="AY32" s="1040"/>
      <c r="AZ32" s="1111" t="s">
        <v>509</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403</v>
      </c>
      <c r="C33" s="1107"/>
      <c r="D33" s="1107"/>
      <c r="E33" s="1107"/>
      <c r="F33" s="1107"/>
      <c r="G33" s="1107"/>
      <c r="H33" s="1107"/>
      <c r="I33" s="1107"/>
      <c r="J33" s="1107"/>
      <c r="K33" s="1107"/>
      <c r="L33" s="1107"/>
      <c r="M33" s="1107"/>
      <c r="N33" s="1107"/>
      <c r="O33" s="1107"/>
      <c r="P33" s="1108"/>
      <c r="Q33" s="1112">
        <v>40</v>
      </c>
      <c r="R33" s="1113"/>
      <c r="S33" s="1113"/>
      <c r="T33" s="1113"/>
      <c r="U33" s="1113"/>
      <c r="V33" s="1113">
        <v>40</v>
      </c>
      <c r="W33" s="1113"/>
      <c r="X33" s="1113"/>
      <c r="Y33" s="1113"/>
      <c r="Z33" s="1113"/>
      <c r="AA33" s="1113">
        <v>0</v>
      </c>
      <c r="AB33" s="1113"/>
      <c r="AC33" s="1113"/>
      <c r="AD33" s="1113"/>
      <c r="AE33" s="1114"/>
      <c r="AF33" s="1088">
        <v>0</v>
      </c>
      <c r="AG33" s="1089"/>
      <c r="AH33" s="1089"/>
      <c r="AI33" s="1089"/>
      <c r="AJ33" s="1090"/>
      <c r="AK33" s="1049">
        <v>14</v>
      </c>
      <c r="AL33" s="1040"/>
      <c r="AM33" s="1040"/>
      <c r="AN33" s="1040"/>
      <c r="AO33" s="1040"/>
      <c r="AP33" s="1040">
        <v>71</v>
      </c>
      <c r="AQ33" s="1040"/>
      <c r="AR33" s="1040"/>
      <c r="AS33" s="1040"/>
      <c r="AT33" s="1040"/>
      <c r="AU33" s="1040">
        <v>26</v>
      </c>
      <c r="AV33" s="1040"/>
      <c r="AW33" s="1040"/>
      <c r="AX33" s="1040"/>
      <c r="AY33" s="1040"/>
      <c r="AZ33" s="1111" t="s">
        <v>509</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405</v>
      </c>
      <c r="C34" s="1107"/>
      <c r="D34" s="1107"/>
      <c r="E34" s="1107"/>
      <c r="F34" s="1107"/>
      <c r="G34" s="1107"/>
      <c r="H34" s="1107"/>
      <c r="I34" s="1107"/>
      <c r="J34" s="1107"/>
      <c r="K34" s="1107"/>
      <c r="L34" s="1107"/>
      <c r="M34" s="1107"/>
      <c r="N34" s="1107"/>
      <c r="O34" s="1107"/>
      <c r="P34" s="1108"/>
      <c r="Q34" s="1112">
        <v>22</v>
      </c>
      <c r="R34" s="1113"/>
      <c r="S34" s="1113"/>
      <c r="T34" s="1113"/>
      <c r="U34" s="1113"/>
      <c r="V34" s="1113">
        <v>22</v>
      </c>
      <c r="W34" s="1113"/>
      <c r="X34" s="1113"/>
      <c r="Y34" s="1113"/>
      <c r="Z34" s="1113"/>
      <c r="AA34" s="1113">
        <v>0</v>
      </c>
      <c r="AB34" s="1113"/>
      <c r="AC34" s="1113"/>
      <c r="AD34" s="1113"/>
      <c r="AE34" s="1114"/>
      <c r="AF34" s="1088">
        <v>0</v>
      </c>
      <c r="AG34" s="1089"/>
      <c r="AH34" s="1089"/>
      <c r="AI34" s="1089"/>
      <c r="AJ34" s="1090"/>
      <c r="AK34" s="1049">
        <v>20</v>
      </c>
      <c r="AL34" s="1040"/>
      <c r="AM34" s="1040"/>
      <c r="AN34" s="1040"/>
      <c r="AO34" s="1040"/>
      <c r="AP34" s="1040">
        <v>187</v>
      </c>
      <c r="AQ34" s="1040"/>
      <c r="AR34" s="1040"/>
      <c r="AS34" s="1040"/>
      <c r="AT34" s="1040"/>
      <c r="AU34" s="1040">
        <v>187</v>
      </c>
      <c r="AV34" s="1040"/>
      <c r="AW34" s="1040"/>
      <c r="AX34" s="1040"/>
      <c r="AY34" s="1040"/>
      <c r="AZ34" s="1111" t="s">
        <v>509</v>
      </c>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877</v>
      </c>
      <c r="AG63" s="1028"/>
      <c r="AH63" s="1028"/>
      <c r="AI63" s="1028"/>
      <c r="AJ63" s="1099"/>
      <c r="AK63" s="1100"/>
      <c r="AL63" s="1032"/>
      <c r="AM63" s="1032"/>
      <c r="AN63" s="1032"/>
      <c r="AO63" s="1032"/>
      <c r="AP63" s="1028">
        <v>4929</v>
      </c>
      <c r="AQ63" s="1028"/>
      <c r="AR63" s="1028"/>
      <c r="AS63" s="1028"/>
      <c r="AT63" s="1028"/>
      <c r="AU63" s="1028">
        <v>2586</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411</v>
      </c>
      <c r="W66" s="1071"/>
      <c r="X66" s="1071"/>
      <c r="Y66" s="1071"/>
      <c r="Z66" s="1072"/>
      <c r="AA66" s="1070" t="s">
        <v>391</v>
      </c>
      <c r="AB66" s="1071"/>
      <c r="AC66" s="1071"/>
      <c r="AD66" s="1071"/>
      <c r="AE66" s="1072"/>
      <c r="AF66" s="1076" t="s">
        <v>392</v>
      </c>
      <c r="AG66" s="1077"/>
      <c r="AH66" s="1077"/>
      <c r="AI66" s="1077"/>
      <c r="AJ66" s="1078"/>
      <c r="AK66" s="1070" t="s">
        <v>412</v>
      </c>
      <c r="AL66" s="1065"/>
      <c r="AM66" s="1065"/>
      <c r="AN66" s="1065"/>
      <c r="AO66" s="1066"/>
      <c r="AP66" s="1070" t="s">
        <v>413</v>
      </c>
      <c r="AQ66" s="1071"/>
      <c r="AR66" s="1071"/>
      <c r="AS66" s="1071"/>
      <c r="AT66" s="1072"/>
      <c r="AU66" s="1070" t="s">
        <v>414</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568</v>
      </c>
      <c r="C68" s="1055"/>
      <c r="D68" s="1055"/>
      <c r="E68" s="1055"/>
      <c r="F68" s="1055"/>
      <c r="G68" s="1055"/>
      <c r="H68" s="1055"/>
      <c r="I68" s="1055"/>
      <c r="J68" s="1055"/>
      <c r="K68" s="1055"/>
      <c r="L68" s="1055"/>
      <c r="M68" s="1055"/>
      <c r="N68" s="1055"/>
      <c r="O68" s="1055"/>
      <c r="P68" s="1056"/>
      <c r="Q68" s="1057">
        <v>6359</v>
      </c>
      <c r="R68" s="1051"/>
      <c r="S68" s="1051"/>
      <c r="T68" s="1051"/>
      <c r="U68" s="1051"/>
      <c r="V68" s="1051">
        <v>7100</v>
      </c>
      <c r="W68" s="1051"/>
      <c r="X68" s="1051"/>
      <c r="Y68" s="1051"/>
      <c r="Z68" s="1051"/>
      <c r="AA68" s="1051">
        <v>-741</v>
      </c>
      <c r="AB68" s="1051"/>
      <c r="AC68" s="1051"/>
      <c r="AD68" s="1051"/>
      <c r="AE68" s="1051"/>
      <c r="AF68" s="1051">
        <v>1528</v>
      </c>
      <c r="AG68" s="1051"/>
      <c r="AH68" s="1051"/>
      <c r="AI68" s="1051"/>
      <c r="AJ68" s="1051"/>
      <c r="AK68" s="1051" t="s">
        <v>509</v>
      </c>
      <c r="AL68" s="1051"/>
      <c r="AM68" s="1051"/>
      <c r="AN68" s="1051"/>
      <c r="AO68" s="1051"/>
      <c r="AP68" s="1051">
        <v>4357</v>
      </c>
      <c r="AQ68" s="1051"/>
      <c r="AR68" s="1051"/>
      <c r="AS68" s="1051"/>
      <c r="AT68" s="1051"/>
      <c r="AU68" s="1051">
        <v>1139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569</v>
      </c>
      <c r="C69" s="1044"/>
      <c r="D69" s="1044"/>
      <c r="E69" s="1044"/>
      <c r="F69" s="1044"/>
      <c r="G69" s="1044"/>
      <c r="H69" s="1044"/>
      <c r="I69" s="1044"/>
      <c r="J69" s="1044"/>
      <c r="K69" s="1044"/>
      <c r="L69" s="1044"/>
      <c r="M69" s="1044"/>
      <c r="N69" s="1044"/>
      <c r="O69" s="1044"/>
      <c r="P69" s="1045"/>
      <c r="Q69" s="1046">
        <v>5289</v>
      </c>
      <c r="R69" s="1040"/>
      <c r="S69" s="1040"/>
      <c r="T69" s="1040"/>
      <c r="U69" s="1040"/>
      <c r="V69" s="1040">
        <v>6015</v>
      </c>
      <c r="W69" s="1040"/>
      <c r="X69" s="1040"/>
      <c r="Y69" s="1040"/>
      <c r="Z69" s="1040"/>
      <c r="AA69" s="1040">
        <v>-726</v>
      </c>
      <c r="AB69" s="1040"/>
      <c r="AC69" s="1040"/>
      <c r="AD69" s="1040"/>
      <c r="AE69" s="1040"/>
      <c r="AF69" s="1040">
        <v>1218</v>
      </c>
      <c r="AG69" s="1040"/>
      <c r="AH69" s="1040"/>
      <c r="AI69" s="1040"/>
      <c r="AJ69" s="1040"/>
      <c r="AK69" s="1040" t="s">
        <v>509</v>
      </c>
      <c r="AL69" s="1040"/>
      <c r="AM69" s="1040"/>
      <c r="AN69" s="1040"/>
      <c r="AO69" s="1040"/>
      <c r="AP69" s="1040">
        <v>4075</v>
      </c>
      <c r="AQ69" s="1040"/>
      <c r="AR69" s="1040"/>
      <c r="AS69" s="1040"/>
      <c r="AT69" s="1040"/>
      <c r="AU69" s="1040">
        <v>1056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570</v>
      </c>
      <c r="C70" s="1044"/>
      <c r="D70" s="1044"/>
      <c r="E70" s="1044"/>
      <c r="F70" s="1044"/>
      <c r="G70" s="1044"/>
      <c r="H70" s="1044"/>
      <c r="I70" s="1044"/>
      <c r="J70" s="1044"/>
      <c r="K70" s="1044"/>
      <c r="L70" s="1044"/>
      <c r="M70" s="1044"/>
      <c r="N70" s="1044"/>
      <c r="O70" s="1044"/>
      <c r="P70" s="1045"/>
      <c r="Q70" s="1046">
        <v>1070</v>
      </c>
      <c r="R70" s="1040"/>
      <c r="S70" s="1040"/>
      <c r="T70" s="1040"/>
      <c r="U70" s="1040"/>
      <c r="V70" s="1040">
        <v>1085</v>
      </c>
      <c r="W70" s="1040"/>
      <c r="X70" s="1040"/>
      <c r="Y70" s="1040"/>
      <c r="Z70" s="1040"/>
      <c r="AA70" s="1040">
        <v>-15</v>
      </c>
      <c r="AB70" s="1040"/>
      <c r="AC70" s="1040"/>
      <c r="AD70" s="1040"/>
      <c r="AE70" s="1040"/>
      <c r="AF70" s="1040">
        <v>310</v>
      </c>
      <c r="AG70" s="1040"/>
      <c r="AH70" s="1040"/>
      <c r="AI70" s="1040"/>
      <c r="AJ70" s="1040"/>
      <c r="AK70" s="1040" t="s">
        <v>509</v>
      </c>
      <c r="AL70" s="1040"/>
      <c r="AM70" s="1040"/>
      <c r="AN70" s="1040"/>
      <c r="AO70" s="1040"/>
      <c r="AP70" s="1040">
        <v>282</v>
      </c>
      <c r="AQ70" s="1040"/>
      <c r="AR70" s="1040"/>
      <c r="AS70" s="1040"/>
      <c r="AT70" s="1040"/>
      <c r="AU70" s="1040">
        <v>82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571</v>
      </c>
      <c r="C71" s="1044"/>
      <c r="D71" s="1044"/>
      <c r="E71" s="1044"/>
      <c r="F71" s="1044"/>
      <c r="G71" s="1044"/>
      <c r="H71" s="1044"/>
      <c r="I71" s="1044"/>
      <c r="J71" s="1044"/>
      <c r="K71" s="1044"/>
      <c r="L71" s="1044"/>
      <c r="M71" s="1044"/>
      <c r="N71" s="1044"/>
      <c r="O71" s="1044"/>
      <c r="P71" s="1045"/>
      <c r="Q71" s="1046">
        <v>12812</v>
      </c>
      <c r="R71" s="1040"/>
      <c r="S71" s="1040"/>
      <c r="T71" s="1040"/>
      <c r="U71" s="1040"/>
      <c r="V71" s="1040">
        <v>10344</v>
      </c>
      <c r="W71" s="1040"/>
      <c r="X71" s="1040"/>
      <c r="Y71" s="1040"/>
      <c r="Z71" s="1040"/>
      <c r="AA71" s="1040">
        <v>2468</v>
      </c>
      <c r="AB71" s="1040"/>
      <c r="AC71" s="1040"/>
      <c r="AD71" s="1040"/>
      <c r="AE71" s="1040"/>
      <c r="AF71" s="1040">
        <v>2468</v>
      </c>
      <c r="AG71" s="1040"/>
      <c r="AH71" s="1040"/>
      <c r="AI71" s="1040"/>
      <c r="AJ71" s="1040"/>
      <c r="AK71" s="1040">
        <v>666</v>
      </c>
      <c r="AL71" s="1040"/>
      <c r="AM71" s="1040"/>
      <c r="AN71" s="1040"/>
      <c r="AO71" s="1040"/>
      <c r="AP71" s="1040" t="s">
        <v>509</v>
      </c>
      <c r="AQ71" s="1040"/>
      <c r="AR71" s="1040"/>
      <c r="AS71" s="1040"/>
      <c r="AT71" s="1040"/>
      <c r="AU71" s="1040" t="s">
        <v>509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572</v>
      </c>
      <c r="C72" s="1044"/>
      <c r="D72" s="1044"/>
      <c r="E72" s="1044"/>
      <c r="F72" s="1044"/>
      <c r="G72" s="1044"/>
      <c r="H72" s="1044"/>
      <c r="I72" s="1044"/>
      <c r="J72" s="1044"/>
      <c r="K72" s="1044"/>
      <c r="L72" s="1044"/>
      <c r="M72" s="1044"/>
      <c r="N72" s="1044"/>
      <c r="O72" s="1044"/>
      <c r="P72" s="1045"/>
      <c r="Q72" s="1046">
        <v>12693</v>
      </c>
      <c r="R72" s="1040"/>
      <c r="S72" s="1040"/>
      <c r="T72" s="1040"/>
      <c r="U72" s="1040"/>
      <c r="V72" s="1040">
        <v>10247</v>
      </c>
      <c r="W72" s="1040"/>
      <c r="X72" s="1040"/>
      <c r="Y72" s="1040"/>
      <c r="Z72" s="1040"/>
      <c r="AA72" s="1040">
        <v>2447</v>
      </c>
      <c r="AB72" s="1040"/>
      <c r="AC72" s="1040"/>
      <c r="AD72" s="1040"/>
      <c r="AE72" s="1040"/>
      <c r="AF72" s="1040">
        <v>2447</v>
      </c>
      <c r="AG72" s="1040"/>
      <c r="AH72" s="1040"/>
      <c r="AI72" s="1040"/>
      <c r="AJ72" s="1040"/>
      <c r="AK72" s="1040">
        <v>657</v>
      </c>
      <c r="AL72" s="1040"/>
      <c r="AM72" s="1040"/>
      <c r="AN72" s="1040"/>
      <c r="AO72" s="1040"/>
      <c r="AP72" s="1040" t="s">
        <v>509</v>
      </c>
      <c r="AQ72" s="1040"/>
      <c r="AR72" s="1040"/>
      <c r="AS72" s="1040"/>
      <c r="AT72" s="1040"/>
      <c r="AU72" s="1040" t="s">
        <v>509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573</v>
      </c>
      <c r="C73" s="1044"/>
      <c r="D73" s="1044"/>
      <c r="E73" s="1044"/>
      <c r="F73" s="1044"/>
      <c r="G73" s="1044"/>
      <c r="H73" s="1044"/>
      <c r="I73" s="1044"/>
      <c r="J73" s="1044"/>
      <c r="K73" s="1044"/>
      <c r="L73" s="1044"/>
      <c r="M73" s="1044"/>
      <c r="N73" s="1044"/>
      <c r="O73" s="1044"/>
      <c r="P73" s="1045"/>
      <c r="Q73" s="1046">
        <v>119</v>
      </c>
      <c r="R73" s="1040"/>
      <c r="S73" s="1040"/>
      <c r="T73" s="1040"/>
      <c r="U73" s="1040"/>
      <c r="V73" s="1040">
        <v>97</v>
      </c>
      <c r="W73" s="1040"/>
      <c r="X73" s="1040"/>
      <c r="Y73" s="1040"/>
      <c r="Z73" s="1040"/>
      <c r="AA73" s="1040">
        <v>22</v>
      </c>
      <c r="AB73" s="1040"/>
      <c r="AC73" s="1040"/>
      <c r="AD73" s="1040"/>
      <c r="AE73" s="1040"/>
      <c r="AF73" s="1040">
        <v>22</v>
      </c>
      <c r="AG73" s="1040"/>
      <c r="AH73" s="1040"/>
      <c r="AI73" s="1040"/>
      <c r="AJ73" s="1040"/>
      <c r="AK73" s="1040">
        <v>9</v>
      </c>
      <c r="AL73" s="1040"/>
      <c r="AM73" s="1040"/>
      <c r="AN73" s="1040"/>
      <c r="AO73" s="1040"/>
      <c r="AP73" s="1040" t="s">
        <v>509</v>
      </c>
      <c r="AQ73" s="1040"/>
      <c r="AR73" s="1040"/>
      <c r="AS73" s="1040"/>
      <c r="AT73" s="1040"/>
      <c r="AU73" s="1040" t="s">
        <v>509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574</v>
      </c>
      <c r="C74" s="1044"/>
      <c r="D74" s="1044"/>
      <c r="E74" s="1044"/>
      <c r="F74" s="1044"/>
      <c r="G74" s="1044"/>
      <c r="H74" s="1044"/>
      <c r="I74" s="1044"/>
      <c r="J74" s="1044"/>
      <c r="K74" s="1044"/>
      <c r="L74" s="1044"/>
      <c r="M74" s="1044"/>
      <c r="N74" s="1044"/>
      <c r="O74" s="1044"/>
      <c r="P74" s="1045"/>
      <c r="Q74" s="1046">
        <v>237093</v>
      </c>
      <c r="R74" s="1040"/>
      <c r="S74" s="1040"/>
      <c r="T74" s="1040"/>
      <c r="U74" s="1040"/>
      <c r="V74" s="1040">
        <v>224299</v>
      </c>
      <c r="W74" s="1040"/>
      <c r="X74" s="1040"/>
      <c r="Y74" s="1040"/>
      <c r="Z74" s="1040"/>
      <c r="AA74" s="1040">
        <v>12794</v>
      </c>
      <c r="AB74" s="1040"/>
      <c r="AC74" s="1040"/>
      <c r="AD74" s="1040"/>
      <c r="AE74" s="1040"/>
      <c r="AF74" s="1040">
        <v>12794</v>
      </c>
      <c r="AG74" s="1040"/>
      <c r="AH74" s="1040"/>
      <c r="AI74" s="1040"/>
      <c r="AJ74" s="1040"/>
      <c r="AK74" s="1040">
        <v>2359</v>
      </c>
      <c r="AL74" s="1040"/>
      <c r="AM74" s="1040"/>
      <c r="AN74" s="1040"/>
      <c r="AO74" s="1040"/>
      <c r="AP74" s="1040" t="s">
        <v>585</v>
      </c>
      <c r="AQ74" s="1040"/>
      <c r="AR74" s="1040"/>
      <c r="AS74" s="1040"/>
      <c r="AT74" s="1040"/>
      <c r="AU74" s="1040" t="s">
        <v>585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575</v>
      </c>
      <c r="C75" s="1044"/>
      <c r="D75" s="1044"/>
      <c r="E75" s="1044"/>
      <c r="F75" s="1044"/>
      <c r="G75" s="1044"/>
      <c r="H75" s="1044"/>
      <c r="I75" s="1044"/>
      <c r="J75" s="1044"/>
      <c r="K75" s="1044"/>
      <c r="L75" s="1044"/>
      <c r="M75" s="1044"/>
      <c r="N75" s="1044"/>
      <c r="O75" s="1044"/>
      <c r="P75" s="1045"/>
      <c r="Q75" s="1047">
        <v>250</v>
      </c>
      <c r="R75" s="1048"/>
      <c r="S75" s="1048"/>
      <c r="T75" s="1048"/>
      <c r="U75" s="1049"/>
      <c r="V75" s="1050">
        <v>239</v>
      </c>
      <c r="W75" s="1048"/>
      <c r="X75" s="1048"/>
      <c r="Y75" s="1048"/>
      <c r="Z75" s="1049"/>
      <c r="AA75" s="1050">
        <v>11</v>
      </c>
      <c r="AB75" s="1048"/>
      <c r="AC75" s="1048"/>
      <c r="AD75" s="1048"/>
      <c r="AE75" s="1049"/>
      <c r="AF75" s="1050">
        <v>11</v>
      </c>
      <c r="AG75" s="1048"/>
      <c r="AH75" s="1048"/>
      <c r="AI75" s="1048"/>
      <c r="AJ75" s="1049"/>
      <c r="AK75" s="1050">
        <v>112</v>
      </c>
      <c r="AL75" s="1048"/>
      <c r="AM75" s="1048"/>
      <c r="AN75" s="1048"/>
      <c r="AO75" s="1049"/>
      <c r="AP75" s="1050" t="s">
        <v>585</v>
      </c>
      <c r="AQ75" s="1048"/>
      <c r="AR75" s="1048"/>
      <c r="AS75" s="1048"/>
      <c r="AT75" s="1049"/>
      <c r="AU75" s="1050" t="s">
        <v>585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576</v>
      </c>
      <c r="C76" s="1044"/>
      <c r="D76" s="1044"/>
      <c r="E76" s="1044"/>
      <c r="F76" s="1044"/>
      <c r="G76" s="1044"/>
      <c r="H76" s="1044"/>
      <c r="I76" s="1044"/>
      <c r="J76" s="1044"/>
      <c r="K76" s="1044"/>
      <c r="L76" s="1044"/>
      <c r="M76" s="1044"/>
      <c r="N76" s="1044"/>
      <c r="O76" s="1044"/>
      <c r="P76" s="1045"/>
      <c r="Q76" s="1047">
        <v>236843</v>
      </c>
      <c r="R76" s="1048"/>
      <c r="S76" s="1048"/>
      <c r="T76" s="1048"/>
      <c r="U76" s="1049"/>
      <c r="V76" s="1050">
        <v>224060</v>
      </c>
      <c r="W76" s="1048"/>
      <c r="X76" s="1048"/>
      <c r="Y76" s="1048"/>
      <c r="Z76" s="1049"/>
      <c r="AA76" s="1050">
        <v>12783</v>
      </c>
      <c r="AB76" s="1048"/>
      <c r="AC76" s="1048"/>
      <c r="AD76" s="1048"/>
      <c r="AE76" s="1049"/>
      <c r="AF76" s="1050">
        <v>12783</v>
      </c>
      <c r="AG76" s="1048"/>
      <c r="AH76" s="1048"/>
      <c r="AI76" s="1048"/>
      <c r="AJ76" s="1049"/>
      <c r="AK76" s="1050">
        <v>2247</v>
      </c>
      <c r="AL76" s="1048"/>
      <c r="AM76" s="1048"/>
      <c r="AN76" s="1048"/>
      <c r="AO76" s="1049"/>
      <c r="AP76" s="1050" t="s">
        <v>585</v>
      </c>
      <c r="AQ76" s="1048"/>
      <c r="AR76" s="1048"/>
      <c r="AS76" s="1048"/>
      <c r="AT76" s="1049"/>
      <c r="AU76" s="1050" t="s">
        <v>585</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16790</v>
      </c>
      <c r="AG88" s="1028"/>
      <c r="AH88" s="1028"/>
      <c r="AI88" s="1028"/>
      <c r="AJ88" s="1028"/>
      <c r="AK88" s="1032"/>
      <c r="AL88" s="1032"/>
      <c r="AM88" s="1032"/>
      <c r="AN88" s="1032"/>
      <c r="AO88" s="1032"/>
      <c r="AP88" s="1028">
        <v>4357</v>
      </c>
      <c r="AQ88" s="1028"/>
      <c r="AR88" s="1028"/>
      <c r="AS88" s="1028"/>
      <c r="AT88" s="1028"/>
      <c r="AU88" s="1028">
        <v>1139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602</v>
      </c>
      <c r="CS102" s="1020"/>
      <c r="CT102" s="1020"/>
      <c r="CU102" s="1020"/>
      <c r="CV102" s="1021"/>
      <c r="CW102" s="1019">
        <v>79</v>
      </c>
      <c r="CX102" s="1020"/>
      <c r="CY102" s="1020"/>
      <c r="CZ102" s="1020"/>
      <c r="DA102" s="1021"/>
      <c r="DB102" s="1019">
        <v>1407</v>
      </c>
      <c r="DC102" s="1020"/>
      <c r="DD102" s="1020"/>
      <c r="DE102" s="1020"/>
      <c r="DF102" s="1021"/>
      <c r="DG102" s="1019" t="s">
        <v>509</v>
      </c>
      <c r="DH102" s="1020"/>
      <c r="DI102" s="1020"/>
      <c r="DJ102" s="1020"/>
      <c r="DK102" s="1021"/>
      <c r="DL102" s="1019">
        <v>1212</v>
      </c>
      <c r="DM102" s="1020"/>
      <c r="DN102" s="1020"/>
      <c r="DO102" s="1020"/>
      <c r="DP102" s="1021"/>
      <c r="DQ102" s="1019">
        <v>121</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303</v>
      </c>
      <c r="AG109" s="963"/>
      <c r="AH109" s="963"/>
      <c r="AI109" s="963"/>
      <c r="AJ109" s="964"/>
      <c r="AK109" s="965" t="s">
        <v>302</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303</v>
      </c>
      <c r="BW109" s="963"/>
      <c r="BX109" s="963"/>
      <c r="BY109" s="963"/>
      <c r="BZ109" s="964"/>
      <c r="CA109" s="965" t="s">
        <v>302</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303</v>
      </c>
      <c r="DM109" s="963"/>
      <c r="DN109" s="963"/>
      <c r="DO109" s="963"/>
      <c r="DP109" s="964"/>
      <c r="DQ109" s="965" t="s">
        <v>302</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5326217</v>
      </c>
      <c r="AB110" s="956"/>
      <c r="AC110" s="956"/>
      <c r="AD110" s="956"/>
      <c r="AE110" s="957"/>
      <c r="AF110" s="958">
        <v>4989119</v>
      </c>
      <c r="AG110" s="956"/>
      <c r="AH110" s="956"/>
      <c r="AI110" s="956"/>
      <c r="AJ110" s="957"/>
      <c r="AK110" s="958">
        <v>4528974</v>
      </c>
      <c r="AL110" s="956"/>
      <c r="AM110" s="956"/>
      <c r="AN110" s="956"/>
      <c r="AO110" s="957"/>
      <c r="AP110" s="959">
        <v>33.299999999999997</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45600485</v>
      </c>
      <c r="BR110" s="903"/>
      <c r="BS110" s="903"/>
      <c r="BT110" s="903"/>
      <c r="BU110" s="903"/>
      <c r="BV110" s="903">
        <v>44628875</v>
      </c>
      <c r="BW110" s="903"/>
      <c r="BX110" s="903"/>
      <c r="BY110" s="903"/>
      <c r="BZ110" s="903"/>
      <c r="CA110" s="903">
        <v>43923370</v>
      </c>
      <c r="CB110" s="903"/>
      <c r="CC110" s="903"/>
      <c r="CD110" s="903"/>
      <c r="CE110" s="903"/>
      <c r="CF110" s="927">
        <v>323.2</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123</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432</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325563</v>
      </c>
      <c r="BR111" s="875"/>
      <c r="BS111" s="875"/>
      <c r="BT111" s="875"/>
      <c r="BU111" s="875"/>
      <c r="BV111" s="875">
        <v>170220</v>
      </c>
      <c r="BW111" s="875"/>
      <c r="BX111" s="875"/>
      <c r="BY111" s="875"/>
      <c r="BZ111" s="875"/>
      <c r="CA111" s="875">
        <v>159130</v>
      </c>
      <c r="CB111" s="875"/>
      <c r="CC111" s="875"/>
      <c r="CD111" s="875"/>
      <c r="CE111" s="875"/>
      <c r="CF111" s="936">
        <v>1.2</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432</v>
      </c>
      <c r="DR111" s="875"/>
      <c r="DS111" s="875"/>
      <c r="DT111" s="875"/>
      <c r="DU111" s="875"/>
      <c r="DV111" s="852" t="s">
        <v>123</v>
      </c>
      <c r="DW111" s="852"/>
      <c r="DX111" s="852"/>
      <c r="DY111" s="852"/>
      <c r="DZ111" s="853"/>
    </row>
    <row r="112" spans="1:131" s="226" customFormat="1" ht="26.25" customHeight="1" x14ac:dyDescent="0.15">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432</v>
      </c>
      <c r="AG112" s="838"/>
      <c r="AH112" s="838"/>
      <c r="AI112" s="838"/>
      <c r="AJ112" s="839"/>
      <c r="AK112" s="840" t="s">
        <v>437</v>
      </c>
      <c r="AL112" s="838"/>
      <c r="AM112" s="838"/>
      <c r="AN112" s="838"/>
      <c r="AO112" s="839"/>
      <c r="AP112" s="885" t="s">
        <v>123</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2732042</v>
      </c>
      <c r="BR112" s="875"/>
      <c r="BS112" s="875"/>
      <c r="BT112" s="875"/>
      <c r="BU112" s="875"/>
      <c r="BV112" s="875">
        <v>2651389</v>
      </c>
      <c r="BW112" s="875"/>
      <c r="BX112" s="875"/>
      <c r="BY112" s="875"/>
      <c r="BZ112" s="875"/>
      <c r="CA112" s="875">
        <v>2585618</v>
      </c>
      <c r="CB112" s="875"/>
      <c r="CC112" s="875"/>
      <c r="CD112" s="875"/>
      <c r="CE112" s="875"/>
      <c r="CF112" s="936">
        <v>19</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x14ac:dyDescent="0.15">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316380</v>
      </c>
      <c r="AB113" s="984"/>
      <c r="AC113" s="984"/>
      <c r="AD113" s="984"/>
      <c r="AE113" s="985"/>
      <c r="AF113" s="986">
        <v>279975</v>
      </c>
      <c r="AG113" s="984"/>
      <c r="AH113" s="984"/>
      <c r="AI113" s="984"/>
      <c r="AJ113" s="985"/>
      <c r="AK113" s="986">
        <v>246495</v>
      </c>
      <c r="AL113" s="984"/>
      <c r="AM113" s="984"/>
      <c r="AN113" s="984"/>
      <c r="AO113" s="985"/>
      <c r="AP113" s="987">
        <v>1.8</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1306448</v>
      </c>
      <c r="BR113" s="875"/>
      <c r="BS113" s="875"/>
      <c r="BT113" s="875"/>
      <c r="BU113" s="875"/>
      <c r="BV113" s="875">
        <v>1219501</v>
      </c>
      <c r="BW113" s="875"/>
      <c r="BX113" s="875"/>
      <c r="BY113" s="875"/>
      <c r="BZ113" s="875"/>
      <c r="CA113" s="875">
        <v>1138589</v>
      </c>
      <c r="CB113" s="875"/>
      <c r="CC113" s="875"/>
      <c r="CD113" s="875"/>
      <c r="CE113" s="875"/>
      <c r="CF113" s="936">
        <v>8.4</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120086</v>
      </c>
      <c r="AB114" s="838"/>
      <c r="AC114" s="838"/>
      <c r="AD114" s="838"/>
      <c r="AE114" s="839"/>
      <c r="AF114" s="840">
        <v>78044</v>
      </c>
      <c r="AG114" s="838"/>
      <c r="AH114" s="838"/>
      <c r="AI114" s="838"/>
      <c r="AJ114" s="839"/>
      <c r="AK114" s="840">
        <v>83572</v>
      </c>
      <c r="AL114" s="838"/>
      <c r="AM114" s="838"/>
      <c r="AN114" s="838"/>
      <c r="AO114" s="839"/>
      <c r="AP114" s="885">
        <v>0.6</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1488903</v>
      </c>
      <c r="BR114" s="875"/>
      <c r="BS114" s="875"/>
      <c r="BT114" s="875"/>
      <c r="BU114" s="875"/>
      <c r="BV114" s="875">
        <v>1837594</v>
      </c>
      <c r="BW114" s="875"/>
      <c r="BX114" s="875"/>
      <c r="BY114" s="875"/>
      <c r="BZ114" s="875"/>
      <c r="CA114" s="875">
        <v>1932363</v>
      </c>
      <c r="CB114" s="875"/>
      <c r="CC114" s="875"/>
      <c r="CD114" s="875"/>
      <c r="CE114" s="875"/>
      <c r="CF114" s="936">
        <v>14.2</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x14ac:dyDescent="0.15">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105</v>
      </c>
      <c r="AB115" s="984"/>
      <c r="AC115" s="984"/>
      <c r="AD115" s="984"/>
      <c r="AE115" s="985"/>
      <c r="AF115" s="986">
        <v>29</v>
      </c>
      <c r="AG115" s="984"/>
      <c r="AH115" s="984"/>
      <c r="AI115" s="984"/>
      <c r="AJ115" s="985"/>
      <c r="AK115" s="986" t="s">
        <v>432</v>
      </c>
      <c r="AL115" s="984"/>
      <c r="AM115" s="984"/>
      <c r="AN115" s="984"/>
      <c r="AO115" s="985"/>
      <c r="AP115" s="987" t="s">
        <v>432</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v>137569</v>
      </c>
      <c r="BR115" s="875"/>
      <c r="BS115" s="875"/>
      <c r="BT115" s="875"/>
      <c r="BU115" s="875"/>
      <c r="BV115" s="875">
        <v>130334</v>
      </c>
      <c r="BW115" s="875"/>
      <c r="BX115" s="875"/>
      <c r="BY115" s="875"/>
      <c r="BZ115" s="875"/>
      <c r="CA115" s="875">
        <v>121172</v>
      </c>
      <c r="CB115" s="875"/>
      <c r="CC115" s="875"/>
      <c r="CD115" s="875"/>
      <c r="CE115" s="875"/>
      <c r="CF115" s="936">
        <v>0.9</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432</v>
      </c>
      <c r="DH115" s="838"/>
      <c r="DI115" s="838"/>
      <c r="DJ115" s="838"/>
      <c r="DK115" s="839"/>
      <c r="DL115" s="840" t="s">
        <v>123</v>
      </c>
      <c r="DM115" s="838"/>
      <c r="DN115" s="838"/>
      <c r="DO115" s="838"/>
      <c r="DP115" s="839"/>
      <c r="DQ115" s="840" t="s">
        <v>432</v>
      </c>
      <c r="DR115" s="838"/>
      <c r="DS115" s="838"/>
      <c r="DT115" s="838"/>
      <c r="DU115" s="839"/>
      <c r="DV115" s="885" t="s">
        <v>432</v>
      </c>
      <c r="DW115" s="886"/>
      <c r="DX115" s="886"/>
      <c r="DY115" s="886"/>
      <c r="DZ115" s="887"/>
    </row>
    <row r="116" spans="1:130" s="226" customFormat="1" ht="26.25" customHeight="1" x14ac:dyDescent="0.15">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7935</v>
      </c>
      <c r="AB116" s="838"/>
      <c r="AC116" s="838"/>
      <c r="AD116" s="838"/>
      <c r="AE116" s="839"/>
      <c r="AF116" s="840">
        <v>3590</v>
      </c>
      <c r="AG116" s="838"/>
      <c r="AH116" s="838"/>
      <c r="AI116" s="838"/>
      <c r="AJ116" s="839"/>
      <c r="AK116" s="840">
        <v>3648</v>
      </c>
      <c r="AL116" s="838"/>
      <c r="AM116" s="838"/>
      <c r="AN116" s="838"/>
      <c r="AO116" s="839"/>
      <c r="AP116" s="885">
        <v>0</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432</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5770723</v>
      </c>
      <c r="AB117" s="970"/>
      <c r="AC117" s="970"/>
      <c r="AD117" s="970"/>
      <c r="AE117" s="971"/>
      <c r="AF117" s="972">
        <v>5350757</v>
      </c>
      <c r="AG117" s="970"/>
      <c r="AH117" s="970"/>
      <c r="AI117" s="970"/>
      <c r="AJ117" s="971"/>
      <c r="AK117" s="972">
        <v>4862689</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437</v>
      </c>
      <c r="BW117" s="875"/>
      <c r="BX117" s="875"/>
      <c r="BY117" s="875"/>
      <c r="BZ117" s="875"/>
      <c r="CA117" s="875" t="s">
        <v>123</v>
      </c>
      <c r="CB117" s="875"/>
      <c r="CC117" s="875"/>
      <c r="CD117" s="875"/>
      <c r="CE117" s="875"/>
      <c r="CF117" s="936" t="s">
        <v>123</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437</v>
      </c>
      <c r="DH117" s="838"/>
      <c r="DI117" s="838"/>
      <c r="DJ117" s="838"/>
      <c r="DK117" s="839"/>
      <c r="DL117" s="840" t="s">
        <v>123</v>
      </c>
      <c r="DM117" s="838"/>
      <c r="DN117" s="838"/>
      <c r="DO117" s="838"/>
      <c r="DP117" s="839"/>
      <c r="DQ117" s="840" t="s">
        <v>123</v>
      </c>
      <c r="DR117" s="838"/>
      <c r="DS117" s="838"/>
      <c r="DT117" s="838"/>
      <c r="DU117" s="839"/>
      <c r="DV117" s="885" t="s">
        <v>432</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303</v>
      </c>
      <c r="AG118" s="963"/>
      <c r="AH118" s="963"/>
      <c r="AI118" s="963"/>
      <c r="AJ118" s="964"/>
      <c r="AK118" s="965" t="s">
        <v>302</v>
      </c>
      <c r="AL118" s="963"/>
      <c r="AM118" s="963"/>
      <c r="AN118" s="963"/>
      <c r="AO118" s="964"/>
      <c r="AP118" s="966" t="s">
        <v>425</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437</v>
      </c>
      <c r="BW118" s="906"/>
      <c r="BX118" s="906"/>
      <c r="BY118" s="906"/>
      <c r="BZ118" s="906"/>
      <c r="CA118" s="906" t="s">
        <v>123</v>
      </c>
      <c r="CB118" s="906"/>
      <c r="CC118" s="906"/>
      <c r="CD118" s="906"/>
      <c r="CE118" s="906"/>
      <c r="CF118" s="936" t="s">
        <v>437</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v>325563</v>
      </c>
      <c r="DH118" s="838"/>
      <c r="DI118" s="838"/>
      <c r="DJ118" s="838"/>
      <c r="DK118" s="839"/>
      <c r="DL118" s="840">
        <v>170220</v>
      </c>
      <c r="DM118" s="838"/>
      <c r="DN118" s="838"/>
      <c r="DO118" s="838"/>
      <c r="DP118" s="839"/>
      <c r="DQ118" s="840">
        <v>159130</v>
      </c>
      <c r="DR118" s="838"/>
      <c r="DS118" s="838"/>
      <c r="DT118" s="838"/>
      <c r="DU118" s="839"/>
      <c r="DV118" s="885">
        <v>1.2</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457</v>
      </c>
      <c r="BP119" s="939"/>
      <c r="BQ119" s="943">
        <v>51591010</v>
      </c>
      <c r="BR119" s="906"/>
      <c r="BS119" s="906"/>
      <c r="BT119" s="906"/>
      <c r="BU119" s="906"/>
      <c r="BV119" s="906">
        <v>50637913</v>
      </c>
      <c r="BW119" s="906"/>
      <c r="BX119" s="906"/>
      <c r="BY119" s="906"/>
      <c r="BZ119" s="906"/>
      <c r="CA119" s="906">
        <v>49860242</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437</v>
      </c>
      <c r="DM119" s="821"/>
      <c r="DN119" s="821"/>
      <c r="DO119" s="821"/>
      <c r="DP119" s="822"/>
      <c r="DQ119" s="823" t="s">
        <v>123</v>
      </c>
      <c r="DR119" s="821"/>
      <c r="DS119" s="821"/>
      <c r="DT119" s="821"/>
      <c r="DU119" s="822"/>
      <c r="DV119" s="909" t="s">
        <v>437</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10772847</v>
      </c>
      <c r="BR120" s="903"/>
      <c r="BS120" s="903"/>
      <c r="BT120" s="903"/>
      <c r="BU120" s="903"/>
      <c r="BV120" s="903">
        <v>10935133</v>
      </c>
      <c r="BW120" s="903"/>
      <c r="BX120" s="903"/>
      <c r="BY120" s="903"/>
      <c r="BZ120" s="903"/>
      <c r="CA120" s="903">
        <v>11225808</v>
      </c>
      <c r="CB120" s="903"/>
      <c r="CC120" s="903"/>
      <c r="CD120" s="903"/>
      <c r="CE120" s="903"/>
      <c r="CF120" s="927">
        <v>82.6</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468164</v>
      </c>
      <c r="DH120" s="903"/>
      <c r="DI120" s="903"/>
      <c r="DJ120" s="903"/>
      <c r="DK120" s="903"/>
      <c r="DL120" s="903">
        <v>484960</v>
      </c>
      <c r="DM120" s="903"/>
      <c r="DN120" s="903"/>
      <c r="DO120" s="903"/>
      <c r="DP120" s="903"/>
      <c r="DQ120" s="903">
        <v>2372805</v>
      </c>
      <c r="DR120" s="903"/>
      <c r="DS120" s="903"/>
      <c r="DT120" s="903"/>
      <c r="DU120" s="903"/>
      <c r="DV120" s="904">
        <v>18.5</v>
      </c>
      <c r="DW120" s="904"/>
      <c r="DX120" s="904"/>
      <c r="DY120" s="904"/>
      <c r="DZ120" s="905"/>
    </row>
    <row r="121" spans="1:130" s="226" customFormat="1" ht="26.25" customHeight="1" x14ac:dyDescent="0.15">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432</v>
      </c>
      <c r="AB121" s="838"/>
      <c r="AC121" s="838"/>
      <c r="AD121" s="838"/>
      <c r="AE121" s="839"/>
      <c r="AF121" s="840" t="s">
        <v>123</v>
      </c>
      <c r="AG121" s="838"/>
      <c r="AH121" s="838"/>
      <c r="AI121" s="838"/>
      <c r="AJ121" s="839"/>
      <c r="AK121" s="840" t="s">
        <v>123</v>
      </c>
      <c r="AL121" s="838"/>
      <c r="AM121" s="838"/>
      <c r="AN121" s="838"/>
      <c r="AO121" s="839"/>
      <c r="AP121" s="885" t="s">
        <v>437</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786531</v>
      </c>
      <c r="BR121" s="875"/>
      <c r="BS121" s="875"/>
      <c r="BT121" s="875"/>
      <c r="BU121" s="875"/>
      <c r="BV121" s="875">
        <v>1168900</v>
      </c>
      <c r="BW121" s="875"/>
      <c r="BX121" s="875"/>
      <c r="BY121" s="875"/>
      <c r="BZ121" s="875"/>
      <c r="CA121" s="875">
        <v>1181983</v>
      </c>
      <c r="CB121" s="875"/>
      <c r="CC121" s="875"/>
      <c r="CD121" s="875"/>
      <c r="CE121" s="875"/>
      <c r="CF121" s="936">
        <v>8.6999999999999993</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v>187590</v>
      </c>
      <c r="DH121" s="875"/>
      <c r="DI121" s="875"/>
      <c r="DJ121" s="875"/>
      <c r="DK121" s="875"/>
      <c r="DL121" s="875">
        <v>176916</v>
      </c>
      <c r="DM121" s="875"/>
      <c r="DN121" s="875"/>
      <c r="DO121" s="875"/>
      <c r="DP121" s="875"/>
      <c r="DQ121" s="875">
        <v>187004</v>
      </c>
      <c r="DR121" s="875"/>
      <c r="DS121" s="875"/>
      <c r="DT121" s="875"/>
      <c r="DU121" s="875"/>
      <c r="DV121" s="852">
        <v>1.4</v>
      </c>
      <c r="DW121" s="852"/>
      <c r="DX121" s="852"/>
      <c r="DY121" s="852"/>
      <c r="DZ121" s="853"/>
    </row>
    <row r="122" spans="1:130" s="226" customFormat="1" ht="26.25" customHeight="1" x14ac:dyDescent="0.15">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437</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37964941</v>
      </c>
      <c r="BR122" s="906"/>
      <c r="BS122" s="906"/>
      <c r="BT122" s="906"/>
      <c r="BU122" s="906"/>
      <c r="BV122" s="906">
        <v>36604640</v>
      </c>
      <c r="BW122" s="906"/>
      <c r="BX122" s="906"/>
      <c r="BY122" s="906"/>
      <c r="BZ122" s="906"/>
      <c r="CA122" s="906">
        <v>35055314</v>
      </c>
      <c r="CB122" s="906"/>
      <c r="CC122" s="906"/>
      <c r="CD122" s="906"/>
      <c r="CE122" s="906"/>
      <c r="CF122" s="907">
        <v>257.89999999999998</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t="s">
        <v>123</v>
      </c>
      <c r="DH122" s="875"/>
      <c r="DI122" s="875"/>
      <c r="DJ122" s="875"/>
      <c r="DK122" s="875"/>
      <c r="DL122" s="875">
        <v>25809</v>
      </c>
      <c r="DM122" s="875"/>
      <c r="DN122" s="875"/>
      <c r="DO122" s="875"/>
      <c r="DP122" s="875"/>
      <c r="DQ122" s="875">
        <v>25809</v>
      </c>
      <c r="DR122" s="875"/>
      <c r="DS122" s="875"/>
      <c r="DT122" s="875"/>
      <c r="DU122" s="875"/>
      <c r="DV122" s="852">
        <v>0.2</v>
      </c>
      <c r="DW122" s="852"/>
      <c r="DX122" s="852"/>
      <c r="DY122" s="852"/>
      <c r="DZ122" s="853"/>
    </row>
    <row r="123" spans="1:130" s="226" customFormat="1" ht="26.25" customHeight="1" x14ac:dyDescent="0.15">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437</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468</v>
      </c>
      <c r="BP123" s="939"/>
      <c r="BQ123" s="893">
        <v>49524319</v>
      </c>
      <c r="BR123" s="894"/>
      <c r="BS123" s="894"/>
      <c r="BT123" s="894"/>
      <c r="BU123" s="894"/>
      <c r="BV123" s="894">
        <v>48708673</v>
      </c>
      <c r="BW123" s="894"/>
      <c r="BX123" s="894"/>
      <c r="BY123" s="894"/>
      <c r="BZ123" s="894"/>
      <c r="CA123" s="894">
        <v>47463105</v>
      </c>
      <c r="CB123" s="894"/>
      <c r="CC123" s="894"/>
      <c r="CD123" s="894"/>
      <c r="CE123" s="894"/>
      <c r="CF123" s="804"/>
      <c r="CG123" s="805"/>
      <c r="CH123" s="805"/>
      <c r="CI123" s="805"/>
      <c r="CJ123" s="895"/>
      <c r="CK123" s="930"/>
      <c r="CL123" s="916"/>
      <c r="CM123" s="916"/>
      <c r="CN123" s="916"/>
      <c r="CO123" s="917"/>
      <c r="CP123" s="896" t="s">
        <v>469</v>
      </c>
      <c r="CQ123" s="897"/>
      <c r="CR123" s="897"/>
      <c r="CS123" s="897"/>
      <c r="CT123" s="897"/>
      <c r="CU123" s="897"/>
      <c r="CV123" s="897"/>
      <c r="CW123" s="897"/>
      <c r="CX123" s="897"/>
      <c r="CY123" s="897"/>
      <c r="CZ123" s="897"/>
      <c r="DA123" s="897"/>
      <c r="DB123" s="897"/>
      <c r="DC123" s="897"/>
      <c r="DD123" s="897"/>
      <c r="DE123" s="897"/>
      <c r="DF123" s="898"/>
      <c r="DG123" s="837" t="s">
        <v>123</v>
      </c>
      <c r="DH123" s="838"/>
      <c r="DI123" s="838"/>
      <c r="DJ123" s="838"/>
      <c r="DK123" s="839"/>
      <c r="DL123" s="840" t="s">
        <v>123</v>
      </c>
      <c r="DM123" s="838"/>
      <c r="DN123" s="838"/>
      <c r="DO123" s="838"/>
      <c r="DP123" s="839"/>
      <c r="DQ123" s="840" t="s">
        <v>437</v>
      </c>
      <c r="DR123" s="838"/>
      <c r="DS123" s="838"/>
      <c r="DT123" s="838"/>
      <c r="DU123" s="839"/>
      <c r="DV123" s="885" t="s">
        <v>437</v>
      </c>
      <c r="DW123" s="886"/>
      <c r="DX123" s="886"/>
      <c r="DY123" s="886"/>
      <c r="DZ123" s="887"/>
    </row>
    <row r="124" spans="1:130" s="226" customFormat="1" ht="26.25" customHeight="1" thickBot="1" x14ac:dyDescent="0.2">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437</v>
      </c>
      <c r="AG124" s="838"/>
      <c r="AH124" s="838"/>
      <c r="AI124" s="838"/>
      <c r="AJ124" s="839"/>
      <c r="AK124" s="840" t="s">
        <v>123</v>
      </c>
      <c r="AL124" s="838"/>
      <c r="AM124" s="838"/>
      <c r="AN124" s="838"/>
      <c r="AO124" s="839"/>
      <c r="AP124" s="885" t="s">
        <v>123</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14.1</v>
      </c>
      <c r="BR124" s="892"/>
      <c r="BS124" s="892"/>
      <c r="BT124" s="892"/>
      <c r="BU124" s="892"/>
      <c r="BV124" s="892">
        <v>13.6</v>
      </c>
      <c r="BW124" s="892"/>
      <c r="BX124" s="892"/>
      <c r="BY124" s="892"/>
      <c r="BZ124" s="892"/>
      <c r="CA124" s="892">
        <v>17.600000000000001</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v>2076288</v>
      </c>
      <c r="DH124" s="821"/>
      <c r="DI124" s="821"/>
      <c r="DJ124" s="821"/>
      <c r="DK124" s="822"/>
      <c r="DL124" s="823">
        <v>1963704</v>
      </c>
      <c r="DM124" s="821"/>
      <c r="DN124" s="821"/>
      <c r="DO124" s="821"/>
      <c r="DP124" s="822"/>
      <c r="DQ124" s="823" t="s">
        <v>437</v>
      </c>
      <c r="DR124" s="821"/>
      <c r="DS124" s="821"/>
      <c r="DT124" s="821"/>
      <c r="DU124" s="822"/>
      <c r="DV124" s="909" t="s">
        <v>437</v>
      </c>
      <c r="DW124" s="910"/>
      <c r="DX124" s="910"/>
      <c r="DY124" s="910"/>
      <c r="DZ124" s="911"/>
    </row>
    <row r="125" spans="1:130" s="226" customFormat="1" ht="26.25" customHeight="1" x14ac:dyDescent="0.15">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437</v>
      </c>
      <c r="AB125" s="838"/>
      <c r="AC125" s="838"/>
      <c r="AD125" s="838"/>
      <c r="AE125" s="839"/>
      <c r="AF125" s="840" t="s">
        <v>437</v>
      </c>
      <c r="AG125" s="838"/>
      <c r="AH125" s="838"/>
      <c r="AI125" s="838"/>
      <c r="AJ125" s="839"/>
      <c r="AK125" s="840" t="s">
        <v>437</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437</v>
      </c>
      <c r="DH125" s="903"/>
      <c r="DI125" s="903"/>
      <c r="DJ125" s="903"/>
      <c r="DK125" s="903"/>
      <c r="DL125" s="903" t="s">
        <v>437</v>
      </c>
      <c r="DM125" s="903"/>
      <c r="DN125" s="903"/>
      <c r="DO125" s="903"/>
      <c r="DP125" s="903"/>
      <c r="DQ125" s="903" t="s">
        <v>123</v>
      </c>
      <c r="DR125" s="903"/>
      <c r="DS125" s="903"/>
      <c r="DT125" s="903"/>
      <c r="DU125" s="903"/>
      <c r="DV125" s="904" t="s">
        <v>437</v>
      </c>
      <c r="DW125" s="904"/>
      <c r="DX125" s="904"/>
      <c r="DY125" s="904"/>
      <c r="DZ125" s="905"/>
    </row>
    <row r="126" spans="1:130" s="226" customFormat="1" ht="26.25" customHeight="1" thickBot="1" x14ac:dyDescent="0.2">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437</v>
      </c>
      <c r="AB126" s="838"/>
      <c r="AC126" s="838"/>
      <c r="AD126" s="838"/>
      <c r="AE126" s="839"/>
      <c r="AF126" s="840" t="s">
        <v>437</v>
      </c>
      <c r="AG126" s="838"/>
      <c r="AH126" s="838"/>
      <c r="AI126" s="838"/>
      <c r="AJ126" s="839"/>
      <c r="AK126" s="840" t="s">
        <v>437</v>
      </c>
      <c r="AL126" s="838"/>
      <c r="AM126" s="838"/>
      <c r="AN126" s="838"/>
      <c r="AO126" s="839"/>
      <c r="AP126" s="885" t="s">
        <v>437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437</v>
      </c>
      <c r="DH126" s="875"/>
      <c r="DI126" s="875"/>
      <c r="DJ126" s="875"/>
      <c r="DK126" s="875"/>
      <c r="DL126" s="875" t="s">
        <v>437</v>
      </c>
      <c r="DM126" s="875"/>
      <c r="DN126" s="875"/>
      <c r="DO126" s="875"/>
      <c r="DP126" s="875"/>
      <c r="DQ126" s="875" t="s">
        <v>432</v>
      </c>
      <c r="DR126" s="875"/>
      <c r="DS126" s="875"/>
      <c r="DT126" s="875"/>
      <c r="DU126" s="875"/>
      <c r="DV126" s="852" t="s">
        <v>123</v>
      </c>
      <c r="DW126" s="852"/>
      <c r="DX126" s="852"/>
      <c r="DY126" s="852"/>
      <c r="DZ126" s="853"/>
    </row>
    <row r="127" spans="1:130" s="226" customFormat="1" ht="26.25" customHeight="1" x14ac:dyDescent="0.15">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105</v>
      </c>
      <c r="AB127" s="838"/>
      <c r="AC127" s="838"/>
      <c r="AD127" s="838"/>
      <c r="AE127" s="839"/>
      <c r="AF127" s="840">
        <v>29</v>
      </c>
      <c r="AG127" s="838"/>
      <c r="AH127" s="838"/>
      <c r="AI127" s="838"/>
      <c r="AJ127" s="839"/>
      <c r="AK127" s="840" t="s">
        <v>437</v>
      </c>
      <c r="AL127" s="838"/>
      <c r="AM127" s="838"/>
      <c r="AN127" s="838"/>
      <c r="AO127" s="839"/>
      <c r="AP127" s="885" t="s">
        <v>437</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437</v>
      </c>
      <c r="DM127" s="875"/>
      <c r="DN127" s="875"/>
      <c r="DO127" s="875"/>
      <c r="DP127" s="875"/>
      <c r="DQ127" s="875" t="s">
        <v>437</v>
      </c>
      <c r="DR127" s="875"/>
      <c r="DS127" s="875"/>
      <c r="DT127" s="875"/>
      <c r="DU127" s="875"/>
      <c r="DV127" s="852" t="s">
        <v>123</v>
      </c>
      <c r="DW127" s="852"/>
      <c r="DX127" s="852"/>
      <c r="DY127" s="852"/>
      <c r="DZ127" s="853"/>
    </row>
    <row r="128" spans="1:130" s="226" customFormat="1" ht="26.25" customHeight="1" thickBot="1" x14ac:dyDescent="0.2">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106017</v>
      </c>
      <c r="AB128" s="859"/>
      <c r="AC128" s="859"/>
      <c r="AD128" s="859"/>
      <c r="AE128" s="860"/>
      <c r="AF128" s="861">
        <v>109274</v>
      </c>
      <c r="AG128" s="859"/>
      <c r="AH128" s="859"/>
      <c r="AI128" s="859"/>
      <c r="AJ128" s="860"/>
      <c r="AK128" s="861">
        <v>159013</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484</v>
      </c>
      <c r="BG128" s="845"/>
      <c r="BH128" s="845"/>
      <c r="BI128" s="845"/>
      <c r="BJ128" s="845"/>
      <c r="BK128" s="845"/>
      <c r="BL128" s="868"/>
      <c r="BM128" s="844">
        <v>12.62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v>137569</v>
      </c>
      <c r="DH128" s="849"/>
      <c r="DI128" s="849"/>
      <c r="DJ128" s="849"/>
      <c r="DK128" s="849"/>
      <c r="DL128" s="849">
        <v>130334</v>
      </c>
      <c r="DM128" s="849"/>
      <c r="DN128" s="849"/>
      <c r="DO128" s="849"/>
      <c r="DP128" s="849"/>
      <c r="DQ128" s="849">
        <v>121172</v>
      </c>
      <c r="DR128" s="849"/>
      <c r="DS128" s="849"/>
      <c r="DT128" s="849"/>
      <c r="DU128" s="849"/>
      <c r="DV128" s="850">
        <v>0.9</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18909645</v>
      </c>
      <c r="AB129" s="838"/>
      <c r="AC129" s="838"/>
      <c r="AD129" s="838"/>
      <c r="AE129" s="839"/>
      <c r="AF129" s="840">
        <v>18173078</v>
      </c>
      <c r="AG129" s="838"/>
      <c r="AH129" s="838"/>
      <c r="AI129" s="838"/>
      <c r="AJ129" s="839"/>
      <c r="AK129" s="840">
        <v>17536489</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123</v>
      </c>
      <c r="BG129" s="828"/>
      <c r="BH129" s="828"/>
      <c r="BI129" s="828"/>
      <c r="BJ129" s="828"/>
      <c r="BK129" s="828"/>
      <c r="BL129" s="829"/>
      <c r="BM129" s="827">
        <v>17.62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4323586</v>
      </c>
      <c r="AB130" s="838"/>
      <c r="AC130" s="838"/>
      <c r="AD130" s="838"/>
      <c r="AE130" s="839"/>
      <c r="AF130" s="840">
        <v>4019965</v>
      </c>
      <c r="AG130" s="838"/>
      <c r="AH130" s="838"/>
      <c r="AI130" s="838"/>
      <c r="AJ130" s="839"/>
      <c r="AK130" s="840">
        <v>3945739</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7.8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14586059</v>
      </c>
      <c r="AB131" s="821"/>
      <c r="AC131" s="821"/>
      <c r="AD131" s="821"/>
      <c r="AE131" s="822"/>
      <c r="AF131" s="823">
        <v>14153113</v>
      </c>
      <c r="AG131" s="821"/>
      <c r="AH131" s="821"/>
      <c r="AI131" s="821"/>
      <c r="AJ131" s="822"/>
      <c r="AK131" s="823">
        <v>13590750</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v>17.600000000000001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9.1945329440000005</v>
      </c>
      <c r="AB132" s="801"/>
      <c r="AC132" s="801"/>
      <c r="AD132" s="801"/>
      <c r="AE132" s="802"/>
      <c r="AF132" s="803">
        <v>8.63073728</v>
      </c>
      <c r="AG132" s="801"/>
      <c r="AH132" s="801"/>
      <c r="AI132" s="801"/>
      <c r="AJ132" s="802"/>
      <c r="AK132" s="803">
        <v>5.5768592610000001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9.8000000000000007</v>
      </c>
      <c r="AB133" s="780"/>
      <c r="AC133" s="780"/>
      <c r="AD133" s="780"/>
      <c r="AE133" s="781"/>
      <c r="AF133" s="779">
        <v>9.1</v>
      </c>
      <c r="AG133" s="780"/>
      <c r="AH133" s="780"/>
      <c r="AI133" s="780"/>
      <c r="AJ133" s="781"/>
      <c r="AK133" s="779">
        <v>7.8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password="98E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VPrrgn+MF9v6v3Q+KDfEhV39541vpujDGU90p5gCaRzg8SYmHjRAildbQHmt5UEGTrtOYXxFmX5OVxHefIB1Q==" saltValue="9pS3Cu5a1LLrAI4x6yEY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VgsehnET7PmtNOVDwOxXJlhroWpCDXDX0FteHeaNWfDUqpzOpL+O4+JGjWJiDrD9kn5qVbS8Kh1kfZEdh6FLg==" saltValue="49j/5Hh4xSgkcrUM579E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4837321</v>
      </c>
      <c r="AP9" s="292">
        <v>153991</v>
      </c>
      <c r="AQ9" s="293">
        <v>89546</v>
      </c>
      <c r="AR9" s="294">
        <v>72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73098</v>
      </c>
      <c r="AP10" s="295">
        <v>2327</v>
      </c>
      <c r="AQ10" s="296">
        <v>7518</v>
      </c>
      <c r="AR10" s="297">
        <v>-69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37524</v>
      </c>
      <c r="AP11" s="295">
        <v>1195</v>
      </c>
      <c r="AQ11" s="296">
        <v>9181</v>
      </c>
      <c r="AR11" s="297">
        <v>-87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v>43750</v>
      </c>
      <c r="AP12" s="295">
        <v>1393</v>
      </c>
      <c r="AQ12" s="296">
        <v>1021</v>
      </c>
      <c r="AR12" s="297">
        <v>36.4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508</v>
      </c>
      <c r="AL13" s="1207"/>
      <c r="AM13" s="1207"/>
      <c r="AN13" s="1208"/>
      <c r="AO13" s="295" t="s">
        <v>509</v>
      </c>
      <c r="AP13" s="295" t="s">
        <v>509</v>
      </c>
      <c r="AQ13" s="296">
        <v>11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59325</v>
      </c>
      <c r="AP14" s="295">
        <v>1889</v>
      </c>
      <c r="AQ14" s="296">
        <v>4082</v>
      </c>
      <c r="AR14" s="297">
        <v>-53.7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156926</v>
      </c>
      <c r="AP15" s="295">
        <v>4996</v>
      </c>
      <c r="AQ15" s="296">
        <v>2228</v>
      </c>
      <c r="AR15" s="297">
        <v>124.2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-502155</v>
      </c>
      <c r="AP16" s="295">
        <v>-15986</v>
      </c>
      <c r="AQ16" s="296">
        <v>-8980</v>
      </c>
      <c r="AR16" s="297">
        <v>78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4705789</v>
      </c>
      <c r="AP17" s="295">
        <v>149804</v>
      </c>
      <c r="AQ17" s="296">
        <v>104606</v>
      </c>
      <c r="AR17" s="297">
        <v>43.2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16.329999999999998</v>
      </c>
      <c r="AP21" s="308">
        <v>10.09</v>
      </c>
      <c r="AQ21" s="309">
        <v>6.24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99.3</v>
      </c>
      <c r="AP22" s="313">
        <v>97.8</v>
      </c>
      <c r="AQ22" s="314">
        <v>1.5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4528974</v>
      </c>
      <c r="AP32" s="322">
        <v>144175</v>
      </c>
      <c r="AQ32" s="323">
        <v>67805</v>
      </c>
      <c r="AR32" s="324">
        <v>112.6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509</v>
      </c>
      <c r="AP34" s="322" t="s">
        <v>509</v>
      </c>
      <c r="AQ34" s="323">
        <v>11</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246495</v>
      </c>
      <c r="AP35" s="322">
        <v>7847</v>
      </c>
      <c r="AQ35" s="323">
        <v>18110</v>
      </c>
      <c r="AR35" s="324">
        <v>-56.7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83572</v>
      </c>
      <c r="AP36" s="322">
        <v>2660</v>
      </c>
      <c r="AQ36" s="323">
        <v>2781</v>
      </c>
      <c r="AR36" s="324">
        <v>-4.4000000000000004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t="s">
        <v>509</v>
      </c>
      <c r="AP37" s="322" t="s">
        <v>509</v>
      </c>
      <c r="AQ37" s="323">
        <v>1073</v>
      </c>
      <c r="AR37" s="324" t="s">
        <v>509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v>3648</v>
      </c>
      <c r="AP38" s="325">
        <v>116</v>
      </c>
      <c r="AQ38" s="326">
        <v>5</v>
      </c>
      <c r="AR38" s="314">
        <v>2220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-159013</v>
      </c>
      <c r="AP39" s="322">
        <v>-5062</v>
      </c>
      <c r="AQ39" s="323">
        <v>-3858</v>
      </c>
      <c r="AR39" s="324">
        <v>31.2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-3945739</v>
      </c>
      <c r="AP40" s="322">
        <v>-125608</v>
      </c>
      <c r="AQ40" s="323">
        <v>-59194</v>
      </c>
      <c r="AR40" s="324">
        <v>112.2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757937</v>
      </c>
      <c r="AP41" s="322">
        <v>24128</v>
      </c>
      <c r="AQ41" s="323">
        <v>26732</v>
      </c>
      <c r="AR41" s="324">
        <v>-9.6999999999999993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6834486</v>
      </c>
      <c r="AN51" s="344">
        <v>202906</v>
      </c>
      <c r="AO51" s="345">
        <v>64</v>
      </c>
      <c r="AP51" s="346">
        <v>90961</v>
      </c>
      <c r="AQ51" s="347">
        <v>20.100000000000001</v>
      </c>
      <c r="AR51" s="348">
        <v>43.9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2118848</v>
      </c>
      <c r="AN52" s="352">
        <v>62906</v>
      </c>
      <c r="AO52" s="353">
        <v>48</v>
      </c>
      <c r="AP52" s="354">
        <v>37720</v>
      </c>
      <c r="AQ52" s="355">
        <v>7.1</v>
      </c>
      <c r="AR52" s="356">
        <v>40.9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7979801</v>
      </c>
      <c r="AN53" s="344">
        <v>241812</v>
      </c>
      <c r="AO53" s="345">
        <v>19.2</v>
      </c>
      <c r="AP53" s="346">
        <v>106614</v>
      </c>
      <c r="AQ53" s="347">
        <v>17.2</v>
      </c>
      <c r="AR53" s="348">
        <v>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3014387</v>
      </c>
      <c r="AN54" s="352">
        <v>91345</v>
      </c>
      <c r="AO54" s="353">
        <v>45.2</v>
      </c>
      <c r="AP54" s="354">
        <v>45545</v>
      </c>
      <c r="AQ54" s="355">
        <v>20.7</v>
      </c>
      <c r="AR54" s="356">
        <v>24.5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6355546</v>
      </c>
      <c r="AN55" s="344">
        <v>195417</v>
      </c>
      <c r="AO55" s="345">
        <v>-19.2</v>
      </c>
      <c r="AP55" s="346">
        <v>85459</v>
      </c>
      <c r="AQ55" s="347">
        <v>-19.8</v>
      </c>
      <c r="AR55" s="348">
        <v>0.6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2160920</v>
      </c>
      <c r="AN56" s="352">
        <v>66443</v>
      </c>
      <c r="AO56" s="353">
        <v>-27.3</v>
      </c>
      <c r="AP56" s="354">
        <v>44378</v>
      </c>
      <c r="AQ56" s="355">
        <v>-2.6</v>
      </c>
      <c r="AR56" s="356">
        <v>-24.7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5724949</v>
      </c>
      <c r="AN57" s="344">
        <v>179730</v>
      </c>
      <c r="AO57" s="345">
        <v>-8</v>
      </c>
      <c r="AP57" s="346">
        <v>83280</v>
      </c>
      <c r="AQ57" s="347">
        <v>-2.5</v>
      </c>
      <c r="AR57" s="348">
        <v>-5.5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2128987</v>
      </c>
      <c r="AN58" s="352">
        <v>66838</v>
      </c>
      <c r="AO58" s="353">
        <v>0.6</v>
      </c>
      <c r="AP58" s="354">
        <v>43123</v>
      </c>
      <c r="AQ58" s="355">
        <v>-2.8</v>
      </c>
      <c r="AR58" s="356">
        <v>3.4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6800422</v>
      </c>
      <c r="AN59" s="344">
        <v>216484</v>
      </c>
      <c r="AO59" s="345">
        <v>20.399999999999999</v>
      </c>
      <c r="AP59" s="346">
        <v>88968</v>
      </c>
      <c r="AQ59" s="347">
        <v>6.8</v>
      </c>
      <c r="AR59" s="348">
        <v>13.6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2619197</v>
      </c>
      <c r="AN60" s="352">
        <v>83379</v>
      </c>
      <c r="AO60" s="353">
        <v>24.7</v>
      </c>
      <c r="AP60" s="354">
        <v>45482</v>
      </c>
      <c r="AQ60" s="355">
        <v>5.5</v>
      </c>
      <c r="AR60" s="356">
        <v>19.2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6739041</v>
      </c>
      <c r="AN61" s="359">
        <v>207270</v>
      </c>
      <c r="AO61" s="360">
        <v>15.3</v>
      </c>
      <c r="AP61" s="361">
        <v>91056</v>
      </c>
      <c r="AQ61" s="362">
        <v>4.4000000000000004</v>
      </c>
      <c r="AR61" s="348">
        <v>10.9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2408468</v>
      </c>
      <c r="AN62" s="352">
        <v>74182</v>
      </c>
      <c r="AO62" s="353">
        <v>18.2</v>
      </c>
      <c r="AP62" s="354">
        <v>43250</v>
      </c>
      <c r="AQ62" s="355">
        <v>5.6</v>
      </c>
      <c r="AR62" s="356">
        <v>12.6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yHRxvN6Y0lFT/Vfov2aYgg5KB7l3R7pc/OW3oplJePYQEG2AohbLxRrfbYXEiw5I3lD0P0kLfVJgYQQiBYx7Q==" saltValue="CTnsWBVBXqW41BZERpuK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so7DNrAUV32LYuf2k419P2rwTGxXUiHozOhfLSs/0K5vp+jdJGXb0pVZrRuoMq0lPi+CMd/wPdkbcruyIl7qw==" saltValue="92/dFLiYwuLOFp8tX+PE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it/7EjBhatpdt/Ty05V0BBt51l3SCUvdzEzaHr67yCwqGHl5TgM4r6qpQYfm3jyPDLrSYgArs1P5LOPm5Mxew==" saltValue="8Saa7loZXbmuNXcoi8J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2" t="s">
        <v>3</v>
      </c>
      <c r="D47" s="1212"/>
      <c r="E47" s="1213"/>
      <c r="F47" s="11">
        <v>7.54</v>
      </c>
      <c r="G47" s="12">
        <v>13.58</v>
      </c>
      <c r="H47" s="12">
        <v>15.02</v>
      </c>
      <c r="I47" s="12">
        <v>16.54</v>
      </c>
      <c r="J47" s="13">
        <v>13.15</v>
      </c>
    </row>
    <row r="48" spans="2:10" ht="57.75" customHeight="1" x14ac:dyDescent="0.15">
      <c r="B48" s="14"/>
      <c r="C48" s="1214" t="s">
        <v>4</v>
      </c>
      <c r="D48" s="1214"/>
      <c r="E48" s="1215"/>
      <c r="F48" s="15">
        <v>2.0299999999999998</v>
      </c>
      <c r="G48" s="16">
        <v>2.12</v>
      </c>
      <c r="H48" s="16">
        <v>1.89</v>
      </c>
      <c r="I48" s="16">
        <v>1.46</v>
      </c>
      <c r="J48" s="17">
        <v>2.68</v>
      </c>
    </row>
    <row r="49" spans="2:10" ht="57.75" customHeight="1" thickBot="1" x14ac:dyDescent="0.2">
      <c r="B49" s="18"/>
      <c r="C49" s="1216" t="s">
        <v>5</v>
      </c>
      <c r="D49" s="1216"/>
      <c r="E49" s="1217"/>
      <c r="F49" s="19">
        <v>5.22</v>
      </c>
      <c r="G49" s="20">
        <v>7.3</v>
      </c>
      <c r="H49" s="20">
        <v>2.41</v>
      </c>
      <c r="I49" s="20">
        <v>1.06</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qssMH1CBJFS4n0wZ0KHvdVTdzgs9F5i+QygEGLHKrCWC/nMRqNNLQLThV6WmCVdXIGJwsmHraPy1objB3tZ5g==" saltValue="B5A64jBTmKSSNEaK9azN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2019-03-12T00:50:56Z</cp:lastPrinted>
  <dcterms:created xsi:type="dcterms:W3CDTF">2019-02-14T05:02:08Z</dcterms:created>
  <dcterms:modified xsi:type="dcterms:W3CDTF">2019-10-24T08:27:06Z</dcterms:modified>
  <cp:category/>
</cp:coreProperties>
</file>