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12000" windowHeight="10080" tabRatio="7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AM38" i="10"/>
  <c r="C38" i="10"/>
  <c r="AM37" i="10"/>
  <c r="U37" i="10"/>
  <c r="U38" i="10" s="1"/>
  <c r="C37" i="10"/>
  <c r="AM36" i="10"/>
  <c r="U36" i="10"/>
  <c r="C36" i="10"/>
  <c r="AM35" i="10"/>
  <c r="U35" i="10"/>
  <c r="C35" i="10"/>
  <c r="U34" i="10"/>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E36" i="10" s="1"/>
  <c r="BE37" i="10" s="1"/>
  <c r="BE38" i="10" s="1"/>
  <c r="BW34" i="10"/>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<sst xmlns="http://schemas.openxmlformats.org/spreadsheetml/2006/main" count="1089" uniqueCount="620">
  <si>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</si>
  <si>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</si>
  <si>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</si>
  <si>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</si>
  <si>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</si>
  <si>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</si>
  <si>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</si>
  <si>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</si>
  <si>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</si>
  <si>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</si>
  <si>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</si>
  <si>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</si>
  <si>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</si>
  <si>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</si>
  <si>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</si>
  <si>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</si>
  <si>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</si>
  <si>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</si>
  <si>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</si>
  <si>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</si>
  <si>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</si>
  <si>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</si>
  <si>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</si>
  <si>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</si>
  <si>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</si>
  <si>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</si>
  <si>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</si>
  <si>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</si>
  <si>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</si>
  <si>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</si>
  <si>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</si>
  <si>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</si>
  <si>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</si>
  <si>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</si>
  <si>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</si>
  <si>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</si>
  <si>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</si>
  <si>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</si>
  <si>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</si>
  <si>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</si>
  <si>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</si>
  <si>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</si>
  <si>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</si>
  <si>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</si>
  <si>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</si>
  <si>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</si>
  <si>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</si>
  <si>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</si>
  <si>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</si>
  <si>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</si>
  <si>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</si>
  <si>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</si>
  <si>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</si>
  <si>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</si>
  <si>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</si>
  <si>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</si>
  <si>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</si>
  <si>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</si>
  <si>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</si>
  <si>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</si>
  <si>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</si>
  <si>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</si>
  <si>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</si>
  <si>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</si>
  <si>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</si>
  <si>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</si>
  <si>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</si>
  <si>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</si>
  <si>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</si>
  <si>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</si>
  <si>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</si>
  <si>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</si>
  <si>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</si>
  <si>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</si>
  <si>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</si>
  <si>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</si>
  <si>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</si>
  <si>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</si>
  <si>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</si>
  <si>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</si>
  <si>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</si>
  <si>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</si>
  <si>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</si>
  <si>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</si>
  <si>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</si>
  <si>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</si>
  <si>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</si>
  <si>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</si>
  <si>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</si>
  <si>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</si>
  <si>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</si>
  <si>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</si>
  <si>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</si>
  <si>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</si>
  <si>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</si>
  <si>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</si>
  <si>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</si>
  <si>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</si>
  <si>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</si>
  <si>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</si>
  <si>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</si>
  <si>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</si>
  <si>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</si>
  <si>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</si>
  <si>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</si>
  <si>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</si>
  <si>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</si>
  <si>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</si>
  <si>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</si>
  <si>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</si>
  <si>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</si>
  <si>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</si>
  <si>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</si>
  <si>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</si>
  <si>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</si>
  <si>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</si>
  <si>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</si>
  <si>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</si>
  <si>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</si>
  <si>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</si>
  <si>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</si>
  <si>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</si>
  <si>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</si>
  <si>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</si>
  <si>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</si>
  <si>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</si>
  <si>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</si>
  <si>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</si>
  <si>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</si>
  <si>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</si>
  <si>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</si>
  <si>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</si>
  <si>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</si>
  <si>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</si>
  <si>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</si>
  <si>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</si>
  <si>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</si>
  <si>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</si>
  <si>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</si>
  <si>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</si>
  <si>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</si>
  <si>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</si>
  <si>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</si>
  <si>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</si>
  <si>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</si>
  <si>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</si>
  <si>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</si>
  <si>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</si>
  <si>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</si>
  <si>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</si>
  <si>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</si>
  <si>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</si>
  <si>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</si>
  <si>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</si>
  <si>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</si>
  <si>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</si>
  <si>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</si>
  <si>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</si>
  <si>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</si>
  <si>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</si>
  <si>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</si>
  <si>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</si>
  <si>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</si>
  <si>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</si>
  <si>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</si>
  <si>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</si>
  <si>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</si>
  <si>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</si>
  <si>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</si>
  <si>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</si>
  <si>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</si>
  <si>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</si>
  <si>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</si>
  <si>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</si>
  <si>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</si>
  <si>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</si>
  <si>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</si>
  <si>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</si>
  <si>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</si>
  <si>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</si>
  <si>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</si>
  <si>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</si>
  <si>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</si>
  <si>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</si>
  <si>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</si>
  <si>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</si>
  <si>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</si>
  <si>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</si>
  <si>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</si>
  <si>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</si>
  <si>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</si>
  <si>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</si>
  <si>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</si>
  <si>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</si>
  <si>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</si>
  <si>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</si>
  <si>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</si>
  <si>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</si>
  <si>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</si>
  <si>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</si>
  <si>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</si>
  <si>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</si>
  <si>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</si>
  <si>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</si>
  <si>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</si>
  <si>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</si>
  <si>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長崎県五島市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</si>
  <si>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</si>
  <si>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</si>
  <si>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</si>
  <si>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</si>
  <si>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</si>
  <si>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</si>
  <si>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</si>
  <si>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</si>
  <si>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</si>
  <si>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</si>
  <si>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</si>
  <si>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</si>
  <si>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</si>
  <si>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</si>
  <si>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</si>
  <si>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</si>
  <si>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</si>
  <si>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</si>
  <si>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</si>
  <si>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</si>
  <si>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</si>
  <si>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</si>
  <si>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</si>
  <si>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</si>
  <si>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</si>
  <si>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</si>
  <si>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</si>
  <si>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</si>
  <si>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</si>
  <si>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</si>
  <si>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</si>
  <si>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</si>
  <si>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</si>
  <si>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</si>
  <si>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</si>
  <si>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</si>
  <si>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</si>
  <si>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</si>
  <si>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</si>
  <si>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</si>
  <si>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</si>
  <si>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</si>
  <si>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</si>
  <si>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</si>
  <si>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</si>
  <si>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</si>
  <si>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</si>
  <si>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</si>
  <si>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</si>
  <si>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</si>
  <si>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</si>
  <si>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</si>
  <si>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</si>
  <si>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</si>
  <si>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</si>
  <si>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</si>
  <si>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</si>
  <si>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</si>
  <si>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</si>
  <si>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</si>
  <si>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</si>
  <si>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</si>
  <si>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</si>
  <si>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</si>
  <si>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</si>
  <si>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</si>
  <si>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</si>
  <si>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</si>
  <si>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</si>
  <si>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</si>
  <si>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</si>
  <si>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</si>
  <si>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</si>
  <si>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</si>
  <si>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</si>
  <si>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</si>
  <si>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</si>
  <si>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</si>
  <si>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</si>
  <si>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</si>
  <si>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</si>
  <si>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</si>
  <si>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</si>
  <si>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</si>
  <si>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</si>
  <si>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</si>
  <si>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</si>
  <si>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</si>
  <si>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</si>
  <si>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</si>
  <si>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</si>
  <si>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</si>
  <si>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</si>
  <si>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</si>
  <si>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</si>
  <si>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</si>
  <si>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</si>
  <si>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</si>
  <si>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</si>
  <si>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</si>
  <si>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</si>
  <si>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</si>
  <si>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</si>
  <si>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</si>
  <si>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</si>
  <si>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</si>
  <si>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</si>
  <si>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</si>
  <si>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</si>
  <si>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</si>
  <si>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</si>
  <si>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</si>
  <si>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</si>
  <si>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</si>
  <si>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</si>
  <si>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</si>
  <si>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</si>
  <si>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</si>
  <si>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</si>
  <si>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</si>
  <si>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</si>
  <si>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</si>
  <si>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</si>
  <si>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</si>
  <si>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</si>
  <si>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</si>
  <si>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</si>
  <si>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</si>
  <si>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</si>
  <si>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</si>
  <si>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</si>
  <si>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</si>
  <si>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</si>
  <si>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</si>
  <si>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</si>
  <si>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</si>
  <si>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</si>
  <si>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</si>
  <si>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</si>
  <si>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</si>
  <si>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</si>
  <si>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</si>
  <si>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</si>
  <si>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</si>
  <si>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</si>
  <si>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</si>
  <si>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</si>
  <si>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</si>
  <si>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</si>
  <si>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長崎県五島市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</si>
  <si>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</si>
  <si>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</si>
  <si>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</si>
  <si>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</si>
  <si>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</si>
  <si>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</si>
  <si>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</si>
  <si>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</si>
  <si>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</si>
  <si>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</si>
  <si>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</si>
  <si>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</si>
  <si>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</si>
  <si>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</si>
  <si>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</si>
  <si>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</si>
  <si>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</si>
  <si>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</si>
  <si>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</si>
  <si>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</si>
  <si>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</si>
  <si>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</si>
  <si>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</si>
  <si>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</si>
  <si>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</si>
  <si>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</si>
  <si>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</si>
  <si>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</si>
  <si>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</si>
  <si>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</si>
  <si>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</si>
  <si>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</si>
  <si>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</si>
  <si>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</si>
  <si>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</si>
  <si>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</si>
  <si>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</si>
  <si>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</si>
  <si>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t>
    <phoneticPr fontId="5"/>
  </si>
  <si>
    <t>介護保険事業特別会計（介護サービス事業勘定）</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</si>
  <si>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</si>
  <si>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</si>
  <si>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</si>
  <si>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</si>
  <si>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</si>
  <si>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交通船事業特別会計</t>
    <phoneticPr fontId="5"/>
  </si>
  <si>
    <t>法非適用企業</t>
    <phoneticPr fontId="5"/>
  </si>
  <si>
    <t>公設小売市場事業特別会計</t>
    <phoneticPr fontId="5"/>
  </si>
  <si>
    <t>法非適用企業</t>
    <phoneticPr fontId="5"/>
  </si>
  <si>
    <t>下水道事業特別会計</t>
    <phoneticPr fontId="5"/>
  </si>
  <si>
    <t>法非適用企業</t>
    <phoneticPr fontId="5"/>
  </si>
  <si>
    <t>港湾整備事業特別会計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</si>
  <si>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</si>
  <si>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</si>
  <si>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</si>
  <si>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</si>
  <si>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</si>
  <si>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</si>
  <si>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</si>
  <si>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</si>
  <si>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</si>
  <si>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</si>
  <si>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</si>
  <si>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</si>
  <si>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</si>
  <si>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</si>
  <si>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</si>
  <si>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</si>
  <si>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</si>
  <si>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</si>
  <si>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</si>
  <si>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</si>
  <si>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</si>
  <si>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</si>
  <si>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</si>
  <si>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</si>
  <si>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</si>
  <si>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</si>
  <si>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</si>
  <si>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</si>
  <si>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</si>
  <si>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</si>
  <si>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</si>
  <si>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</si>
  <si>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</si>
  <si>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</si>
  <si>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</si>
  <si>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</si>
  <si>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</si>
  <si>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</si>
  <si>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</si>
  <si>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</si>
  <si>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</si>
  <si>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</si>
  <si>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</si>
  <si>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</si>
  <si>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</si>
  <si>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</si>
  <si>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</si>
  <si>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</si>
  <si>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</si>
  <si>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</si>
  <si>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</si>
  <si>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</si>
  <si>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</si>
  <si>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</si>
  <si>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</si>
  <si>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</si>
  <si>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</si>
  <si>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</si>
  <si>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</si>
  <si>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</si>
  <si>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</si>
  <si>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</si>
  <si>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</si>
  <si>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</si>
  <si>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</si>
  <si>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</si>
  <si>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</si>
  <si>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港湾整備事業特別会計</t>
    <phoneticPr fontId="5"/>
  </si>
  <si>
    <t>(Ｆ)</t>
    <phoneticPr fontId="5"/>
  </si>
  <si>
    <t>国民健康保険事業特別会計（直営診療施設勘定）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</si>
  <si>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</si>
  <si>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</si>
  <si>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</si>
  <si>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</si>
  <si>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</si>
  <si>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</si>
  <si>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</si>
  <si>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</si>
  <si>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</si>
  <si>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</si>
  <si>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</si>
  <si>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</si>
  <si>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</si>
  <si>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</si>
  <si>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</si>
  <si>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</si>
  <si>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</si>
  <si>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</si>
  <si>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</si>
  <si>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</si>
  <si>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</si>
  <si>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</si>
  <si>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</si>
  <si>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</si>
  <si>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</si>
  <si>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</si>
  <si>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</si>
  <si>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</si>
  <si>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</si>
  <si>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</si>
  <si>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</si>
  <si>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</si>
  <si>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</si>
  <si>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</si>
  <si>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</si>
  <si>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</si>
  <si>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</si>
  <si>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</si>
  <si>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</si>
  <si>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</si>
  <si>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</si>
  <si>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</si>
  <si>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</si>
  <si>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</si>
  <si>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</si>
  <si>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</si>
  <si>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</si>
  <si>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</si>
  <si>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</si>
  <si>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</si>
  <si>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</si>
  <si>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</si>
  <si>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</si>
  <si>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</si>
  <si>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</si>
  <si>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</si>
  <si>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</si>
  <si>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</si>
  <si>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</si>
  <si>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</si>
  <si>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</si>
  <si>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</si>
  <si>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</si>
  <si>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</si>
  <si>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</si>
  <si>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</si>
  <si>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</si>
  <si>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</si>
  <si>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</si>
  <si>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</si>
  <si>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</si>
  <si>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</si>
  <si>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</si>
  <si>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</si>
  <si>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</si>
  <si>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</si>
  <si>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</si>
  <si>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</si>
  <si>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</si>
  <si>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</si>
  <si>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</si>
  <si>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</si>
  <si>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</si>
  <si>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</si>
  <si>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</si>
  <si>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</si>
  <si>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</si>
  <si>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水道事業会計</t>
  </si>
  <si>
    <t>国民健康保険事業特別会計（事業勘定）</t>
  </si>
  <si>
    <t>介護保険事業特別会計（事業勘定）</t>
  </si>
  <si>
    <t>後期高齢者医療特別会計</t>
  </si>
  <si>
    <t>交通船事業特別会計</t>
  </si>
  <si>
    <t>診療所事業特別会計</t>
  </si>
  <si>
    <t>土地取得事業特別会計</t>
  </si>
  <si>
    <t>その他会計（赤字）</t>
  </si>
  <si>
    <t>その他会計（黒字）</t>
  </si>
  <si>
    <t>-</t>
    <phoneticPr fontId="2"/>
  </si>
  <si>
    <t>-</t>
    <phoneticPr fontId="2"/>
  </si>
  <si>
    <t>-</t>
    <phoneticPr fontId="5"/>
  </si>
  <si>
    <t>-</t>
    <phoneticPr fontId="2"/>
  </si>
  <si>
    <t>-</t>
    <phoneticPr fontId="2"/>
  </si>
  <si>
    <t>-</t>
    <phoneticPr fontId="2"/>
  </si>
  <si>
    <t>五島市農林総合開発公社</t>
    <rPh sb="0" eb="3">
      <t>ゴトウシ</t>
    </rPh>
    <rPh sb="3" eb="5">
      <t>ノウリン</t>
    </rPh>
    <rPh sb="5" eb="7">
      <t>ソウゴウ</t>
    </rPh>
    <rPh sb="7" eb="9">
      <t>カイハツ</t>
    </rPh>
    <rPh sb="9" eb="11">
      <t>コウシャ</t>
    </rPh>
    <phoneticPr fontId="2"/>
  </si>
  <si>
    <t>岐宿農研</t>
    <rPh sb="0" eb="2">
      <t>キシク</t>
    </rPh>
    <rPh sb="2" eb="3">
      <t>ノウ</t>
    </rPh>
    <rPh sb="3" eb="4">
      <t>ケン</t>
    </rPh>
    <phoneticPr fontId="2"/>
  </si>
  <si>
    <t>五島風力発電</t>
    <rPh sb="0" eb="2">
      <t>ゴトウ</t>
    </rPh>
    <rPh sb="2" eb="4">
      <t>フウリョク</t>
    </rPh>
    <rPh sb="4" eb="6">
      <t>ハツデン</t>
    </rPh>
    <phoneticPr fontId="2"/>
  </si>
  <si>
    <t>嵯峨島旅客船</t>
    <rPh sb="0" eb="2">
      <t>サガ</t>
    </rPh>
    <rPh sb="2" eb="3">
      <t>シマ</t>
    </rPh>
    <rPh sb="3" eb="5">
      <t>リョキャク</t>
    </rPh>
    <rPh sb="5" eb="6">
      <t>セン</t>
    </rPh>
    <phoneticPr fontId="2"/>
  </si>
  <si>
    <t>-</t>
    <phoneticPr fontId="2"/>
  </si>
  <si>
    <t>長崎県林業公社</t>
    <rPh sb="0" eb="3">
      <t>ナガサキケン</t>
    </rPh>
    <rPh sb="3" eb="5">
      <t>リンギョウ</t>
    </rPh>
    <rPh sb="5" eb="7">
      <t>コウシャ</t>
    </rPh>
    <phoneticPr fontId="2"/>
  </si>
  <si>
    <t>○</t>
    <phoneticPr fontId="2"/>
  </si>
  <si>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</si>
  <si>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</si>
  <si>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</si>
  <si>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</si>
  <si>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</si>
  <si>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</si>
  <si>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</si>
  <si>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t>
    <phoneticPr fontId="2"/>
  </si>
  <si>
    <t>-</t>
    <phoneticPr fontId="2"/>
  </si>
  <si>
    <t>-</t>
    <phoneticPr fontId="2"/>
  </si>
  <si>
    <t>-</t>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</si>
  <si>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</si>
  <si>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</si>
  <si>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介護保険事業特別会計（事業勘定）</t>
    <phoneticPr fontId="5"/>
  </si>
  <si>
    <t>合併市町村振興基金</t>
    <rPh sb="0" eb="2">
      <t>ガッペイ</t>
    </rPh>
    <rPh sb="2" eb="5">
      <t>シチョウソン</t>
    </rPh>
    <rPh sb="5" eb="7">
      <t>シンコウ</t>
    </rPh>
    <rPh sb="7" eb="9">
      <t>キキン</t>
    </rPh>
    <phoneticPr fontId="2"/>
  </si>
  <si>
    <t>庁舎等整備基金</t>
    <rPh sb="0" eb="2">
      <t>チョウシャ</t>
    </rPh>
    <rPh sb="2" eb="3">
      <t>トウ</t>
    </rPh>
    <rPh sb="3" eb="5">
      <t>セイビ</t>
    </rPh>
    <rPh sb="5" eb="7">
      <t>キキン</t>
    </rPh>
    <phoneticPr fontId="2"/>
  </si>
  <si>
    <t>まちづくり基金</t>
    <rPh sb="5" eb="7">
      <t>キキン</t>
    </rPh>
    <phoneticPr fontId="2"/>
  </si>
  <si>
    <t>地域福祉基金</t>
    <rPh sb="0" eb="2">
      <t>チイキ</t>
    </rPh>
    <rPh sb="2" eb="4">
      <t>フクシ</t>
    </rPh>
    <rPh sb="4" eb="6">
      <t>キキン</t>
    </rPh>
    <phoneticPr fontId="2"/>
  </si>
  <si>
    <t>ふるさとづくり基金</t>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</si>
  <si>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</si>
  <si>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</si>
  <si>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</si>
  <si>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ともに類似団体に比べ低い水準となっているが、有形固定資産減価償却率については50％を超えていることから、今後は複数の施設で更新・改修等の費用が同時に生じる可能性があると言える。このことを潜在的な将来費用と捉え、公共施設等総合管理計画に基づき、既存施設の統廃合を進め、計画的な更新・改修等を実施し、財政健全化に努めたい。</t>
    <rPh sb="1" eb="3">
      <t>ショウライ</t>
    </rPh>
    <rPh sb="3" eb="5">
      <t>フタン</t>
    </rPh>
    <rPh sb="5" eb="7">
      <t>ヒリツ</t>
    </rPh>
    <rPh sb="8" eb="10">
      <t>ユウケイ</t>
    </rPh>
    <rPh sb="10" eb="12">
      <t>コテイ</t>
    </rPh>
    <rPh sb="12" eb="14">
      <t>シサン</t>
    </rPh>
    <rPh sb="24" eb="25">
      <t>ヒク</t>
    </rPh>
    <rPh sb="26" eb="28">
      <t>スイジュン</t>
    </rPh>
    <rPh sb="36" eb="38">
      <t>ユウケイ</t>
    </rPh>
    <rPh sb="38" eb="40">
      <t>コテイ</t>
    </rPh>
    <rPh sb="40" eb="42">
      <t>シサン</t>
    </rPh>
    <rPh sb="42" eb="44">
      <t>ゲンカ</t>
    </rPh>
    <rPh sb="44" eb="46">
      <t>ショウキャク</t>
    </rPh>
    <rPh sb="46" eb="47">
      <t>リツ</t>
    </rPh>
    <rPh sb="56" eb="57">
      <t>コ</t>
    </rPh>
    <rPh sb="66" eb="68">
      <t>コンゴ</t>
    </rPh>
    <rPh sb="69" eb="71">
      <t>フクスウ</t>
    </rPh>
    <rPh sb="75" eb="77">
      <t>コウシン</t>
    </rPh>
    <rPh sb="78" eb="80">
      <t>カイシュウ</t>
    </rPh>
    <rPh sb="80" eb="81">
      <t>トウ</t>
    </rPh>
    <rPh sb="82" eb="84">
      <t>ヒヨウ</t>
    </rPh>
    <rPh sb="85" eb="87">
      <t>ドウジ</t>
    </rPh>
    <rPh sb="88" eb="89">
      <t>ショウ</t>
    </rPh>
    <rPh sb="91" eb="94">
      <t>カノウセイ</t>
    </rPh>
    <rPh sb="98" eb="99">
      <t>イ</t>
    </rPh>
    <rPh sb="107" eb="110">
      <t>センザイテキ</t>
    </rPh>
    <rPh sb="111" eb="113">
      <t>ショウライ</t>
    </rPh>
    <rPh sb="113" eb="115">
      <t>ヒヨウ</t>
    </rPh>
    <rPh sb="116" eb="117">
      <t>トラ</t>
    </rPh>
    <rPh sb="119" eb="121">
      <t>コウキョウ</t>
    </rPh>
    <rPh sb="121" eb="123">
      <t>シセツ</t>
    </rPh>
    <rPh sb="123" eb="124">
      <t>トウ</t>
    </rPh>
    <rPh sb="124" eb="126">
      <t>ソウゴウ</t>
    </rPh>
    <rPh sb="126" eb="128">
      <t>カンリ</t>
    </rPh>
    <rPh sb="128" eb="130">
      <t>ケイカク</t>
    </rPh>
    <rPh sb="131" eb="132">
      <t>モト</t>
    </rPh>
    <rPh sb="135" eb="137">
      <t>キゾン</t>
    </rPh>
    <rPh sb="137" eb="139">
      <t>シセツ</t>
    </rPh>
    <rPh sb="140" eb="143">
      <t>トウハイゴウ</t>
    </rPh>
    <rPh sb="144" eb="145">
      <t>スス</t>
    </rPh>
    <rPh sb="147" eb="149">
      <t>ケイカク</t>
    </rPh>
    <rPh sb="149" eb="150">
      <t>テキ</t>
    </rPh>
    <rPh sb="151" eb="153">
      <t>コウシン</t>
    </rPh>
    <rPh sb="154" eb="156">
      <t>カイシュウ</t>
    </rPh>
    <rPh sb="156" eb="157">
      <t>トウ</t>
    </rPh>
    <rPh sb="158" eb="160">
      <t>ジッシ</t>
    </rPh>
    <rPh sb="162" eb="164">
      <t>ザイセイ</t>
    </rPh>
    <rPh sb="164" eb="167">
      <t>ケンゼンカ</t>
    </rPh>
    <rPh sb="168" eb="16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</si>
  <si>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</si>
  <si>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</si>
  <si>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</si>
  <si>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</si>
  <si>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</si>
  <si>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</si>
  <si>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フローの指数である実質公債費比率については、財政健全化計画に基づき、これまで高利率地方債の繰上償還を実施したことや、緊急性を考慮した事業の見直し等による新発債の発行抑制等を実施した結果、例年減少傾向にある。
　ストックの指数である将来負担比率については、繰上償還の実施、新発債発行抑制等による地方債現在高の漸減、定員適正化計画に基づく職員数の削減による退職手当負担見込額の減少、普通交付税に係る合併算定替終了に備えた基金積立の実施により、例年減少傾向にある。
　フロー及びストックの両指数から、財政健全化に努めていると分析する。一方で、今後は市庁舎建設事業、ごみ処理施設建設事業や小学校改築事業等の大型事業の起債発行が予定されているため、その他事業の実施については、緊急度や必要性を考慮し、優先度の高いものから慎重に実施するとともに、行財政改革を進め、引き続き財政健全化に努めていく。
</t>
    <rPh sb="5" eb="7">
      <t>シスウ</t>
    </rPh>
    <rPh sb="10" eb="12">
      <t>ジッシツ</t>
    </rPh>
    <rPh sb="12" eb="15">
      <t>コウサイヒ</t>
    </rPh>
    <rPh sb="15" eb="17">
      <t>ヒリツ</t>
    </rPh>
    <rPh sb="51" eb="53">
      <t>ジッシ</t>
    </rPh>
    <rPh sb="94" eb="96">
      <t>レイネン</t>
    </rPh>
    <rPh sb="98" eb="100">
      <t>ケイコウ</t>
    </rPh>
    <rPh sb="111" eb="113">
      <t>シスウ</t>
    </rPh>
    <rPh sb="116" eb="118">
      <t>ショウライ</t>
    </rPh>
    <rPh sb="118" eb="120">
      <t>フタン</t>
    </rPh>
    <rPh sb="120" eb="122">
      <t>ヒリツ</t>
    </rPh>
    <rPh sb="136" eb="138">
      <t>シンパツ</t>
    </rPh>
    <rPh sb="138" eb="139">
      <t>サイ</t>
    </rPh>
    <rPh sb="139" eb="141">
      <t>ハッコウ</t>
    </rPh>
    <rPh sb="141" eb="143">
      <t>ヨクセイ</t>
    </rPh>
    <rPh sb="143" eb="144">
      <t>トウ</t>
    </rPh>
    <rPh sb="220" eb="222">
      <t>レイネン</t>
    </rPh>
    <rPh sb="222" eb="224">
      <t>ゲンショウ</t>
    </rPh>
    <rPh sb="224" eb="226">
      <t>ケイコウ</t>
    </rPh>
    <rPh sb="235" eb="236">
      <t>オヨ</t>
    </rPh>
    <rPh sb="242" eb="243">
      <t>リョウ</t>
    </rPh>
    <rPh sb="243" eb="245">
      <t>シスウ</t>
    </rPh>
    <rPh sb="248" eb="250">
      <t>ザイセイ</t>
    </rPh>
    <rPh sb="250" eb="253">
      <t>ケンゼンカ</t>
    </rPh>
    <rPh sb="254" eb="255">
      <t>ツト</t>
    </rPh>
    <rPh sb="260" eb="262">
      <t>ブンセキ</t>
    </rPh>
    <rPh sb="265" eb="267">
      <t>イッポウ</t>
    </rPh>
    <rPh sb="377" eb="378">
      <t>ヒ</t>
    </rPh>
    <rPh sb="379" eb="380">
      <t>ツヅ</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</si>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</sst>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4" fillId="0" borderId="41" xfId="16" applyFont="1" applyBorder="1" applyAlignment="1" applyProtection="1">
      <alignment horizontal="left" vertical="top" wrapText="1"/>
      <protection locked="0"/>
    </xf>
    <xf numFmtId="0" fontId="14" fillId="0" borderId="12" xfId="16" applyFont="1" applyBorder="1" applyAlignment="1" applyProtection="1">
      <alignment horizontal="left" vertical="top" wrapText="1"/>
      <protection locked="0"/>
    </xf>
    <xf numFmtId="0" fontId="14" fillId="0" borderId="46" xfId="16" applyFont="1" applyBorder="1" applyAlignment="1" applyProtection="1">
      <alignment horizontal="left" vertical="top" wrapText="1"/>
      <protection locked="0"/>
    </xf>
    <xf numFmtId="0" fontId="14" fillId="0" borderId="62" xfId="16" applyFont="1" applyBorder="1" applyAlignment="1" applyProtection="1">
      <alignment horizontal="left" vertical="top" wrapText="1"/>
      <protection locked="0"/>
    </xf>
    <xf numFmtId="0" fontId="14" fillId="0" borderId="0" xfId="16" applyFont="1" applyAlignment="1" applyProtection="1">
      <alignment horizontal="left" vertical="top" wrapText="1"/>
      <protection locked="0"/>
    </xf>
    <xf numFmtId="0" fontId="14" fillId="0" borderId="38" xfId="16" applyFont="1" applyBorder="1" applyAlignment="1" applyProtection="1">
      <alignment horizontal="left" vertical="top" wrapText="1"/>
      <protection locked="0"/>
    </xf>
    <xf numFmtId="0" fontId="14" fillId="0" borderId="37" xfId="16" applyFont="1" applyBorder="1" applyAlignment="1" applyProtection="1">
      <alignment horizontal="left" vertical="top" wrapText="1"/>
      <protection locked="0"/>
    </xf>
    <xf numFmtId="0" fontId="14" fillId="0" borderId="52" xfId="16" applyFont="1" applyBorder="1" applyAlignment="1" applyProtection="1">
      <alignment horizontal="left" vertical="top" wrapText="1"/>
      <protection locked="0"/>
    </xf>
    <xf numFmtId="0" fontId="14"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22" fillId="0" borderId="41" xfId="16" applyFont="1" applyBorder="1" applyAlignment="1" applyProtection="1">
      <alignment horizontal="left" vertical="top" wrapText="1"/>
      <protection locked="0"/>
    </xf>
    <xf numFmtId="0" fontId="22" fillId="0" borderId="12" xfId="16" applyFont="1" applyBorder="1" applyAlignment="1" applyProtection="1">
      <alignment horizontal="left" vertical="top" wrapText="1"/>
      <protection locked="0"/>
    </xf>
    <xf numFmtId="0" fontId="22" fillId="0" borderId="46" xfId="16" applyFont="1" applyBorder="1" applyAlignment="1" applyProtection="1">
      <alignment horizontal="left" vertical="top" wrapText="1"/>
      <protection locked="0"/>
    </xf>
    <xf numFmtId="0" fontId="22" fillId="0" borderId="62" xfId="16" applyFont="1" applyBorder="1" applyAlignment="1" applyProtection="1">
      <alignment horizontal="left" vertical="top" wrapText="1"/>
      <protection locked="0"/>
    </xf>
    <xf numFmtId="0" fontId="22" fillId="0" borderId="0" xfId="16" applyFont="1" applyAlignment="1" applyProtection="1">
      <alignment horizontal="left" vertical="top" wrapText="1"/>
      <protection locked="0"/>
    </xf>
    <xf numFmtId="0" fontId="22" fillId="0" borderId="38" xfId="16" applyFont="1" applyBorder="1" applyAlignment="1" applyProtection="1">
      <alignment horizontal="left" vertical="top" wrapText="1"/>
      <protection locked="0"/>
    </xf>
    <xf numFmtId="0" fontId="22" fillId="0" borderId="37" xfId="16" applyFont="1" applyBorder="1" applyAlignment="1" applyProtection="1">
      <alignment horizontal="left" vertical="top" wrapText="1"/>
      <protection locked="0"/>
    </xf>
    <xf numFmtId="0" fontId="22" fillId="0" borderId="52" xfId="16" applyFont="1" applyBorder="1" applyAlignment="1" applyProtection="1">
      <alignment horizontal="left" vertical="top" wrapText="1"/>
      <protection locked="0"/>
    </xf>
    <xf numFmtId="0" fontId="22"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3AC6-4B09-8FF4-6B1E1ED51B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156338</c:v>
                </c:pt>
                <c:pt idx="1">
                  <c:v>128474</c:v>
                </c:pt>
                <c:pt idx="2">
                  <c:v>97604</c:v>
                </c:pt>
                <c:pt idx="3">
                  <c:v>117568</c:v>
                </c:pt>
                <c:pt idx="4">
                  <c:v>128822</c:v>
                </c:pt>
              </c:numCache>
            </c:numRef>
          </c:val>
          <c:smooth val="0"/>
          <c:extLst xmlns:c16r2="http://schemas.microsoft.com/office/drawing/2015/06/chart">
            <c:ext xmlns:c16="http://schemas.microsoft.com/office/drawing/2014/chart" uri="{C3380CC4-5D6E-409C-BE32-E72D297353CC}">
              <c16:uniqueId val="{00000001-3AC6-4B09-8FF4-6B1E1ED51B08}"/>
            </c:ext>
          </c:extLst>
        </c:ser>
        <c:dLbls>
          <c:showLegendKey val="0"/>
          <c:showVal val="0"/>
          <c:showCatName val="0"/>
          <c:showSerName val="0"/>
          <c:showPercent val="0"/>
          <c:showBubbleSize val="0"/>
        </c:dLbls>
        <c:marker val="1"/>
        <c:smooth val="0"/>
        <c:axId val="113807744"/>
        <c:axId val="113809280"/>
      </c:lineChart>
      <c:catAx>
        <c:axId val="113807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809280"/>
        <c:crosses val="autoZero"/>
        <c:auto val="1"/>
        <c:lblAlgn val="ctr"/>
        <c:lblOffset val="100"/>
        <c:tickLblSkip val="1"/>
        <c:tickMarkSkip val="1"/>
        <c:noMultiLvlLbl val="0"/>
      </c:catAx>
      <c:valAx>
        <c:axId val="1138092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807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4.6500000000000004</c:v>
                </c:pt>
                <c:pt idx="1">
                  <c:v>4.79</c:v>
                </c:pt>
                <c:pt idx="2">
                  <c:v>4.96</c:v>
                </c:pt>
                <c:pt idx="3">
                  <c:v>5.52</c:v>
                </c:pt>
                <c:pt idx="4">
                  <c:v>4.5599999999999996</c:v>
                </c:pt>
              </c:numCache>
            </c:numRef>
          </c:val>
          <c:extLst xmlns:c16r2="http://schemas.microsoft.com/office/drawing/2015/06/chart">
            <c:ext xmlns:c16="http://schemas.microsoft.com/office/drawing/2014/chart" uri="{C3380CC4-5D6E-409C-BE32-E72D297353CC}">
              <c16:uniqueId val="{00000000-F6B3-4B05-BA32-2B1C108F82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25.95</c:v>
                </c:pt>
                <c:pt idx="1">
                  <c:v>28.59</c:v>
                </c:pt>
                <c:pt idx="2">
                  <c:v>28.8</c:v>
                </c:pt>
                <c:pt idx="3">
                  <c:v>28.92</c:v>
                </c:pt>
                <c:pt idx="4">
                  <c:v>29.07</c:v>
                </c:pt>
              </c:numCache>
            </c:numRef>
          </c:val>
          <c:extLst xmlns:c16r2="http://schemas.microsoft.com/office/drawing/2015/06/chart">
            <c:ext xmlns:c16="http://schemas.microsoft.com/office/drawing/2014/chart" uri="{C3380CC4-5D6E-409C-BE32-E72D297353CC}">
              <c16:uniqueId val="{00000001-F6B3-4B05-BA32-2B1C108F8221}"/>
            </c:ext>
          </c:extLst>
        </c:ser>
        <c:dLbls>
          <c:showLegendKey val="0"/>
          <c:showVal val="0"/>
          <c:showCatName val="0"/>
          <c:showSerName val="0"/>
          <c:showPercent val="0"/>
          <c:showBubbleSize val="0"/>
        </c:dLbls>
        <c:gapWidth val="250"/>
        <c:overlap val="100"/>
        <c:axId val="80390016"/>
        <c:axId val="80392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2.35</c:v>
                </c:pt>
                <c:pt idx="1">
                  <c:v>4.51</c:v>
                </c:pt>
                <c:pt idx="2">
                  <c:v>2.6</c:v>
                </c:pt>
                <c:pt idx="3">
                  <c:v>2.4900000000000002</c:v>
                </c:pt>
                <c:pt idx="4">
                  <c:v>1.18</c:v>
                </c:pt>
              </c:numCache>
            </c:numRef>
          </c:val>
          <c:smooth val="0"/>
          <c:extLst xmlns:c16r2="http://schemas.microsoft.com/office/drawing/2015/06/chart">
            <c:ext xmlns:c16="http://schemas.microsoft.com/office/drawing/2014/chart" uri="{C3380CC4-5D6E-409C-BE32-E72D297353CC}">
              <c16:uniqueId val="{00000002-F6B3-4B05-BA32-2B1C108F8221}"/>
            </c:ext>
          </c:extLst>
        </c:ser>
        <c:dLbls>
          <c:showLegendKey val="0"/>
          <c:showVal val="0"/>
          <c:showCatName val="0"/>
          <c:showSerName val="0"/>
          <c:showPercent val="0"/>
          <c:showBubbleSize val="0"/>
        </c:dLbls>
        <c:marker val="1"/>
        <c:smooth val="0"/>
        <c:axId val="80390016"/>
        <c:axId val="80392192"/>
      </c:lineChart>
      <c:catAx>
        <c:axId val="8039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392192"/>
        <c:crosses val="autoZero"/>
        <c:auto val="1"/>
        <c:lblAlgn val="ctr"/>
        <c:lblOffset val="100"/>
        <c:tickLblSkip val="1"/>
        <c:tickMarkSkip val="1"/>
        <c:noMultiLvlLbl val="0"/>
      </c:catAx>
      <c:valAx>
        <c:axId val="8039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39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86A-4F08-B5DB-5287C59CF2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6A-4F08-B5DB-5287C59CF279}"/>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86A-4F08-B5DB-5287C59CF279}"/>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86A-4F08-B5DB-5287C59CF279}"/>
            </c:ext>
          </c:extLst>
        </c:ser>
        <c:ser>
          <c:idx val="4"/>
          <c:order val="4"/>
          <c:tx>
            <c:strRef>
              <c:f>データシート!$A$31</c:f>
              <c:strCache>
                <c:ptCount val="1"/>
                <c:pt idx="0">
                  <c:v>交通船事業特別会計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086A-4F08-B5DB-5287C59CF27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086A-4F08-B5DB-5287C59CF279}"/>
            </c:ext>
          </c:extLst>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7.0000000000000007E-2</c:v>
                </c:pt>
                <c:pt idx="2">
                  <c:v>#N/A</c:v>
                </c:pt>
                <c:pt idx="3">
                  <c:v>0.55000000000000004</c:v>
                </c:pt>
                <c:pt idx="4">
                  <c:v>#N/A</c:v>
                </c:pt>
                <c:pt idx="5">
                  <c:v>0.35</c:v>
                </c:pt>
                <c:pt idx="6">
                  <c:v>#N/A</c:v>
                </c:pt>
                <c:pt idx="7">
                  <c:v>0.63</c:v>
                </c:pt>
                <c:pt idx="8">
                  <c:v>#N/A</c:v>
                </c:pt>
                <c:pt idx="9">
                  <c:v>0.37</c:v>
                </c:pt>
              </c:numCache>
            </c:numRef>
          </c:val>
          <c:extLst xmlns:c16r2="http://schemas.microsoft.com/office/drawing/2015/06/chart">
            <c:ext xmlns:c16="http://schemas.microsoft.com/office/drawing/2014/chart" uri="{C3380CC4-5D6E-409C-BE32-E72D297353CC}">
              <c16:uniqueId val="{00000006-086A-4F08-B5DB-5287C59CF279}"/>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1.38</c:v>
                </c:pt>
              </c:numCache>
            </c:numRef>
          </c:val>
          <c:extLst xmlns:c16r2="http://schemas.microsoft.com/office/drawing/2015/06/chart">
            <c:ext xmlns:c16="http://schemas.microsoft.com/office/drawing/2014/chart" uri="{C3380CC4-5D6E-409C-BE32-E72D297353CC}">
              <c16:uniqueId val="{00000007-086A-4F08-B5DB-5287C59CF27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4.3099999999999996</c:v>
                </c:pt>
                <c:pt idx="2">
                  <c:v>#N/A</c:v>
                </c:pt>
                <c:pt idx="3">
                  <c:v>4.28</c:v>
                </c:pt>
                <c:pt idx="4">
                  <c:v>#N/A</c:v>
                </c:pt>
                <c:pt idx="5">
                  <c:v>4.41</c:v>
                </c:pt>
                <c:pt idx="6">
                  <c:v>#N/A</c:v>
                </c:pt>
                <c:pt idx="7">
                  <c:v>4.45</c:v>
                </c:pt>
                <c:pt idx="8">
                  <c:v>#N/A</c:v>
                </c:pt>
                <c:pt idx="9">
                  <c:v>4.4800000000000004</c:v>
                </c:pt>
              </c:numCache>
            </c:numRef>
          </c:val>
          <c:extLst xmlns:c16r2="http://schemas.microsoft.com/office/drawing/2015/06/chart">
            <c:ext xmlns:c16="http://schemas.microsoft.com/office/drawing/2014/chart" uri="{C3380CC4-5D6E-409C-BE32-E72D297353CC}">
              <c16:uniqueId val="{00000008-086A-4F08-B5DB-5287C59CF2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4.6500000000000004</c:v>
                </c:pt>
                <c:pt idx="2">
                  <c:v>#N/A</c:v>
                </c:pt>
                <c:pt idx="3">
                  <c:v>4.78</c:v>
                </c:pt>
                <c:pt idx="4">
                  <c:v>#N/A</c:v>
                </c:pt>
                <c:pt idx="5">
                  <c:v>4.96</c:v>
                </c:pt>
                <c:pt idx="6">
                  <c:v>#N/A</c:v>
                </c:pt>
                <c:pt idx="7">
                  <c:v>5.51</c:v>
                </c:pt>
                <c:pt idx="8">
                  <c:v>#N/A</c:v>
                </c:pt>
                <c:pt idx="9">
                  <c:v>4.55</c:v>
                </c:pt>
              </c:numCache>
            </c:numRef>
          </c:val>
          <c:extLst xmlns:c16r2="http://schemas.microsoft.com/office/drawing/2015/06/chart">
            <c:ext xmlns:c16="http://schemas.microsoft.com/office/drawing/2014/chart" uri="{C3380CC4-5D6E-409C-BE32-E72D297353CC}">
              <c16:uniqueId val="{00000009-086A-4F08-B5DB-5287C59CF279}"/>
            </c:ext>
          </c:extLst>
        </c:ser>
        <c:dLbls>
          <c:showLegendKey val="0"/>
          <c:showVal val="0"/>
          <c:showCatName val="0"/>
          <c:showSerName val="0"/>
          <c:showPercent val="0"/>
          <c:showBubbleSize val="0"/>
        </c:dLbls>
        <c:gapWidth val="150"/>
        <c:overlap val="100"/>
        <c:axId val="47541632"/>
        <c:axId val="47555712"/>
      </c:barChart>
      <c:catAx>
        <c:axId val="4754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555712"/>
        <c:crosses val="autoZero"/>
        <c:auto val="1"/>
        <c:lblAlgn val="ctr"/>
        <c:lblOffset val="100"/>
        <c:tickLblSkip val="1"/>
        <c:tickMarkSkip val="1"/>
        <c:noMultiLvlLbl val="0"/>
      </c:catAx>
      <c:valAx>
        <c:axId val="4755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41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3670</c:v>
                </c:pt>
                <c:pt idx="5">
                  <c:v>3725</c:v>
                </c:pt>
                <c:pt idx="8">
                  <c:v>3685</c:v>
                </c:pt>
                <c:pt idx="11">
                  <c:v>3670</c:v>
                </c:pt>
                <c:pt idx="14">
                  <c:v>3570</c:v>
                </c:pt>
              </c:numCache>
            </c:numRef>
          </c:val>
          <c:extLst xmlns:c16r2="http://schemas.microsoft.com/office/drawing/2015/06/chart">
            <c:ext xmlns:c16="http://schemas.microsoft.com/office/drawing/2014/chart" uri="{C3380CC4-5D6E-409C-BE32-E72D297353CC}">
              <c16:uniqueId val="{00000000-A662-4C0B-9311-EED81C65F5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662-4C0B-9311-EED81C65F5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69</c:v>
                </c:pt>
                <c:pt idx="3">
                  <c:v>50</c:v>
                </c:pt>
                <c:pt idx="6">
                  <c:v>43</c:v>
                </c:pt>
                <c:pt idx="9">
                  <c:v>40</c:v>
                </c:pt>
                <c:pt idx="12">
                  <c:v>32</c:v>
                </c:pt>
              </c:numCache>
            </c:numRef>
          </c:val>
          <c:extLst xmlns:c16r2="http://schemas.microsoft.com/office/drawing/2015/06/chart">
            <c:ext xmlns:c16="http://schemas.microsoft.com/office/drawing/2014/chart" uri="{C3380CC4-5D6E-409C-BE32-E72D297353CC}">
              <c16:uniqueId val="{00000002-A662-4C0B-9311-EED81C65F5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252</c:v>
                </c:pt>
                <c:pt idx="3">
                  <c:v>259</c:v>
                </c:pt>
                <c:pt idx="6">
                  <c:v>267</c:v>
                </c:pt>
                <c:pt idx="9">
                  <c:v>281</c:v>
                </c:pt>
                <c:pt idx="12">
                  <c:v>295</c:v>
                </c:pt>
              </c:numCache>
            </c:numRef>
          </c:val>
          <c:extLst xmlns:c16r2="http://schemas.microsoft.com/office/drawing/2015/06/chart">
            <c:ext xmlns:c16="http://schemas.microsoft.com/office/drawing/2014/chart" uri="{C3380CC4-5D6E-409C-BE32-E72D297353CC}">
              <c16:uniqueId val="{00000003-A662-4C0B-9311-EED81C65F5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201</c:v>
                </c:pt>
                <c:pt idx="3">
                  <c:v>217</c:v>
                </c:pt>
                <c:pt idx="6">
                  <c:v>216</c:v>
                </c:pt>
                <c:pt idx="9">
                  <c:v>184</c:v>
                </c:pt>
                <c:pt idx="12">
                  <c:v>169</c:v>
                </c:pt>
              </c:numCache>
            </c:numRef>
          </c:val>
          <c:extLst xmlns:c16r2="http://schemas.microsoft.com/office/drawing/2015/06/chart">
            <c:ext xmlns:c16="http://schemas.microsoft.com/office/drawing/2014/chart" uri="{C3380CC4-5D6E-409C-BE32-E72D297353CC}">
              <c16:uniqueId val="{00000004-A662-4C0B-9311-EED81C65F5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62-4C0B-9311-EED81C65F5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662-4C0B-9311-EED81C65F5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4811</c:v>
                </c:pt>
                <c:pt idx="3">
                  <c:v>4399</c:v>
                </c:pt>
                <c:pt idx="6">
                  <c:v>4072</c:v>
                </c:pt>
                <c:pt idx="9">
                  <c:v>3877</c:v>
                </c:pt>
                <c:pt idx="12">
                  <c:v>3882</c:v>
                </c:pt>
              </c:numCache>
            </c:numRef>
          </c:val>
          <c:extLst xmlns:c16r2="http://schemas.microsoft.com/office/drawing/2015/06/chart">
            <c:ext xmlns:c16="http://schemas.microsoft.com/office/drawing/2014/chart" uri="{C3380CC4-5D6E-409C-BE32-E72D297353CC}">
              <c16:uniqueId val="{00000007-A662-4C0B-9311-EED81C65F564}"/>
            </c:ext>
          </c:extLst>
        </c:ser>
        <c:dLbls>
          <c:showLegendKey val="0"/>
          <c:showVal val="0"/>
          <c:showCatName val="0"/>
          <c:showSerName val="0"/>
          <c:showPercent val="0"/>
          <c:showBubbleSize val="0"/>
        </c:dLbls>
        <c:gapWidth val="100"/>
        <c:overlap val="100"/>
        <c:axId val="47586304"/>
        <c:axId val="47592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1663</c:v>
                </c:pt>
                <c:pt idx="2">
                  <c:v>#N/A</c:v>
                </c:pt>
                <c:pt idx="3">
                  <c:v>#N/A</c:v>
                </c:pt>
                <c:pt idx="4">
                  <c:v>1200</c:v>
                </c:pt>
                <c:pt idx="5">
                  <c:v>#N/A</c:v>
                </c:pt>
                <c:pt idx="6">
                  <c:v>#N/A</c:v>
                </c:pt>
                <c:pt idx="7">
                  <c:v>913</c:v>
                </c:pt>
                <c:pt idx="8">
                  <c:v>#N/A</c:v>
                </c:pt>
                <c:pt idx="9">
                  <c:v>#N/A</c:v>
                </c:pt>
                <c:pt idx="10">
                  <c:v>712</c:v>
                </c:pt>
                <c:pt idx="11">
                  <c:v>#N/A</c:v>
                </c:pt>
                <c:pt idx="12">
                  <c:v>#N/A</c:v>
                </c:pt>
                <c:pt idx="13">
                  <c:v>808</c:v>
                </c:pt>
                <c:pt idx="14">
                  <c:v>#N/A</c:v>
                </c:pt>
              </c:numCache>
            </c:numRef>
          </c:val>
          <c:smooth val="0"/>
          <c:extLst xmlns:c16r2="http://schemas.microsoft.com/office/drawing/2015/06/chart">
            <c:ext xmlns:c16="http://schemas.microsoft.com/office/drawing/2014/chart" uri="{C3380CC4-5D6E-409C-BE32-E72D297353CC}">
              <c16:uniqueId val="{00000008-A662-4C0B-9311-EED81C65F564}"/>
            </c:ext>
          </c:extLst>
        </c:ser>
        <c:dLbls>
          <c:showLegendKey val="0"/>
          <c:showVal val="0"/>
          <c:showCatName val="0"/>
          <c:showSerName val="0"/>
          <c:showPercent val="0"/>
          <c:showBubbleSize val="0"/>
        </c:dLbls>
        <c:marker val="1"/>
        <c:smooth val="0"/>
        <c:axId val="47586304"/>
        <c:axId val="47592576"/>
      </c:lineChart>
      <c:catAx>
        <c:axId val="4758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592576"/>
        <c:crosses val="autoZero"/>
        <c:auto val="1"/>
        <c:lblAlgn val="ctr"/>
        <c:lblOffset val="100"/>
        <c:tickLblSkip val="1"/>
        <c:tickMarkSkip val="1"/>
        <c:noMultiLvlLbl val="0"/>
      </c:catAx>
      <c:valAx>
        <c:axId val="47592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8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29665</c:v>
                </c:pt>
                <c:pt idx="5">
                  <c:v>29863</c:v>
                </c:pt>
                <c:pt idx="8">
                  <c:v>29224</c:v>
                </c:pt>
                <c:pt idx="11">
                  <c:v>28884</c:v>
                </c:pt>
                <c:pt idx="14">
                  <c:v>28338</c:v>
                </c:pt>
              </c:numCache>
            </c:numRef>
          </c:val>
          <c:extLst xmlns:c16r2="http://schemas.microsoft.com/office/drawing/2015/06/chart">
            <c:ext xmlns:c16="http://schemas.microsoft.com/office/drawing/2014/chart" uri="{C3380CC4-5D6E-409C-BE32-E72D297353CC}">
              <c16:uniqueId val="{00000000-8FE1-48C1-981F-B0B2D2CA9C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1659</c:v>
                </c:pt>
                <c:pt idx="5">
                  <c:v>1555</c:v>
                </c:pt>
                <c:pt idx="8">
                  <c:v>1534</c:v>
                </c:pt>
                <c:pt idx="11">
                  <c:v>1452</c:v>
                </c:pt>
                <c:pt idx="14">
                  <c:v>1274</c:v>
                </c:pt>
              </c:numCache>
            </c:numRef>
          </c:val>
          <c:extLst xmlns:c16r2="http://schemas.microsoft.com/office/drawing/2015/06/chart">
            <c:ext xmlns:c16="http://schemas.microsoft.com/office/drawing/2014/chart" uri="{C3380CC4-5D6E-409C-BE32-E72D297353CC}">
              <c16:uniqueId val="{00000001-8FE1-48C1-981F-B0B2D2CA9C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9133</c:v>
                </c:pt>
                <c:pt idx="5">
                  <c:v>9882</c:v>
                </c:pt>
                <c:pt idx="8">
                  <c:v>10967</c:v>
                </c:pt>
                <c:pt idx="11">
                  <c:v>11451</c:v>
                </c:pt>
                <c:pt idx="14">
                  <c:v>11535</c:v>
                </c:pt>
              </c:numCache>
            </c:numRef>
          </c:val>
          <c:extLst xmlns:c16r2="http://schemas.microsoft.com/office/drawing/2015/06/chart">
            <c:ext xmlns:c16="http://schemas.microsoft.com/office/drawing/2014/chart" uri="{C3380CC4-5D6E-409C-BE32-E72D297353CC}">
              <c16:uniqueId val="{00000002-8FE1-48C1-981F-B0B2D2CA9C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E1-48C1-981F-B0B2D2CA9C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FE1-48C1-981F-B0B2D2CA9C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c:v>
                </c:pt>
                <c:pt idx="3">
                  <c:v>17</c:v>
                </c:pt>
                <c:pt idx="6">
                  <c:v>16</c:v>
                </c:pt>
                <c:pt idx="9">
                  <c:v>15</c:v>
                </c:pt>
                <c:pt idx="12">
                  <c:v>13</c:v>
                </c:pt>
              </c:numCache>
            </c:numRef>
          </c:val>
          <c:extLst xmlns:c16r2="http://schemas.microsoft.com/office/drawing/2015/06/chart">
            <c:ext xmlns:c16="http://schemas.microsoft.com/office/drawing/2014/chart" uri="{C3380CC4-5D6E-409C-BE32-E72D297353CC}">
              <c16:uniqueId val="{00000005-8FE1-48C1-981F-B0B2D2CA9C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3137</c:v>
                </c:pt>
                <c:pt idx="3">
                  <c:v>2741</c:v>
                </c:pt>
                <c:pt idx="6">
                  <c:v>2312</c:v>
                </c:pt>
                <c:pt idx="9">
                  <c:v>2617</c:v>
                </c:pt>
                <c:pt idx="12">
                  <c:v>2645</c:v>
                </c:pt>
              </c:numCache>
            </c:numRef>
          </c:val>
          <c:extLst xmlns:c16r2="http://schemas.microsoft.com/office/drawing/2015/06/chart">
            <c:ext xmlns:c16="http://schemas.microsoft.com/office/drawing/2014/chart" uri="{C3380CC4-5D6E-409C-BE32-E72D297353CC}">
              <c16:uniqueId val="{00000006-8FE1-48C1-981F-B0B2D2CA9C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2724</c:v>
                </c:pt>
                <c:pt idx="3">
                  <c:v>2579</c:v>
                </c:pt>
                <c:pt idx="6">
                  <c:v>2507</c:v>
                </c:pt>
                <c:pt idx="9">
                  <c:v>2420</c:v>
                </c:pt>
                <c:pt idx="12">
                  <c:v>2278</c:v>
                </c:pt>
              </c:numCache>
            </c:numRef>
          </c:val>
          <c:extLst xmlns:c16r2="http://schemas.microsoft.com/office/drawing/2015/06/chart">
            <c:ext xmlns:c16="http://schemas.microsoft.com/office/drawing/2014/chart" uri="{C3380CC4-5D6E-409C-BE32-E72D297353CC}">
              <c16:uniqueId val="{00000007-8FE1-48C1-981F-B0B2D2CA9C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1809</c:v>
                </c:pt>
                <c:pt idx="3">
                  <c:v>1886</c:v>
                </c:pt>
                <c:pt idx="6">
                  <c:v>1904</c:v>
                </c:pt>
                <c:pt idx="9">
                  <c:v>1720</c:v>
                </c:pt>
                <c:pt idx="12">
                  <c:v>1242</c:v>
                </c:pt>
              </c:numCache>
            </c:numRef>
          </c:val>
          <c:extLst xmlns:c16r2="http://schemas.microsoft.com/office/drawing/2015/06/chart">
            <c:ext xmlns:c16="http://schemas.microsoft.com/office/drawing/2014/chart" uri="{C3380CC4-5D6E-409C-BE32-E72D297353CC}">
              <c16:uniqueId val="{00000008-8FE1-48C1-981F-B0B2D2CA9C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233</c:v>
                </c:pt>
                <c:pt idx="3">
                  <c:v>194</c:v>
                </c:pt>
                <c:pt idx="6">
                  <c:v>161</c:v>
                </c:pt>
                <c:pt idx="9">
                  <c:v>133</c:v>
                </c:pt>
                <c:pt idx="12">
                  <c:v>110</c:v>
                </c:pt>
              </c:numCache>
            </c:numRef>
          </c:val>
          <c:extLst xmlns:c16r2="http://schemas.microsoft.com/office/drawing/2015/06/chart">
            <c:ext xmlns:c16="http://schemas.microsoft.com/office/drawing/2014/chart" uri="{C3380CC4-5D6E-409C-BE32-E72D297353CC}">
              <c16:uniqueId val="{00000009-8FE1-48C1-981F-B0B2D2CA9C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37285</c:v>
                </c:pt>
                <c:pt idx="3">
                  <c:v>36684</c:v>
                </c:pt>
                <c:pt idx="6">
                  <c:v>35635</c:v>
                </c:pt>
                <c:pt idx="9">
                  <c:v>35142</c:v>
                </c:pt>
                <c:pt idx="12">
                  <c:v>34604</c:v>
                </c:pt>
              </c:numCache>
            </c:numRef>
          </c:val>
          <c:extLst xmlns:c16r2="http://schemas.microsoft.com/office/drawing/2015/06/chart">
            <c:ext xmlns:c16="http://schemas.microsoft.com/office/drawing/2014/chart" uri="{C3380CC4-5D6E-409C-BE32-E72D297353CC}">
              <c16:uniqueId val="{0000000A-8FE1-48C1-981F-B0B2D2CA9C91}"/>
            </c:ext>
          </c:extLst>
        </c:ser>
        <c:dLbls>
          <c:showLegendKey val="0"/>
          <c:showVal val="0"/>
          <c:showCatName val="0"/>
          <c:showSerName val="0"/>
          <c:showPercent val="0"/>
          <c:showBubbleSize val="0"/>
        </c:dLbls>
        <c:gapWidth val="100"/>
        <c:overlap val="100"/>
        <c:axId val="47992832"/>
        <c:axId val="47994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4750</c:v>
                </c:pt>
                <c:pt idx="2">
                  <c:v>#N/A</c:v>
                </c:pt>
                <c:pt idx="3">
                  <c:v>#N/A</c:v>
                </c:pt>
                <c:pt idx="4">
                  <c:v>2802</c:v>
                </c:pt>
                <c:pt idx="5">
                  <c:v>#N/A</c:v>
                </c:pt>
                <c:pt idx="6">
                  <c:v>#N/A</c:v>
                </c:pt>
                <c:pt idx="7">
                  <c:v>809</c:v>
                </c:pt>
                <c:pt idx="8">
                  <c:v>#N/A</c:v>
                </c:pt>
                <c:pt idx="9">
                  <c:v>#N/A</c:v>
                </c:pt>
                <c:pt idx="10">
                  <c:v>259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FE1-48C1-981F-B0B2D2CA9C91}"/>
            </c:ext>
          </c:extLst>
        </c:ser>
        <c:dLbls>
          <c:showLegendKey val="0"/>
          <c:showVal val="0"/>
          <c:showCatName val="0"/>
          <c:showSerName val="0"/>
          <c:showPercent val="0"/>
          <c:showBubbleSize val="0"/>
        </c:dLbls>
        <c:marker val="1"/>
        <c:smooth val="0"/>
        <c:axId val="47992832"/>
        <c:axId val="47994752"/>
      </c:lineChart>
      <c:catAx>
        <c:axId val="4799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994752"/>
        <c:crosses val="autoZero"/>
        <c:auto val="1"/>
        <c:lblAlgn val="ctr"/>
        <c:lblOffset val="100"/>
        <c:tickLblSkip val="1"/>
        <c:tickMarkSkip val="1"/>
        <c:noMultiLvlLbl val="0"/>
      </c:catAx>
      <c:valAx>
        <c:axId val="4799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9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5089</c:v>
                </c:pt>
                <c:pt idx="1">
                  <c:v>5002</c:v>
                </c:pt>
                <c:pt idx="2">
                  <c:v>4907</c:v>
                </c:pt>
              </c:numCache>
            </c:numRef>
          </c:val>
          <c:extLst xmlns:c16r2="http://schemas.microsoft.com/office/drawing/2015/06/chart">
            <c:ext xmlns:c16="http://schemas.microsoft.com/office/drawing/2014/chart" uri="{C3380CC4-5D6E-409C-BE32-E72D297353CC}">
              <c16:uniqueId val="{00000000-BDB7-4036-A4EA-E1C2455A59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1794</c:v>
                </c:pt>
                <c:pt idx="1">
                  <c:v>2102</c:v>
                </c:pt>
                <c:pt idx="2">
                  <c:v>2101</c:v>
                </c:pt>
              </c:numCache>
            </c:numRef>
          </c:val>
          <c:extLst xmlns:c16r2="http://schemas.microsoft.com/office/drawing/2015/06/chart">
            <c:ext xmlns:c16="http://schemas.microsoft.com/office/drawing/2014/chart" uri="{C3380CC4-5D6E-409C-BE32-E72D297353CC}">
              <c16:uniqueId val="{00000001-BDB7-4036-A4EA-E1C2455A59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7096</c:v>
                </c:pt>
                <c:pt idx="1">
                  <c:v>7294</c:v>
                </c:pt>
                <c:pt idx="2">
                  <c:v>7303</c:v>
                </c:pt>
              </c:numCache>
            </c:numRef>
          </c:val>
          <c:extLst xmlns:c16r2="http://schemas.microsoft.com/office/drawing/2015/06/chart">
            <c:ext xmlns:c16="http://schemas.microsoft.com/office/drawing/2014/chart" uri="{C3380CC4-5D6E-409C-BE32-E72D297353CC}">
              <c16:uniqueId val="{00000002-BDB7-4036-A4EA-E1C2455A59EA}"/>
            </c:ext>
          </c:extLst>
        </c:ser>
        <c:dLbls>
          <c:showLegendKey val="0"/>
          <c:showVal val="0"/>
          <c:showCatName val="0"/>
          <c:showSerName val="0"/>
          <c:showPercent val="0"/>
          <c:showBubbleSize val="0"/>
        </c:dLbls>
        <c:gapWidth val="120"/>
        <c:overlap val="100"/>
        <c:axId val="47322624"/>
        <c:axId val="47324160"/>
      </c:barChart>
      <c:catAx>
        <c:axId val="4732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324160"/>
        <c:crosses val="autoZero"/>
        <c:auto val="1"/>
        <c:lblAlgn val="ctr"/>
        <c:lblOffset val="100"/>
        <c:tickLblSkip val="1"/>
        <c:tickMarkSkip val="1"/>
        <c:noMultiLvlLbl val="0"/>
      </c:catAx>
      <c:valAx>
        <c:axId val="47324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32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{514DB07F-1B96-4529-AD70-91003A72FB27}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AC0-472C-A830-1CABB02F09C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{325DE5DC-1B2F-4707-BF32-1A2D2CCF2B3F}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0-472C-A830-1CABB02F09C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{0EAB2AA4-CD63-4CCD-9320-6B8D0D2071B8}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0-472C-A830-1CABB02F09C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{337E5AA4-3B82-40A9-BACB-D6EBD5B07471}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0-472C-A830-1CABB02F09C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{48A39EB1-46E9-46F8-88AC-4641347A134E}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0-472C-A830-1CABB02F09C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{A6757EA0-7C05-48CA-B416-1789B6EF4D9C}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AC0-472C-A830-1CABB02F09C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{5F435CEC-6D64-4117-99A2-D2AD5F36720A}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AC0-472C-A830-1CABB02F09C5}"/>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{2744C997-DFE5-4516-97C2-49ADA853EAE1}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AC0-472C-A830-1CABB02F09C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{2112B998-215F-4E9E-B6AB-FD20062AEC52}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AC0-472C-A830-1CABB02F09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53.9</c:v>
                </c:pt>
              </c:numCache>
            </c:numRef>
          </c:xVal>
          <c:yVal>
            <c:numRef>
              <c:f>公会計指標分析・財政指標組合せ分析表!$BP$51:$DC$51</c:f>
              <c:numCache>
                <c:formatCode>#,##0.0;"▲ "#,##0.0</c:formatCode>
                <c:ptCount val="40"/>
                <c:pt idx="24">
                  <c:v>1.8</c:v>
                </c:pt>
              </c:numCache>
            </c:numRef>
          </c:yVal>
          <c:smooth val="0"/>
          <c:extLst xmlns:c16r2="http://schemas.microsoft.com/office/drawing/2015/06/chart">
            <c:ext xmlns:c16="http://schemas.microsoft.com/office/drawing/2014/chart" uri="{C3380CC4-5D6E-409C-BE32-E72D297353CC}">
              <c16:uniqueId val="{00000009-EAC0-472C-A830-1CABB02F09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{D6BF502D-B432-4542-B26F-3A0C8DF3E0BD}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AC0-472C-A830-1CABB02F09C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{13E394C4-2C50-43D7-997C-A974C6615A6F}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0-472C-A830-1CABB02F09C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{745EEEA8-73B8-412C-9AF2-E7ADFD18E08A}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0-472C-A830-1CABB02F09C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{11A6A448-623A-4DA5-95B8-BF2288094462}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0-472C-A830-1CABB02F09C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{EC1571F6-156E-4EFE-8657-27FE38DBD415}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0-472C-A830-1CABB02F09C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{5E630097-D985-48AC-9C5D-32B31F20DD39}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AC0-472C-A830-1CABB02F09C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{16AE670C-20E2-4D0E-9EF9-BE198FBB7958}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AC0-472C-A830-1CABB02F09C5}"/>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{C6E4642D-AB00-4615-BF14-7EAB41738ADC}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AC0-472C-A830-1CABB02F09C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{C6ADC378-8B83-4D5A-A308-3CF2437E37CC}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AC0-472C-A830-1CABB02F09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xmlns:c16r2="http://schemas.microsoft.com/office/drawing/2015/06/chart">
            <c:ext xmlns:c16="http://schemas.microsoft.com/office/drawing/2014/chart" uri="{C3380CC4-5D6E-409C-BE32-E72D297353CC}">
              <c16:uniqueId val="{00000013-EAC0-472C-A830-1CABB02F09C5}"/>
            </c:ext>
          </c:extLst>
        </c:ser>
        <c:dLbls>
          <c:showLegendKey val="0"/>
          <c:showVal val="1"/>
          <c:showCatName val="0"/>
          <c:showSerName val="0"/>
          <c:showPercent val="0"/>
          <c:showBubbleSize val="0"/>
        </c:dLbls>
        <c:axId val="47033728"/>
        <c:axId val="47805952"/>
      </c:scatterChart>
      <c:valAx>
        <c:axId val="47033728"/>
        <c:scaling>
          <c:orientation val="minMax"/>
          <c:max val="58.7"/>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05952"/>
        <c:crosses val="autoZero"/>
        <c:crossBetween val="midCat"/>
      </c:valAx>
      <c:valAx>
        <c:axId val="47805952"/>
        <c:scaling>
          <c:orientation val="minMax"/>
          <c:max val="6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33728"/>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{D65B30B0-41D7-48AC-90EC-CC482370C4E0}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21B-4672-AB32-BBE1FFC5B95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{D3101FE2-43B2-4C92-85B1-A61F75664C17}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1B-4672-AB32-BBE1FFC5B95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{DCEE4831-0D05-411C-A54C-553422AB9F63}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1B-4672-AB32-BBE1FFC5B95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{BDC14E21-EC6E-41CB-B210-99F48EB642E6}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1B-4672-AB32-BBE1FFC5B95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{9E7EF8A9-4C8B-427D-94DA-E7AF989B7408}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1B-4672-AB32-BBE1FFC5B95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{E8072121-C1BA-4070-9735-E14DEE21F71E}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21B-4672-AB32-BBE1FFC5B95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{0A26D3F7-F4EE-49F5-9E4B-74E1DE8AD83B}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21B-4672-AB32-BBE1FFC5B95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{AAE5527B-2D04-4140-8552-2D673842E3FD}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21B-4672-AB32-BBE1FFC5B95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{9DDF1EA2-F328-410F-A4EC-98D8BED68F19}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21B-4672-AB32-BBE1FFC5B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10.4</c:v>
                </c:pt>
                <c:pt idx="16">
                  <c:v>8.6999999999999993</c:v>
                </c:pt>
                <c:pt idx="24">
                  <c:v>6.6</c:v>
                </c:pt>
                <c:pt idx="32">
                  <c:v>5.8</c:v>
                </c:pt>
              </c:numCache>
            </c:numRef>
          </c:xVal>
          <c:yVal>
            <c:numRef>
              <c:f>公会計指標分析・財政指標組合せ分析表!$BP$73:$DC$73</c:f>
              <c:numCache>
                <c:formatCode>#,##0.0;"▲ "#,##0.0</c:formatCode>
                <c:ptCount val="40"/>
                <c:pt idx="0">
                  <c:v>32.700000000000003</c:v>
                </c:pt>
                <c:pt idx="8">
                  <c:v>19.600000000000001</c:v>
                </c:pt>
                <c:pt idx="16">
                  <c:v>5.6</c:v>
                </c:pt>
                <c:pt idx="24">
                  <c:v>1.8</c:v>
                </c:pt>
              </c:numCache>
            </c:numRef>
          </c:yVal>
          <c:smooth val="0"/>
          <c:extLst xmlns:c16r2="http://schemas.microsoft.com/office/drawing/2015/06/chart">
            <c:ext xmlns:c16="http://schemas.microsoft.com/office/drawing/2014/chart" uri="{C3380CC4-5D6E-409C-BE32-E72D297353CC}">
              <c16:uniqueId val="{00000009-321B-4672-AB32-BBE1FFC5B9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{0B685D2F-4CD7-42F1-B594-9BA577016410}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21B-4672-AB32-BBE1FFC5B9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{092C5F78-0393-4030-8216-B10D130DAB35}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1B-4672-AB32-BBE1FFC5B95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{1B39CB27-92F8-446F-9135-5C4F3217EEB3}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1B-4672-AB32-BBE1FFC5B95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{0B31A748-CA21-4EC1-B087-626B01CCEE74}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1B-4672-AB32-BBE1FFC5B95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{D10F1657-11A3-4EF7-8918-697C195BF6F1}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1B-4672-AB32-BBE1FFC5B95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{B7CB74E4-B83C-4E12-94F9-409FB4170EF2}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21B-4672-AB32-BBE1FFC5B95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{696159FE-4AEF-44A9-A21E-E5B6717B8879}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21B-4672-AB32-BBE1FFC5B959}"/>
                </c:ext>
              </c:extLst>
            </c:dLbl>
            <c:dLbl>
              <c:idx val="24"/>
              <c:layout>
                <c:manualLayout>
                  <c:x val="-3.168858666685046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{9C8A3DFA-E773-4B51-8674-A1243EB8D2E0}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21B-4672-AB32-BBE1FFC5B959}"/>
                </c:ext>
              </c:extLst>
            </c:dLbl>
            <c:dLbl>
              <c:idx val="32"/>
              <c:layout>
                <c:manualLayout>
                  <c:x val="-3.1707396571370811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{54A98610-B9AF-4080-8823-FC6940B1AB2D}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21B-4672-AB32-BBE1FFC5B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321B-4672-AB32-BBE1FFC5B959}"/>
            </c:ext>
          </c:extLst>
        </c:ser>
        <c:dLbls>
          <c:showLegendKey val="0"/>
          <c:showVal val="1"/>
          <c:showCatName val="0"/>
          <c:showSerName val="0"/>
          <c:showPercent val="0"/>
          <c:showBubbleSize val="0"/>
        </c:dLbls>
        <c:axId val="48208512"/>
        <c:axId val="48108288"/>
      </c:scatterChart>
      <c:valAx>
        <c:axId val="48208512"/>
        <c:scaling>
          <c:orientation val="minMax"/>
          <c:max val="12.5"/>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108288"/>
        <c:crosses val="autoZero"/>
        <c:crossBetween val="midCat"/>
      </c:valAx>
      <c:valAx>
        <c:axId val="48108288"/>
        <c:scaling>
          <c:orientation val="minMax"/>
          <c:max val="7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20851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財政健全化計画に基づき、高利率地方債の繰上償還、新発債の発行抑制等を実施した結果、実質公債費比率は減少している。</a:t>
          </a:r>
          <a:endParaRPr lang="ja-JP" altLang="ja-JP" sz="1400">
            <a:effectLst/>
          </a:endParaRPr>
        </a:p>
        <a:p>
          <a:r>
            <a:rPr kumimoji="1" lang="ja-JP" altLang="ja-JP" sz="1400">
              <a:solidFill>
                <a:schemeClr val="dk1"/>
              </a:solidFill>
              <a:effectLst/>
              <a:latin typeface="+mn-lt"/>
              <a:ea typeface="+mn-ea"/>
              <a:cs typeface="+mn-cs"/>
            </a:rPr>
            <a:t>　平成２７年度に策定した第３次財政改革プランにおいては、普通交付税の縮減により悪化が予測される実質公債費比率を計画期間中９％未満で維持するとする具体的目標を掲げており、今後、合併特例債等を活用した大型事業が控えているが、目標の達成に向けて取り組んで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は年々減少している。主な要因としては、繰上償還の実施、緊急性を考慮した事業の見直し等による地方債現在高の漸減、「定員適正化計画」に基づく職員数の削減による退職手当負担見込額の減少、普通交付税に係る合併算定替終了</a:t>
          </a:r>
          <a:r>
            <a:rPr kumimoji="1" lang="ja-JP" altLang="en-US" sz="1400">
              <a:solidFill>
                <a:schemeClr val="dk1"/>
              </a:solidFill>
              <a:effectLst/>
              <a:latin typeface="+mn-lt"/>
              <a:ea typeface="+mn-ea"/>
              <a:cs typeface="+mn-cs"/>
            </a:rPr>
            <a:t>への</a:t>
          </a:r>
          <a:r>
            <a:rPr kumimoji="1" lang="ja-JP" altLang="ja-JP" sz="1400">
              <a:solidFill>
                <a:schemeClr val="dk1"/>
              </a:solidFill>
              <a:effectLst/>
              <a:latin typeface="+mn-lt"/>
              <a:ea typeface="+mn-ea"/>
              <a:cs typeface="+mn-cs"/>
            </a:rPr>
            <a:t>備え</a:t>
          </a:r>
          <a:r>
            <a:rPr kumimoji="1" lang="ja-JP" altLang="en-US" sz="1400">
              <a:solidFill>
                <a:schemeClr val="dk1"/>
              </a:solidFill>
              <a:effectLst/>
              <a:latin typeface="+mn-lt"/>
              <a:ea typeface="+mn-ea"/>
              <a:cs typeface="+mn-cs"/>
            </a:rPr>
            <a:t>や庁舎整備等に備えた</a:t>
          </a:r>
          <a:r>
            <a:rPr kumimoji="1" lang="ja-JP" altLang="ja-JP" sz="1400">
              <a:solidFill>
                <a:schemeClr val="dk1"/>
              </a:solidFill>
              <a:effectLst/>
              <a:latin typeface="+mn-lt"/>
              <a:ea typeface="+mn-ea"/>
              <a:cs typeface="+mn-cs"/>
            </a:rPr>
            <a:t>基金積立の実施が挙げられる。</a:t>
          </a:r>
          <a:endParaRPr lang="ja-JP" altLang="ja-JP" sz="1400">
            <a:effectLst/>
          </a:endParaRPr>
        </a:p>
        <a:p>
          <a:r>
            <a:rPr kumimoji="1" lang="ja-JP" altLang="ja-JP" sz="1400">
              <a:solidFill>
                <a:schemeClr val="dk1"/>
              </a:solidFill>
              <a:effectLst/>
              <a:latin typeface="+mn-lt"/>
              <a:ea typeface="+mn-ea"/>
              <a:cs typeface="+mn-cs"/>
            </a:rPr>
            <a:t>　今後</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市庁舎建設事業、ごみ処理施設建設事業や小学校改築事業等の大型事業の起債発行が予定されているが、その他事業の実施については、緊急度や必要性を考慮し、優先度の高いものから慎重に実施するとともに、行財政改革を進め、財政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年度においては、その他特目基金の基金残高が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百万円増加したものの、普通交付税に係る合併算定替の段階的縮減に伴う財源不足により、財政調整基金を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公共施設の庁寿命化や除却等、今後も各基金の目的に沿った積立、取崩を行っていくことにより、財政調整基金からその他特定目的基金へシフトしつつ、基金残高については維持をしていく方針である。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合併市町村振興基金：住民の連携の強化又は地域振興に資する事業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庁舎等整備基金：市庁舎等の整備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まちづくり基金：新市建設計画に定められた地域振興に関する事業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年度は、ふるさとづくり基金において、ふるさとづくり寄附金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百万円を積み立て、寄附に沿った事業への充当のため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百万円を取り崩したことにより、基金残高が増加となっている。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公共施設の庁寿命化や除却等、今後も各基金の目的に沿った積立、取崩を行っていくことにより、財政調整基金からその他特定目的基金へシフトしつつ、基金残高については維持をしていく方針である。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普通交付税に係る合併算定替の段階的縮減に伴う財源不足の補てんを行っているため、基金残高は減少している。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終了に伴う財源不足や予期せぬ大規模災害等へ備えるほか、公共施設等総合管理計画に基づく公共施設の庁寿命化や除却のための財源として、適正な基金の規模を維持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年度中に基金の積立を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年度の基金残高は増加しているが、その後、基金利子を除く積立は行っておらず、大きな増減はない。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建設事業を予定しており、地方債の発行が増加することが予測される。後年度負担が大きくならないよう、繰上償還に速やかに対応できるように一定額を確保する必要があることから、現在の基金残高を維持しながら積立、取崩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平成２８年度における当市の有形固定資産減価償却率は、類似団体、全国、県それぞれの平均に比べて低い比率となって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今後、減価償却が進むにつれ、建物等の老朽化が顕著となることなど</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が予想されるため、計画的な資産管理を進めて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9" name="直線コネクタ 68"/>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0"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1" name="直線コネクタ 70"/>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2"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3" name="直線コネクタ 72"/>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4"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5" name="フローチャート: 判断 74"/>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6" name="フローチャート: 判断 75"/>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7" name="フローチャート: 判断 76"/>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59849</xdr:rowOff>
    </xdr:from>
    <xdr:to>
      <xdr:col>19</xdr:col>
      <xdr:colOff>187325</xdr:colOff>
      <xdr:row>31</xdr:row>
      <xdr:rowOff>161449</xdr:rowOff>
    </xdr:to>
    <xdr:sp macro="" textlink="">
      <xdr:nvSpPr>
        <xdr:cNvPr id="83" name="楕円 82"/>
        <xdr:cNvSpPr/>
      </xdr:nvSpPr>
      <xdr:spPr>
        <a:xfrm>
          <a:off x="4000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59231</xdr:rowOff>
    </xdr:from>
    <xdr:ext cx="405111" cy="259045"/>
    <xdr:sp macro="" textlink="">
      <xdr:nvSpPr>
        <xdr:cNvPr id="84"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5" name="n_2aveValue有形固定資産減価償却率"/>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152576</xdr:rowOff>
    </xdr:from>
    <xdr:ext cx="405111" cy="259045"/>
    <xdr:sp macro="" textlink="">
      <xdr:nvSpPr>
        <xdr:cNvPr id="86" name="n_1mainValue有形固定資産減価償却率"/>
        <xdr:cNvSpPr txBox="1"/>
      </xdr:nvSpPr>
      <xdr:spPr>
        <a:xfrm>
          <a:off x="38360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財政健全化計画に基づき、繰上償還の実施や、事業の見直し等による新発債の発行抑制等、また、職員数の削減による退職手当負担見込額の減少、普通交付税に係る合併算定替終了に備えた基金積立の実施により将来負担額を抑えたことにより、類似団体に比べ短い期間での償還が可能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大型事業の起債発行が予定されているため、その他事業の実施については、緊急度や必要性を考慮し、優先度の高いものから慎重に実施するとともに、行財政改革を進め、引き続き財政健全化に努め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7" name="直線コネクタ 116"/>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8"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9" name="直線コネクタ 118"/>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0"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1" name="直線コネクタ 120"/>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2"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141968</xdr:rowOff>
    </xdr:from>
    <xdr:to>
      <xdr:col>76</xdr:col>
      <xdr:colOff>73025</xdr:colOff>
      <xdr:row>32</xdr:row>
      <xdr:rowOff>72118</xdr:rowOff>
    </xdr:to>
    <xdr:sp macro="" textlink="">
      <xdr:nvSpPr>
        <xdr:cNvPr id="129" name="楕円 128"/>
        <xdr:cNvSpPr/>
      </xdr:nvSpPr>
      <xdr:spPr>
        <a:xfrm>
          <a:off x="147447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120395</xdr:rowOff>
    </xdr:from>
    <xdr:ext cx="340478" cy="259045"/>
    <xdr:sp macro="" textlink="">
      <xdr:nvSpPr>
        <xdr:cNvPr id="130" name="債務償還可能年数該当値テキスト"/>
        <xdr:cNvSpPr txBox="1"/>
      </xdr:nvSpPr>
      <xdr:spPr>
        <a:xfrm>
          <a:off x="14846300" y="62068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0" name="楕円 69"/>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46372</xdr:rowOff>
    </xdr:from>
    <xdr:ext cx="405111" cy="259045"/>
    <xdr:sp macro="" textlink="">
      <xdr:nvSpPr>
        <xdr:cNvPr id="71"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73" name="n_1mainValue【道路】&#10;有形固定資産減価償却率"/>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132711</xdr:rowOff>
    </xdr:from>
    <xdr:to>
      <xdr:col>50</xdr:col>
      <xdr:colOff>165100</xdr:colOff>
      <xdr:row>38</xdr:row>
      <xdr:rowOff>62861</xdr:rowOff>
    </xdr:to>
    <xdr:sp macro="" textlink="">
      <xdr:nvSpPr>
        <xdr:cNvPr id="114" name="楕円 113"/>
        <xdr:cNvSpPr/>
      </xdr:nvSpPr>
      <xdr:spPr>
        <a:xfrm>
          <a:off x="9588500" y="64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33349</xdr:rowOff>
    </xdr:from>
    <xdr:ext cx="534377" cy="259045"/>
    <xdr:sp macro="" textlink="">
      <xdr:nvSpPr>
        <xdr:cNvPr id="115"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79388</xdr:rowOff>
    </xdr:from>
    <xdr:ext cx="534377" cy="259045"/>
    <xdr:sp macro="" textlink="">
      <xdr:nvSpPr>
        <xdr:cNvPr id="117" name="n_1mainValue【道路】&#10;一人当たり延長"/>
        <xdr:cNvSpPr txBox="1"/>
      </xdr:nvSpPr>
      <xdr:spPr>
        <a:xfrm>
          <a:off x="9359411" y="625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55" name="楕円 154"/>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160037</xdr:rowOff>
    </xdr:from>
    <xdr:ext cx="405111" cy="259045"/>
    <xdr:sp macro="" textlink="">
      <xdr:nvSpPr>
        <xdr:cNvPr id="158" name="n_1mainValue【橋りょう・トンネル】&#10;有形固定資産減価償却率"/>
        <xdr:cNvSpPr txBox="1"/>
      </xdr:nvSpPr>
      <xdr:spPr>
        <a:xfrm>
          <a:off x="35820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118063</xdr:rowOff>
    </xdr:from>
    <xdr:to>
      <xdr:col>50</xdr:col>
      <xdr:colOff>165100</xdr:colOff>
      <xdr:row>62</xdr:row>
      <xdr:rowOff>48213</xdr:rowOff>
    </xdr:to>
    <xdr:sp macro="" textlink="">
      <xdr:nvSpPr>
        <xdr:cNvPr id="194" name="楕円 193"/>
        <xdr:cNvSpPr/>
      </xdr:nvSpPr>
      <xdr:spPr>
        <a:xfrm>
          <a:off x="9588500" y="10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64740</xdr:rowOff>
    </xdr:from>
    <xdr:ext cx="599010" cy="259045"/>
    <xdr:sp macro="" textlink="">
      <xdr:nvSpPr>
        <xdr:cNvPr id="197" name="n_1mainValue【橋りょう・トンネル】&#10;一人当たり有形固定資産（償却資産）額"/>
        <xdr:cNvSpPr txBox="1"/>
      </xdr:nvSpPr>
      <xdr:spPr>
        <a:xfrm>
          <a:off x="9327095" y="1035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36" name="楕円 235"/>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7"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239" name="n_1mainValue【公営住宅】&#10;有形固定資産減価償却率"/>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170180</xdr:rowOff>
    </xdr:from>
    <xdr:to>
      <xdr:col>50</xdr:col>
      <xdr:colOff>165100</xdr:colOff>
      <xdr:row>84</xdr:row>
      <xdr:rowOff>100330</xdr:rowOff>
    </xdr:to>
    <xdr:sp macro="" textlink="">
      <xdr:nvSpPr>
        <xdr:cNvPr id="277" name="楕円 276"/>
        <xdr:cNvSpPr/>
      </xdr:nvSpPr>
      <xdr:spPr>
        <a:xfrm>
          <a:off x="958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74185</xdr:rowOff>
    </xdr:from>
    <xdr:ext cx="469744" cy="259045"/>
    <xdr:sp macro="" textlink="">
      <xdr:nvSpPr>
        <xdr:cNvPr id="278"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91457</xdr:rowOff>
    </xdr:from>
    <xdr:ext cx="469744" cy="259045"/>
    <xdr:sp macro="" textlink="">
      <xdr:nvSpPr>
        <xdr:cNvPr id="280" name="n_1mainValue【公営住宅】&#10;一人当たり面積"/>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06" name="直線コネクタ 305"/>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07"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8" name="直線コネクタ 307"/>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09"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10" name="直線コネクタ 309"/>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11"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12" name="フローチャート: 判断 311"/>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13" name="フローチャート: 判断 312"/>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14" name="フローチャート: 判断 313"/>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133169</xdr:rowOff>
    </xdr:from>
    <xdr:to>
      <xdr:col>20</xdr:col>
      <xdr:colOff>38100</xdr:colOff>
      <xdr:row>104</xdr:row>
      <xdr:rowOff>63319</xdr:rowOff>
    </xdr:to>
    <xdr:sp macro="" textlink="">
      <xdr:nvSpPr>
        <xdr:cNvPr id="320" name="楕円 319"/>
        <xdr:cNvSpPr/>
      </xdr:nvSpPr>
      <xdr:spPr>
        <a:xfrm>
          <a:off x="3746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67508</xdr:rowOff>
    </xdr:from>
    <xdr:ext cx="405111" cy="259045"/>
    <xdr:sp macro="" textlink="">
      <xdr:nvSpPr>
        <xdr:cNvPr id="321" name="n_1aveValue【港湾・漁港】&#10;有形固定資産減価償却率"/>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22"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79846</xdr:rowOff>
    </xdr:from>
    <xdr:ext cx="405111" cy="259045"/>
    <xdr:sp macro="" textlink="">
      <xdr:nvSpPr>
        <xdr:cNvPr id="323" name="n_1mainValue【港湾・漁港】&#10;有形固定資産減価償却率"/>
        <xdr:cNvSpPr txBox="1"/>
      </xdr:nvSpPr>
      <xdr:spPr>
        <a:xfrm>
          <a:off x="3582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4" name="直線コネクタ 33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35" name="テキスト ボックス 334"/>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37" name="テキスト ボックス 336"/>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8" name="直線コネクタ 33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39" name="テキスト ボックス 338"/>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1" name="テキスト ボックス 34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43" name="直線コネクタ 342"/>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44"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45" name="直線コネクタ 344"/>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46"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47" name="直線コネクタ 346"/>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48"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49" name="フローチャート: 判断 348"/>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50" name="フローチャート: 判断 349"/>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51" name="フローチャート: 判断 350"/>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96544</xdr:rowOff>
    </xdr:from>
    <xdr:to>
      <xdr:col>50</xdr:col>
      <xdr:colOff>165100</xdr:colOff>
      <xdr:row>103</xdr:row>
      <xdr:rowOff>26694</xdr:rowOff>
    </xdr:to>
    <xdr:sp macro="" textlink="">
      <xdr:nvSpPr>
        <xdr:cNvPr id="357" name="楕円 356"/>
        <xdr:cNvSpPr/>
      </xdr:nvSpPr>
      <xdr:spPr>
        <a:xfrm>
          <a:off x="9588500" y="17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165462</xdr:rowOff>
    </xdr:from>
    <xdr:ext cx="599010" cy="259045"/>
    <xdr:sp macro="" textlink="">
      <xdr:nvSpPr>
        <xdr:cNvPr id="358" name="n_1aveValue【港湾・漁港】&#10;一人当たり有形固定資産（償却資産）額"/>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59"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43221</xdr:rowOff>
    </xdr:from>
    <xdr:ext cx="690189" cy="259045"/>
    <xdr:sp macro="" textlink="">
      <xdr:nvSpPr>
        <xdr:cNvPr id="360" name="n_1mainValue【港湾・漁港】&#10;一人当たり有形固定資産（償却資産）額"/>
        <xdr:cNvSpPr txBox="1"/>
      </xdr:nvSpPr>
      <xdr:spPr>
        <a:xfrm>
          <a:off x="9281505" y="17359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85" name="直線コネクタ 384"/>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86"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87" name="直線コネクタ 386"/>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90"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91" name="フローチャート: 判断 390"/>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2" name="フローチャート: 判断 391"/>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93" name="フローチャート: 判断 392"/>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21590</xdr:rowOff>
    </xdr:from>
    <xdr:to>
      <xdr:col>81</xdr:col>
      <xdr:colOff>101600</xdr:colOff>
      <xdr:row>38</xdr:row>
      <xdr:rowOff>123190</xdr:rowOff>
    </xdr:to>
    <xdr:sp macro="" textlink="">
      <xdr:nvSpPr>
        <xdr:cNvPr id="399" name="楕円 398"/>
        <xdr:cNvSpPr/>
      </xdr:nvSpPr>
      <xdr:spPr>
        <a:xfrm>
          <a:off x="15430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400"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01"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114317</xdr:rowOff>
    </xdr:from>
    <xdr:ext cx="405111" cy="259045"/>
    <xdr:sp macro="" textlink="">
      <xdr:nvSpPr>
        <xdr:cNvPr id="402" name="n_1main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3" name="直線コネクタ 4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4" name="テキスト ボックス 4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5" name="直線コネクタ 4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6" name="テキスト ボックス 4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7" name="直線コネクタ 4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8" name="テキスト ボックス 4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9" name="直線コネクタ 4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0" name="テキスト ボックス 4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24" name="直線コネクタ 423"/>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25"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26" name="直線コネクタ 425"/>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27"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28" name="直線コネクタ 427"/>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29"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30" name="フローチャート: 判断 429"/>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31" name="フローチャート: 判断 43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32" name="フローチャート: 判断 431"/>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141986</xdr:rowOff>
    </xdr:from>
    <xdr:to>
      <xdr:col>112</xdr:col>
      <xdr:colOff>38100</xdr:colOff>
      <xdr:row>41</xdr:row>
      <xdr:rowOff>72136</xdr:rowOff>
    </xdr:to>
    <xdr:sp macro="" textlink="">
      <xdr:nvSpPr>
        <xdr:cNvPr id="438" name="楕円 437"/>
        <xdr:cNvSpPr/>
      </xdr:nvSpPr>
      <xdr:spPr>
        <a:xfrm>
          <a:off x="21272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439"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40"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63263</xdr:rowOff>
    </xdr:from>
    <xdr:ext cx="469744" cy="259045"/>
    <xdr:sp macro="" textlink="">
      <xdr:nvSpPr>
        <xdr:cNvPr id="441" name="n_1mainValue【認定こども園・幼稚園・保育所】&#10;一人当たり面積"/>
        <xdr:cNvSpPr txBox="1"/>
      </xdr:nvSpPr>
      <xdr:spPr>
        <a:xfrm>
          <a:off x="210757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3" name="直線コネクタ 45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4" name="テキスト ボックス 45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5" name="直線コネクタ 45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6" name="テキスト ボックス 45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7" name="直線コネクタ 45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8" name="テキスト ボックス 45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9" name="直線コネクタ 45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0" name="テキスト ボックス 45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1" name="直線コネクタ 46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2" name="テキスト ボックス 46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66" name="直線コネクタ 46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6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68" name="直線コネクタ 46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6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0" name="直線コネクタ 46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7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72" name="フローチャート: 判断 47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73" name="フローチャート: 判断 47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74" name="フローチャート: 判断 47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480" name="楕円 479"/>
        <xdr:cNvSpPr/>
      </xdr:nvSpPr>
      <xdr:spPr>
        <a:xfrm>
          <a:off x="15430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51452</xdr:rowOff>
    </xdr:from>
    <xdr:ext cx="405111" cy="259045"/>
    <xdr:sp macro="" textlink="">
      <xdr:nvSpPr>
        <xdr:cNvPr id="481"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82"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86377</xdr:rowOff>
    </xdr:from>
    <xdr:ext cx="405111" cy="259045"/>
    <xdr:sp macro="" textlink="">
      <xdr:nvSpPr>
        <xdr:cNvPr id="483" name="n_1mainValue【学校施設】&#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2" name="テキスト ボックス 4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3" name="直線コネクタ 4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4" name="直線コネクタ 49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5" name="テキスト ボックス 49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6" name="直線コネクタ 49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7" name="テキスト ボックス 49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8" name="直線コネクタ 49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9" name="テキスト ボックス 49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0" name="直線コネクタ 49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1" name="テキスト ボックス 50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2" name="直線コネクタ 50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3" name="テキスト ボックス 50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4" name="直線コネクタ 50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5" name="テキスト ボックス 50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09" name="直線コネクタ 508"/>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10"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11" name="直線コネクタ 510"/>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12"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13" name="直線コネクタ 512"/>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14"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15" name="フローチャート: 判断 514"/>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16" name="フローチャート: 判断 515"/>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17" name="フローチャート: 判断 516"/>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104104</xdr:rowOff>
    </xdr:from>
    <xdr:to>
      <xdr:col>112</xdr:col>
      <xdr:colOff>38100</xdr:colOff>
      <xdr:row>63</xdr:row>
      <xdr:rowOff>34254</xdr:rowOff>
    </xdr:to>
    <xdr:sp macro="" textlink="">
      <xdr:nvSpPr>
        <xdr:cNvPr id="523" name="楕円 522"/>
        <xdr:cNvSpPr/>
      </xdr:nvSpPr>
      <xdr:spPr>
        <a:xfrm>
          <a:off x="21272500" y="107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96791</xdr:rowOff>
    </xdr:from>
    <xdr:ext cx="469744" cy="259045"/>
    <xdr:sp macro="" textlink="">
      <xdr:nvSpPr>
        <xdr:cNvPr id="524"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5"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50781</xdr:rowOff>
    </xdr:from>
    <xdr:ext cx="469744" cy="259045"/>
    <xdr:sp macro="" textlink="">
      <xdr:nvSpPr>
        <xdr:cNvPr id="526" name="n_1mainValue【学校施設】&#10;一人当たり面積"/>
        <xdr:cNvSpPr txBox="1"/>
      </xdr:nvSpPr>
      <xdr:spPr>
        <a:xfrm>
          <a:off x="21075727" y="1050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52" name="直線コネクタ 551"/>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53"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54" name="直線コネクタ 553"/>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57"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58" name="フローチャート: 判断 557"/>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59" name="フローチャート: 判断 558"/>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60" name="フローチャート: 判断 559"/>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41184</xdr:rowOff>
    </xdr:from>
    <xdr:to>
      <xdr:col>81</xdr:col>
      <xdr:colOff>101600</xdr:colOff>
      <xdr:row>83</xdr:row>
      <xdr:rowOff>142784</xdr:rowOff>
    </xdr:to>
    <xdr:sp macro="" textlink="">
      <xdr:nvSpPr>
        <xdr:cNvPr id="566" name="楕円 565"/>
        <xdr:cNvSpPr/>
      </xdr:nvSpPr>
      <xdr:spPr>
        <a:xfrm>
          <a:off x="15430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31948</xdr:rowOff>
    </xdr:from>
    <xdr:ext cx="405111" cy="259045"/>
    <xdr:sp macro="" textlink="">
      <xdr:nvSpPr>
        <xdr:cNvPr id="567" name="n_1ave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68"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133911</xdr:rowOff>
    </xdr:from>
    <xdr:ext cx="405111" cy="259045"/>
    <xdr:sp macro="" textlink="">
      <xdr:nvSpPr>
        <xdr:cNvPr id="569" name="n_1mainValue【児童館】&#10;有形固定資産減価償却率"/>
        <xdr:cNvSpPr txBox="1"/>
      </xdr:nvSpPr>
      <xdr:spPr>
        <a:xfrm>
          <a:off x="15266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0" name="直線コネクタ 5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1" name="テキスト ボックス 5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2" name="直線コネクタ 5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3" name="テキスト ボックス 5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4" name="直線コネクタ 5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5" name="テキスト ボックス 5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6" name="直線コネクタ 5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7" name="テキスト ボックス 5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8" name="直線コネクタ 5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9" name="テキスト ボックス 5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93" name="直線コネクタ 592"/>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5" name="直線コネクタ 59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96"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7" name="直線コネクタ 59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98"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99" name="フローチャート: 判断 598"/>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0" name="フローチャート: 判断 59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01" name="フローチャート: 判断 600"/>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07" name="楕円 606"/>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60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09"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10"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2" name="テキスト ボックス 62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2" name="テキスト ボックス 63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36" name="直線コネクタ 635"/>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37"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38" name="直線コネクタ 637"/>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0" name="直線コネクタ 63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41"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2" name="フローチャート: 判断 641"/>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43" name="フローチャート: 判断 642"/>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44" name="フローチャート: 判断 643"/>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118473</xdr:rowOff>
    </xdr:from>
    <xdr:to>
      <xdr:col>81</xdr:col>
      <xdr:colOff>101600</xdr:colOff>
      <xdr:row>103</xdr:row>
      <xdr:rowOff>48623</xdr:rowOff>
    </xdr:to>
    <xdr:sp macro="" textlink="">
      <xdr:nvSpPr>
        <xdr:cNvPr id="650" name="楕円 649"/>
        <xdr:cNvSpPr/>
      </xdr:nvSpPr>
      <xdr:spPr>
        <a:xfrm>
          <a:off x="15430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70775</xdr:rowOff>
    </xdr:from>
    <xdr:ext cx="405111" cy="259045"/>
    <xdr:sp macro="" textlink="">
      <xdr:nvSpPr>
        <xdr:cNvPr id="651"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52"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65150</xdr:rowOff>
    </xdr:from>
    <xdr:ext cx="405111" cy="259045"/>
    <xdr:sp macro="" textlink="">
      <xdr:nvSpPr>
        <xdr:cNvPr id="653" name="n_1mainValue【公民館】&#10;有形固定資産減価償却率"/>
        <xdr:cNvSpPr txBox="1"/>
      </xdr:nvSpPr>
      <xdr:spPr>
        <a:xfrm>
          <a:off x="15266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77" name="直線コネクタ 676"/>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78"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79" name="直線コネクタ 678"/>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80"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81" name="直線コネクタ 680"/>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82"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83" name="フローチャート: 判断 682"/>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84" name="フローチャート: 判断 683"/>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85" name="フローチャート: 判断 684"/>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691" name="楕円 690"/>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144797</xdr:rowOff>
    </xdr:from>
    <xdr:ext cx="469744" cy="259045"/>
    <xdr:sp macro="" textlink="">
      <xdr:nvSpPr>
        <xdr:cNvPr id="692"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93"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67327</xdr:rowOff>
    </xdr:from>
    <xdr:ext cx="469744" cy="259045"/>
    <xdr:sp macro="" textlink="">
      <xdr:nvSpPr>
        <xdr:cNvPr id="694" name="n_1mainValue【公民館】&#10;一人当たり面積"/>
        <xdr:cNvSpPr txBox="1"/>
      </xdr:nvSpPr>
      <xdr:spPr>
        <a:xfrm>
          <a:off x="21075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平成２８年度については、ほとんどの類型において有形固定資産減価償却率は類似団体、全国、県それぞれの平均を下回っているが、学校施設、公民館については、全ての平均を上回っている。</a:t>
          </a:r>
          <a:endParaRPr lang="ja-JP" altLang="ja-JP" sz="1400">
            <a:effectLst/>
          </a:endParaRPr>
        </a:p>
        <a:p>
          <a:r>
            <a:rPr kumimoji="1" lang="ja-JP" altLang="ja-JP" sz="1100">
              <a:solidFill>
                <a:schemeClr val="dk1"/>
              </a:solidFill>
              <a:effectLst/>
              <a:latin typeface="+mn-lt"/>
              <a:ea typeface="+mn-ea"/>
              <a:cs typeface="+mn-cs"/>
            </a:rPr>
            <a:t>学校施設、公民館については、老朽化している建物が多く、平均値を上回る数値となっているが、学校施設については、近年新たな校舎の建築があったため有形固定資産減価償却率は低くなると思われる。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167640</xdr:rowOff>
    </xdr:from>
    <xdr:to>
      <xdr:col>20</xdr:col>
      <xdr:colOff>38100</xdr:colOff>
      <xdr:row>38</xdr:row>
      <xdr:rowOff>97790</xdr:rowOff>
    </xdr:to>
    <xdr:sp macro="" textlink="">
      <xdr:nvSpPr>
        <xdr:cNvPr id="71" name="楕円 70"/>
        <xdr:cNvSpPr/>
      </xdr:nvSpPr>
      <xdr:spPr>
        <a:xfrm>
          <a:off x="3746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114317</xdr:rowOff>
    </xdr:from>
    <xdr:ext cx="405111" cy="259045"/>
    <xdr:sp macro="" textlink="">
      <xdr:nvSpPr>
        <xdr:cNvPr id="72" name="n_1mainValue【図書館】&#10;有形固定資産減価償却率"/>
        <xdr:cNvSpPr txBox="1"/>
      </xdr:nvSpPr>
      <xdr:spPr>
        <a:xfrm>
          <a:off x="358204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4"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xdr:rowOff>
    </xdr:from>
    <xdr:to>
      <xdr:col>50</xdr:col>
      <xdr:colOff>165100</xdr:colOff>
      <xdr:row>41</xdr:row>
      <xdr:rowOff>115570</xdr:rowOff>
    </xdr:to>
    <xdr:sp macro="" textlink="">
      <xdr:nvSpPr>
        <xdr:cNvPr id="112" name="楕円 111"/>
        <xdr:cNvSpPr/>
      </xdr:nvSpPr>
      <xdr:spPr>
        <a:xfrm>
          <a:off x="958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106697</xdr:rowOff>
    </xdr:from>
    <xdr:ext cx="469744" cy="259045"/>
    <xdr:sp macro="" textlink="">
      <xdr:nvSpPr>
        <xdr:cNvPr id="113" name="n_1mainValue【図書館】&#10;一人当たり面積"/>
        <xdr:cNvSpPr txBox="1"/>
      </xdr:nvSpPr>
      <xdr:spPr>
        <a:xfrm>
          <a:off x="9391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46"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54" name="楕円 153"/>
        <xdr:cNvSpPr/>
      </xdr:nvSpPr>
      <xdr:spPr>
        <a:xfrm>
          <a:off x="3746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1922</xdr:rowOff>
    </xdr:from>
    <xdr:ext cx="405111" cy="259045"/>
    <xdr:sp macro="" textlink="">
      <xdr:nvSpPr>
        <xdr:cNvPr id="155" name="n_1mainValue【体育館・プール】&#10;有形固定資産減価償却率"/>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8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113602</xdr:rowOff>
    </xdr:from>
    <xdr:to>
      <xdr:col>50</xdr:col>
      <xdr:colOff>165100</xdr:colOff>
      <xdr:row>64</xdr:row>
      <xdr:rowOff>43752</xdr:rowOff>
    </xdr:to>
    <xdr:sp macro="" textlink="">
      <xdr:nvSpPr>
        <xdr:cNvPr id="195" name="楕円 194"/>
        <xdr:cNvSpPr/>
      </xdr:nvSpPr>
      <xdr:spPr>
        <a:xfrm>
          <a:off x="9588500" y="109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60279</xdr:rowOff>
    </xdr:from>
    <xdr:ext cx="469744" cy="259045"/>
    <xdr:sp macro="" textlink="">
      <xdr:nvSpPr>
        <xdr:cNvPr id="196" name="n_1mainValue【体育館・プール】&#10;一人当たり面積"/>
        <xdr:cNvSpPr txBox="1"/>
      </xdr:nvSpPr>
      <xdr:spPr>
        <a:xfrm>
          <a:off x="9391727" y="1069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40657</xdr:rowOff>
    </xdr:from>
    <xdr:ext cx="405111" cy="259045"/>
    <xdr:sp macro="" textlink="">
      <xdr:nvSpPr>
        <xdr:cNvPr id="229" name="n_1aveValue【福祉施設】&#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237" name="楕円 236"/>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66691</xdr:rowOff>
    </xdr:from>
    <xdr:ext cx="405111" cy="259045"/>
    <xdr:sp macro="" textlink="">
      <xdr:nvSpPr>
        <xdr:cNvPr id="238" name="n_1mainValue【福祉施設】&#10;有形固定資産減価償却率"/>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68"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151892</xdr:rowOff>
    </xdr:from>
    <xdr:to>
      <xdr:col>50</xdr:col>
      <xdr:colOff>165100</xdr:colOff>
      <xdr:row>85</xdr:row>
      <xdr:rowOff>82042</xdr:rowOff>
    </xdr:to>
    <xdr:sp macro="" textlink="">
      <xdr:nvSpPr>
        <xdr:cNvPr id="276" name="楕円 275"/>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73169</xdr:rowOff>
    </xdr:from>
    <xdr:ext cx="469744" cy="259045"/>
    <xdr:sp macro="" textlink="">
      <xdr:nvSpPr>
        <xdr:cNvPr id="277" name="n_1mainValue【福祉施設】&#10;一人当たり面積"/>
        <xdr:cNvSpPr txBox="1"/>
      </xdr:nvSpPr>
      <xdr:spPr>
        <a:xfrm>
          <a:off x="9391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09"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143511</xdr:rowOff>
    </xdr:from>
    <xdr:to>
      <xdr:col>20</xdr:col>
      <xdr:colOff>38100</xdr:colOff>
      <xdr:row>104</xdr:row>
      <xdr:rowOff>73661</xdr:rowOff>
    </xdr:to>
    <xdr:sp macro="" textlink="">
      <xdr:nvSpPr>
        <xdr:cNvPr id="317" name="楕円 316"/>
        <xdr:cNvSpPr/>
      </xdr:nvSpPr>
      <xdr:spPr>
        <a:xfrm>
          <a:off x="3746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90188</xdr:rowOff>
    </xdr:from>
    <xdr:ext cx="405111" cy="259045"/>
    <xdr:sp macro="" textlink="">
      <xdr:nvSpPr>
        <xdr:cNvPr id="318" name="n_1mainValue【市民会館】&#10;有形固定資産減価償却率"/>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52"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360" name="楕円 359"/>
        <xdr:cNvSpPr/>
      </xdr:nvSpPr>
      <xdr:spPr>
        <a:xfrm>
          <a:off x="9588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72407</xdr:rowOff>
    </xdr:from>
    <xdr:ext cx="469744" cy="259045"/>
    <xdr:sp macro="" textlink="">
      <xdr:nvSpPr>
        <xdr:cNvPr id="361" name="n_1mainValue【市民会館】&#10;一人当たり面積"/>
        <xdr:cNvSpPr txBox="1"/>
      </xdr:nvSpPr>
      <xdr:spPr>
        <a:xfrm>
          <a:off x="9391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403" name="楕円 402"/>
        <xdr:cNvSpPr/>
      </xdr:nvSpPr>
      <xdr:spPr>
        <a:xfrm>
          <a:off x="15430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561</xdr:rowOff>
    </xdr:from>
    <xdr:ext cx="405111" cy="259045"/>
    <xdr:sp macro="" textlink="">
      <xdr:nvSpPr>
        <xdr:cNvPr id="404" name="n_1mainValue【一般廃棄物処理施設】&#10;有形固定資産減価償却率"/>
        <xdr:cNvSpPr txBox="1"/>
      </xdr:nvSpPr>
      <xdr:spPr>
        <a:xfrm>
          <a:off x="15266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81025</xdr:rowOff>
    </xdr:from>
    <xdr:ext cx="534377" cy="259045"/>
    <xdr:sp macro="" textlink="">
      <xdr:nvSpPr>
        <xdr:cNvPr id="434"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77384</xdr:rowOff>
    </xdr:from>
    <xdr:to>
      <xdr:col>112</xdr:col>
      <xdr:colOff>38100</xdr:colOff>
      <xdr:row>37</xdr:row>
      <xdr:rowOff>7534</xdr:rowOff>
    </xdr:to>
    <xdr:sp macro="" textlink="">
      <xdr:nvSpPr>
        <xdr:cNvPr id="442" name="楕円 441"/>
        <xdr:cNvSpPr/>
      </xdr:nvSpPr>
      <xdr:spPr>
        <a:xfrm>
          <a:off x="21272500" y="62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35</xdr:row>
      <xdr:rowOff>24061</xdr:rowOff>
    </xdr:from>
    <xdr:ext cx="599010" cy="259045"/>
    <xdr:sp macro="" textlink="">
      <xdr:nvSpPr>
        <xdr:cNvPr id="443" name="n_1mainValue【一般廃棄物処理施設】&#10;一人当たり有形固定資産（償却資産）額"/>
        <xdr:cNvSpPr txBox="1"/>
      </xdr:nvSpPr>
      <xdr:spPr>
        <a:xfrm>
          <a:off x="21011095" y="60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77"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78" name="フローチャート: 判断 47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79"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485" name="楕円 484"/>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72951</xdr:rowOff>
    </xdr:from>
    <xdr:ext cx="405111" cy="259045"/>
    <xdr:sp macro="" textlink="">
      <xdr:nvSpPr>
        <xdr:cNvPr id="486" name="n_1mainValue【保健センター・保健所】&#10;有形固定資産減価償却率"/>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16"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17" name="フローチャート: 判断 516"/>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18"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104648</xdr:rowOff>
    </xdr:from>
    <xdr:to>
      <xdr:col>112</xdr:col>
      <xdr:colOff>38100</xdr:colOff>
      <xdr:row>57</xdr:row>
      <xdr:rowOff>34798</xdr:rowOff>
    </xdr:to>
    <xdr:sp macro="" textlink="">
      <xdr:nvSpPr>
        <xdr:cNvPr id="524" name="楕円 523"/>
        <xdr:cNvSpPr/>
      </xdr:nvSpPr>
      <xdr:spPr>
        <a:xfrm>
          <a:off x="212725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55</xdr:row>
      <xdr:rowOff>51325</xdr:rowOff>
    </xdr:from>
    <xdr:ext cx="469744" cy="259045"/>
    <xdr:sp macro="" textlink="">
      <xdr:nvSpPr>
        <xdr:cNvPr id="525" name="n_1mainValue【保健センター・保健所】&#10;一人当たり面積"/>
        <xdr:cNvSpPr txBox="1"/>
      </xdr:nvSpPr>
      <xdr:spPr>
        <a:xfrm>
          <a:off x="21075727" y="948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60" name="フローチャート: 判断 55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6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93436</xdr:rowOff>
    </xdr:from>
    <xdr:to>
      <xdr:col>81</xdr:col>
      <xdr:colOff>101600</xdr:colOff>
      <xdr:row>84</xdr:row>
      <xdr:rowOff>23586</xdr:rowOff>
    </xdr:to>
    <xdr:sp macro="" textlink="">
      <xdr:nvSpPr>
        <xdr:cNvPr id="567" name="楕円 566"/>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14713</xdr:rowOff>
    </xdr:from>
    <xdr:ext cx="405111" cy="259045"/>
    <xdr:sp macro="" textlink="">
      <xdr:nvSpPr>
        <xdr:cNvPr id="568" name="n_1mainValue【消防施設】&#10;有形固定資産減価償却率"/>
        <xdr:cNvSpPr txBox="1"/>
      </xdr:nvSpPr>
      <xdr:spPr>
        <a:xfrm>
          <a:off x="152660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00"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01" name="フローチャート: 判断 600"/>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02"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71120</xdr:rowOff>
    </xdr:from>
    <xdr:to>
      <xdr:col>112</xdr:col>
      <xdr:colOff>38100</xdr:colOff>
      <xdr:row>83</xdr:row>
      <xdr:rowOff>1270</xdr:rowOff>
    </xdr:to>
    <xdr:sp macro="" textlink="">
      <xdr:nvSpPr>
        <xdr:cNvPr id="608" name="楕円 607"/>
        <xdr:cNvSpPr/>
      </xdr:nvSpPr>
      <xdr:spPr>
        <a:xfrm>
          <a:off x="21272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17797</xdr:rowOff>
    </xdr:from>
    <xdr:ext cx="469744" cy="259045"/>
    <xdr:sp macro="" textlink="">
      <xdr:nvSpPr>
        <xdr:cNvPr id="609" name="n_1mainValue【消防施設】&#10;一人当たり面積"/>
        <xdr:cNvSpPr txBox="1"/>
      </xdr:nvSpPr>
      <xdr:spPr>
        <a:xfrm>
          <a:off x="210757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643"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44" name="フローチャート: 判断 64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45"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51526</xdr:rowOff>
    </xdr:from>
    <xdr:to>
      <xdr:col>81</xdr:col>
      <xdr:colOff>101600</xdr:colOff>
      <xdr:row>102</xdr:row>
      <xdr:rowOff>153126</xdr:rowOff>
    </xdr:to>
    <xdr:sp macro="" textlink="">
      <xdr:nvSpPr>
        <xdr:cNvPr id="651" name="楕円 650"/>
        <xdr:cNvSpPr/>
      </xdr:nvSpPr>
      <xdr:spPr>
        <a:xfrm>
          <a:off x="15430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169653</xdr:rowOff>
    </xdr:from>
    <xdr:ext cx="405111" cy="259045"/>
    <xdr:sp macro="" textlink="">
      <xdr:nvSpPr>
        <xdr:cNvPr id="652" name="n_1mainValue【庁舎】&#10;有形固定資産減価償却率"/>
        <xdr:cNvSpPr txBox="1"/>
      </xdr:nvSpPr>
      <xdr:spPr>
        <a:xfrm>
          <a:off x="152660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6" name="直線コネクタ 67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78" name="直線コネクタ 67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7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0" name="直線コネクタ 67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2" name="フローチャート: 判断 68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3" name="フローチャート: 判断 68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84"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85" name="フローチャート: 判断 684"/>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86"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692" name="楕円 691"/>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97807</xdr:rowOff>
    </xdr:from>
    <xdr:ext cx="469744" cy="259045"/>
    <xdr:sp macro="" textlink="">
      <xdr:nvSpPr>
        <xdr:cNvPr id="693" name="n_1mainValue【庁舎】&#10;一人当たり面積"/>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平成２８年度については、図書館、市民会館、庁舎において、有形固定資産減価償却率が類似団体、全国、県それぞれの平均を上回っている。</a:t>
          </a:r>
          <a:endParaRPr lang="ja-JP" altLang="ja-JP" sz="1400">
            <a:effectLst/>
          </a:endParaRPr>
        </a:p>
        <a:p>
          <a:r>
            <a:rPr kumimoji="1" lang="ja-JP" altLang="ja-JP" sz="1100">
              <a:solidFill>
                <a:schemeClr val="dk1"/>
              </a:solidFill>
              <a:effectLst/>
              <a:latin typeface="+mn-lt"/>
              <a:ea typeface="+mn-ea"/>
              <a:cs typeface="+mn-cs"/>
            </a:rPr>
            <a:t>老朽化している建物が多く、平均値を上回る数値となっているが、庁舎については、現在新庁舎を建築中であり、図書館については、令和２年度より新たな図書館の建築が予定されているため、今後、有形固定資産減価償却率は低くなる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現在は、第３次財政改革プラン（平成２８年度～平成３２年度）に沿った、歳出削減、定員管理、給与の適正化、市税の徴収強化等の取り組みを進めている。</a:t>
          </a:r>
          <a:endParaRPr lang="ja-JP" altLang="ja-JP" sz="1400">
            <a:effectLst/>
          </a:endParaRPr>
        </a:p>
        <a:p>
          <a:r>
            <a:rPr kumimoji="1" lang="ja-JP" altLang="ja-JP" sz="1100">
              <a:solidFill>
                <a:schemeClr val="dk1"/>
              </a:solidFill>
              <a:effectLst/>
              <a:latin typeface="+mn-lt"/>
              <a:ea typeface="+mn-ea"/>
              <a:cs typeface="+mn-cs"/>
            </a:rPr>
            <a:t>　今後も、これらの計画に沿った更なる歳出削減等に努め、普通交付税の合併算定替終了後も健全で持続可能な財政運営を行っていけるよう財政基盤の強化を図っていく。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13758</xdr:rowOff>
    </xdr:from>
    <xdr:to>
      <xdr:col>23</xdr:col>
      <xdr:colOff>133350</xdr:colOff>
      <xdr:row>45</xdr:row>
      <xdr:rowOff>13758</xdr:rowOff>
    </xdr:to>
    <xdr:cxnSp macro="">
      <xdr:nvCxnSpPr>
        <xdr:cNvPr id="69" name="直線コネクタ 68"/>
        <xdr:cNvCxnSpPr/>
      </xdr:nvCxnSpPr>
      <xdr:spPr>
        <a:xfrm>
          <a:off x="4114800" y="772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13758</xdr:rowOff>
    </xdr:to>
    <xdr:cxnSp macro="">
      <xdr:nvCxnSpPr>
        <xdr:cNvPr id="72" name="直線コネクタ 71"/>
        <xdr:cNvCxnSpPr/>
      </xdr:nvCxnSpPr>
      <xdr:spPr>
        <a:xfrm>
          <a:off x="3225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経常収支比率について、第３次財政改革に沿って、人件費、公債費等の経費抑制に取り組んだこともあり、前回に引き続き今回も、類似団体の平均を下回った。</a:t>
          </a:r>
          <a:endParaRPr lang="ja-JP" altLang="ja-JP" sz="1400">
            <a:effectLst/>
          </a:endParaRPr>
        </a:p>
        <a:p>
          <a:r>
            <a:rPr kumimoji="1" lang="ja-JP" altLang="ja-JP" sz="1100">
              <a:solidFill>
                <a:schemeClr val="dk1"/>
              </a:solidFill>
              <a:effectLst/>
              <a:latin typeface="+mn-lt"/>
              <a:ea typeface="+mn-ea"/>
              <a:cs typeface="+mn-cs"/>
            </a:rPr>
            <a:t>　当市は１０の有人属島を有する離島地域であることから類似施設の整理が進まず、人件費や施設維持費等に係る経費が類似団体と比べて大きくなっているが、今後も引き続き、事務事業の見直しや、平成２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年度に策定した公共施設等総合管理計画に基づき、各種施設の統廃合や民間移譲を積極的に進め経常経費の削減に努めていく。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93769</xdr:rowOff>
    </xdr:from>
    <xdr:to>
      <xdr:col>23</xdr:col>
      <xdr:colOff>133350</xdr:colOff>
      <xdr:row>60</xdr:row>
      <xdr:rowOff>146050</xdr:rowOff>
    </xdr:to>
    <xdr:cxnSp macro="">
      <xdr:nvCxnSpPr>
        <xdr:cNvPr id="132" name="直線コネクタ 131"/>
        <xdr:cNvCxnSpPr/>
      </xdr:nvCxnSpPr>
      <xdr:spPr>
        <a:xfrm>
          <a:off x="4114800" y="10380769"/>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93769</xdr:rowOff>
    </xdr:to>
    <xdr:cxnSp macro="">
      <xdr:nvCxnSpPr>
        <xdr:cNvPr id="135" name="直線コネクタ 134"/>
        <xdr:cNvCxnSpPr/>
      </xdr:nvCxnSpPr>
      <xdr:spPr>
        <a:xfrm>
          <a:off x="3225800" y="1033653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101812</xdr:rowOff>
    </xdr:to>
    <xdr:cxnSp macro="">
      <xdr:nvCxnSpPr>
        <xdr:cNvPr id="138" name="直線コネクタ 137"/>
        <xdr:cNvCxnSpPr/>
      </xdr:nvCxnSpPr>
      <xdr:spPr>
        <a:xfrm flipV="1">
          <a:off x="2336800" y="1033653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60</xdr:row>
      <xdr:rowOff>138006</xdr:rowOff>
    </xdr:to>
    <xdr:cxnSp macro="">
      <xdr:nvCxnSpPr>
        <xdr:cNvPr id="141" name="直線コネクタ 140"/>
        <xdr:cNvCxnSpPr/>
      </xdr:nvCxnSpPr>
      <xdr:spPr>
        <a:xfrm flipV="1">
          <a:off x="1447800" y="103888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1" name="楕円 150"/>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2"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42969</xdr:rowOff>
    </xdr:from>
    <xdr:to>
      <xdr:col>19</xdr:col>
      <xdr:colOff>184150</xdr:colOff>
      <xdr:row>60</xdr:row>
      <xdr:rowOff>144569</xdr:rowOff>
    </xdr:to>
    <xdr:sp macro="" textlink="">
      <xdr:nvSpPr>
        <xdr:cNvPr id="153" name="楕円 152"/>
        <xdr:cNvSpPr/>
      </xdr:nvSpPr>
      <xdr:spPr>
        <a:xfrm>
          <a:off x="4064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154746</xdr:rowOff>
    </xdr:from>
    <xdr:ext cx="736600" cy="259045"/>
    <xdr:sp macro="" textlink="">
      <xdr:nvSpPr>
        <xdr:cNvPr id="154" name="テキスト ボックス 153"/>
        <xdr:cNvSpPr txBox="1"/>
      </xdr:nvSpPr>
      <xdr:spPr>
        <a:xfrm>
          <a:off x="3733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57" name="楕円 156"/>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58" name="テキスト ボックス 157"/>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9" name="楕円 158"/>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60" name="テキスト ボックス 159"/>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当市は１０の有人属島を有する離島地域であることから類似施設の整理が進まず、維持経費等の施設の維持に必要な経費が多額となり、人件費、物件費ともに類似団体平均を上回っている状況である。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人件費については、これまでも計画的に職員の削減を行ってきたが、平成２６年度に策定した第３次定員適正化計画プラン（平成２７年度～平成３１年度）に沿って、更なる定員管理、給与の適正化に努めていく。また、物件費についても事務事業の見直し、施設の民間移譲等により一層の歳出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34688</xdr:rowOff>
    </xdr:from>
    <xdr:to>
      <xdr:col>23</xdr:col>
      <xdr:colOff>133350</xdr:colOff>
      <xdr:row>86</xdr:row>
      <xdr:rowOff>45892</xdr:rowOff>
    </xdr:to>
    <xdr:cxnSp macro="">
      <xdr:nvCxnSpPr>
        <xdr:cNvPr id="195" name="直線コネクタ 194"/>
        <xdr:cNvCxnSpPr/>
      </xdr:nvCxnSpPr>
      <xdr:spPr>
        <a:xfrm>
          <a:off x="4114800" y="14779388"/>
          <a:ext cx="8382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34285</xdr:rowOff>
    </xdr:from>
    <xdr:to>
      <xdr:col>19</xdr:col>
      <xdr:colOff>133350</xdr:colOff>
      <xdr:row>86</xdr:row>
      <xdr:rowOff>34688</xdr:rowOff>
    </xdr:to>
    <xdr:cxnSp macro="">
      <xdr:nvCxnSpPr>
        <xdr:cNvPr id="198" name="直線コネクタ 197"/>
        <xdr:cNvCxnSpPr/>
      </xdr:nvCxnSpPr>
      <xdr:spPr>
        <a:xfrm>
          <a:off x="3225800" y="14778985"/>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34285</xdr:rowOff>
    </xdr:from>
    <xdr:to>
      <xdr:col>15</xdr:col>
      <xdr:colOff>82550</xdr:colOff>
      <xdr:row>86</xdr:row>
      <xdr:rowOff>134086</xdr:rowOff>
    </xdr:to>
    <xdr:cxnSp macro="">
      <xdr:nvCxnSpPr>
        <xdr:cNvPr id="201" name="直線コネクタ 200"/>
        <xdr:cNvCxnSpPr/>
      </xdr:nvCxnSpPr>
      <xdr:spPr>
        <a:xfrm flipV="1">
          <a:off x="2336800" y="14778985"/>
          <a:ext cx="889000" cy="9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136691</xdr:rowOff>
    </xdr:from>
    <xdr:to>
      <xdr:col>11</xdr:col>
      <xdr:colOff>31750</xdr:colOff>
      <xdr:row>86</xdr:row>
      <xdr:rowOff>134086</xdr:rowOff>
    </xdr:to>
    <xdr:cxnSp macro="">
      <xdr:nvCxnSpPr>
        <xdr:cNvPr id="204" name="直線コネクタ 203"/>
        <xdr:cNvCxnSpPr/>
      </xdr:nvCxnSpPr>
      <xdr:spPr>
        <a:xfrm>
          <a:off x="1447800" y="14709941"/>
          <a:ext cx="889000" cy="16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166542</xdr:rowOff>
    </xdr:from>
    <xdr:to>
      <xdr:col>23</xdr:col>
      <xdr:colOff>184150</xdr:colOff>
      <xdr:row>86</xdr:row>
      <xdr:rowOff>96692</xdr:rowOff>
    </xdr:to>
    <xdr:sp macro="" textlink="">
      <xdr:nvSpPr>
        <xdr:cNvPr id="214" name="楕円 213"/>
        <xdr:cNvSpPr/>
      </xdr:nvSpPr>
      <xdr:spPr>
        <a:xfrm>
          <a:off x="4902200" y="1473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138619</xdr:rowOff>
    </xdr:from>
    <xdr:ext cx="762000" cy="259045"/>
    <xdr:sp macro="" textlink="">
      <xdr:nvSpPr>
        <xdr:cNvPr id="215" name="人件費・物件費等の状況該当値テキスト"/>
        <xdr:cNvSpPr txBox="1"/>
      </xdr:nvSpPr>
      <xdr:spPr>
        <a:xfrm>
          <a:off x="5041900" y="1471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155338</xdr:rowOff>
    </xdr:from>
    <xdr:to>
      <xdr:col>19</xdr:col>
      <xdr:colOff>184150</xdr:colOff>
      <xdr:row>86</xdr:row>
      <xdr:rowOff>85488</xdr:rowOff>
    </xdr:to>
    <xdr:sp macro="" textlink="">
      <xdr:nvSpPr>
        <xdr:cNvPr id="216" name="楕円 215"/>
        <xdr:cNvSpPr/>
      </xdr:nvSpPr>
      <xdr:spPr>
        <a:xfrm>
          <a:off x="4064000" y="147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70265</xdr:rowOff>
    </xdr:from>
    <xdr:ext cx="736600" cy="259045"/>
    <xdr:sp macro="" textlink="">
      <xdr:nvSpPr>
        <xdr:cNvPr id="217" name="テキスト ボックス 216"/>
        <xdr:cNvSpPr txBox="1"/>
      </xdr:nvSpPr>
      <xdr:spPr>
        <a:xfrm>
          <a:off x="3733800" y="1481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154935</xdr:rowOff>
    </xdr:from>
    <xdr:to>
      <xdr:col>15</xdr:col>
      <xdr:colOff>133350</xdr:colOff>
      <xdr:row>86</xdr:row>
      <xdr:rowOff>85085</xdr:rowOff>
    </xdr:to>
    <xdr:sp macro="" textlink="">
      <xdr:nvSpPr>
        <xdr:cNvPr id="218" name="楕円 217"/>
        <xdr:cNvSpPr/>
      </xdr:nvSpPr>
      <xdr:spPr>
        <a:xfrm>
          <a:off x="3175000" y="14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69862</xdr:rowOff>
    </xdr:from>
    <xdr:ext cx="762000" cy="259045"/>
    <xdr:sp macro="" textlink="">
      <xdr:nvSpPr>
        <xdr:cNvPr id="219" name="テキスト ボックス 218"/>
        <xdr:cNvSpPr txBox="1"/>
      </xdr:nvSpPr>
      <xdr:spPr>
        <a:xfrm>
          <a:off x="2844800" y="148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83286</xdr:rowOff>
    </xdr:from>
    <xdr:to>
      <xdr:col>11</xdr:col>
      <xdr:colOff>82550</xdr:colOff>
      <xdr:row>87</xdr:row>
      <xdr:rowOff>13436</xdr:rowOff>
    </xdr:to>
    <xdr:sp macro="" textlink="">
      <xdr:nvSpPr>
        <xdr:cNvPr id="220" name="楕円 219"/>
        <xdr:cNvSpPr/>
      </xdr:nvSpPr>
      <xdr:spPr>
        <a:xfrm>
          <a:off x="2286000" y="148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169663</xdr:rowOff>
    </xdr:from>
    <xdr:ext cx="762000" cy="259045"/>
    <xdr:sp macro="" textlink="">
      <xdr:nvSpPr>
        <xdr:cNvPr id="221" name="テキスト ボックス 220"/>
        <xdr:cNvSpPr txBox="1"/>
      </xdr:nvSpPr>
      <xdr:spPr>
        <a:xfrm>
          <a:off x="1955800" y="1491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85891</xdr:rowOff>
    </xdr:from>
    <xdr:to>
      <xdr:col>7</xdr:col>
      <xdr:colOff>31750</xdr:colOff>
      <xdr:row>86</xdr:row>
      <xdr:rowOff>16041</xdr:rowOff>
    </xdr:to>
    <xdr:sp macro="" textlink="">
      <xdr:nvSpPr>
        <xdr:cNvPr id="222" name="楕円 221"/>
        <xdr:cNvSpPr/>
      </xdr:nvSpPr>
      <xdr:spPr>
        <a:xfrm>
          <a:off x="1397000" y="146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818</xdr:rowOff>
    </xdr:from>
    <xdr:ext cx="762000" cy="259045"/>
    <xdr:sp macro="" textlink="">
      <xdr:nvSpPr>
        <xdr:cNvPr id="223" name="テキスト ボックス 222"/>
        <xdr:cNvSpPr txBox="1"/>
      </xdr:nvSpPr>
      <xdr:spPr>
        <a:xfrm>
          <a:off x="1066800" y="1474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度から財政健全化計画に基づく職員の給与カット（一律１０％削減）を３年間実施したことにより、給与構造改革の導入が国より１年９月遅れたため、類似団体平均を上回る状況が続いていたが、昇給抑制等により、その差は年々縮小してきた。平成２３年度からは国家公務員が時限的な給与削減を行ったことにより一時的に１００を大きく超えたものの、前回に引き続き今回も、類似団体の平均をわずかに下回った。</a:t>
          </a:r>
          <a:endParaRPr lang="ja-JP" altLang="ja-JP" sz="1400">
            <a:effectLst/>
          </a:endParaRPr>
        </a:p>
        <a:p>
          <a:r>
            <a:rPr kumimoji="1" lang="ja-JP" altLang="ja-JP" sz="1100">
              <a:solidFill>
                <a:schemeClr val="dk1"/>
              </a:solidFill>
              <a:effectLst/>
              <a:latin typeface="+mn-lt"/>
              <a:ea typeface="+mn-ea"/>
              <a:cs typeface="+mn-cs"/>
            </a:rPr>
            <a:t>　今後も国の動向を注視し、引き続き一層の給与適正化に努めていく。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45296</xdr:rowOff>
    </xdr:to>
    <xdr:cxnSp macro="">
      <xdr:nvCxnSpPr>
        <xdr:cNvPr id="257" name="直線コネクタ 256"/>
        <xdr:cNvCxnSpPr/>
      </xdr:nvCxnSpPr>
      <xdr:spPr>
        <a:xfrm>
          <a:off x="16179800" y="1478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45296</xdr:rowOff>
    </xdr:from>
    <xdr:to>
      <xdr:col>77</xdr:col>
      <xdr:colOff>44450</xdr:colOff>
      <xdr:row>86</xdr:row>
      <xdr:rowOff>77470</xdr:rowOff>
    </xdr:to>
    <xdr:cxnSp macro="">
      <xdr:nvCxnSpPr>
        <xdr:cNvPr id="260" name="直線コネクタ 259"/>
        <xdr:cNvCxnSpPr/>
      </xdr:nvCxnSpPr>
      <xdr:spPr>
        <a:xfrm flipV="1">
          <a:off x="15290800" y="1478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85513</xdr:rowOff>
    </xdr:to>
    <xdr:cxnSp macro="">
      <xdr:nvCxnSpPr>
        <xdr:cNvPr id="263" name="直線コネクタ 262"/>
        <xdr:cNvCxnSpPr/>
      </xdr:nvCxnSpPr>
      <xdr:spPr>
        <a:xfrm flipV="1">
          <a:off x="14401800" y="1482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85513</xdr:rowOff>
    </xdr:from>
    <xdr:to>
      <xdr:col>68</xdr:col>
      <xdr:colOff>152400</xdr:colOff>
      <xdr:row>87</xdr:row>
      <xdr:rowOff>18627</xdr:rowOff>
    </xdr:to>
    <xdr:cxnSp macro="">
      <xdr:nvCxnSpPr>
        <xdr:cNvPr id="266" name="直線コネクタ 265"/>
        <xdr:cNvCxnSpPr/>
      </xdr:nvCxnSpPr>
      <xdr:spPr>
        <a:xfrm flipV="1">
          <a:off x="13512800" y="1483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6" name="楕円 275"/>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11023</xdr:rowOff>
    </xdr:from>
    <xdr:ext cx="762000" cy="259045"/>
    <xdr:sp macro="" textlink="">
      <xdr:nvSpPr>
        <xdr:cNvPr id="277"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165946</xdr:rowOff>
    </xdr:from>
    <xdr:to>
      <xdr:col>77</xdr:col>
      <xdr:colOff>95250</xdr:colOff>
      <xdr:row>86</xdr:row>
      <xdr:rowOff>96096</xdr:rowOff>
    </xdr:to>
    <xdr:sp macro="" textlink="">
      <xdr:nvSpPr>
        <xdr:cNvPr id="278" name="楕円 277"/>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106273</xdr:rowOff>
    </xdr:from>
    <xdr:ext cx="736600" cy="259045"/>
    <xdr:sp macro="" textlink="">
      <xdr:nvSpPr>
        <xdr:cNvPr id="279" name="テキスト ボックス 278"/>
        <xdr:cNvSpPr txBox="1"/>
      </xdr:nvSpPr>
      <xdr:spPr>
        <a:xfrm>
          <a:off x="15798800" y="1450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81" name="テキスト ボックス 280"/>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34713</xdr:rowOff>
    </xdr:from>
    <xdr:to>
      <xdr:col>68</xdr:col>
      <xdr:colOff>203200</xdr:colOff>
      <xdr:row>86</xdr:row>
      <xdr:rowOff>136313</xdr:rowOff>
    </xdr:to>
    <xdr:sp macro="" textlink="">
      <xdr:nvSpPr>
        <xdr:cNvPr id="282" name="楕円 281"/>
        <xdr:cNvSpPr/>
      </xdr:nvSpPr>
      <xdr:spPr>
        <a:xfrm>
          <a:off x="14351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121090</xdr:rowOff>
    </xdr:from>
    <xdr:ext cx="762000" cy="259045"/>
    <xdr:sp macro="" textlink="">
      <xdr:nvSpPr>
        <xdr:cNvPr id="283" name="テキスト ボックス 282"/>
        <xdr:cNvSpPr txBox="1"/>
      </xdr:nvSpPr>
      <xdr:spPr>
        <a:xfrm>
          <a:off x="14020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139277</xdr:rowOff>
    </xdr:from>
    <xdr:to>
      <xdr:col>64</xdr:col>
      <xdr:colOff>152400</xdr:colOff>
      <xdr:row>87</xdr:row>
      <xdr:rowOff>69427</xdr:rowOff>
    </xdr:to>
    <xdr:sp macro="" textlink="">
      <xdr:nvSpPr>
        <xdr:cNvPr id="284" name="楕円 283"/>
        <xdr:cNvSpPr/>
      </xdr:nvSpPr>
      <xdr:spPr>
        <a:xfrm>
          <a:off x="13462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54204</xdr:rowOff>
    </xdr:from>
    <xdr:ext cx="762000" cy="259045"/>
    <xdr:sp macro="" textlink="">
      <xdr:nvSpPr>
        <xdr:cNvPr id="285" name="テキスト ボックス 284"/>
        <xdr:cNvSpPr txBox="1"/>
      </xdr:nvSpPr>
      <xdr:spPr>
        <a:xfrm>
          <a:off x="13131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a:t>
          </a:r>
          <a:r>
            <a:rPr kumimoji="1" lang="ja-JP" altLang="en-US" sz="1100">
              <a:solidFill>
                <a:schemeClr val="dk1"/>
              </a:solidFill>
              <a:effectLst/>
              <a:latin typeface="+mn-lt"/>
              <a:ea typeface="+mn-ea"/>
              <a:cs typeface="+mn-cs"/>
            </a:rPr>
            <a:t>であることから</a:t>
          </a:r>
          <a:r>
            <a:rPr kumimoji="1" lang="ja-JP" altLang="ja-JP" sz="1100">
              <a:solidFill>
                <a:schemeClr val="dk1"/>
              </a:solidFill>
              <a:effectLst/>
              <a:latin typeface="+mn-lt"/>
              <a:ea typeface="+mn-ea"/>
              <a:cs typeface="+mn-cs"/>
            </a:rPr>
            <a:t>、人口千人当たりの職員数は類似団体平均を上回っている状況である。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も、平成２６年度に策定した第３次定員適正化計画に沿って、民間活力の活用や組織・機構の見直しを行い、積極的に職員数の削減を行ってきたが、人口減少が進むことで、人口千人当たりの職員数は減少しにくくなっている。今後も、第三次定員適正化計画に沿って更なる定員の適正化に努め、類似団体平均に近づけるよう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148530</xdr:rowOff>
    </xdr:from>
    <xdr:to>
      <xdr:col>81</xdr:col>
      <xdr:colOff>44450</xdr:colOff>
      <xdr:row>65</xdr:row>
      <xdr:rowOff>1209</xdr:rowOff>
    </xdr:to>
    <xdr:cxnSp macro="">
      <xdr:nvCxnSpPr>
        <xdr:cNvPr id="322" name="直線コネクタ 321"/>
        <xdr:cNvCxnSpPr/>
      </xdr:nvCxnSpPr>
      <xdr:spPr>
        <a:xfrm>
          <a:off x="16179800" y="11121330"/>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125549</xdr:rowOff>
    </xdr:from>
    <xdr:to>
      <xdr:col>77</xdr:col>
      <xdr:colOff>44450</xdr:colOff>
      <xdr:row>64</xdr:row>
      <xdr:rowOff>148530</xdr:rowOff>
    </xdr:to>
    <xdr:cxnSp macro="">
      <xdr:nvCxnSpPr>
        <xdr:cNvPr id="325" name="直線コネクタ 324"/>
        <xdr:cNvCxnSpPr/>
      </xdr:nvCxnSpPr>
      <xdr:spPr>
        <a:xfrm>
          <a:off x="15290800" y="1109834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124399</xdr:rowOff>
    </xdr:from>
    <xdr:to>
      <xdr:col>72</xdr:col>
      <xdr:colOff>203200</xdr:colOff>
      <xdr:row>64</xdr:row>
      <xdr:rowOff>125549</xdr:rowOff>
    </xdr:to>
    <xdr:cxnSp macro="">
      <xdr:nvCxnSpPr>
        <xdr:cNvPr id="328" name="直線コネクタ 327"/>
        <xdr:cNvCxnSpPr/>
      </xdr:nvCxnSpPr>
      <xdr:spPr>
        <a:xfrm>
          <a:off x="14401800" y="1109719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100270</xdr:rowOff>
    </xdr:from>
    <xdr:to>
      <xdr:col>68</xdr:col>
      <xdr:colOff>152400</xdr:colOff>
      <xdr:row>64</xdr:row>
      <xdr:rowOff>124399</xdr:rowOff>
    </xdr:to>
    <xdr:cxnSp macro="">
      <xdr:nvCxnSpPr>
        <xdr:cNvPr id="331" name="直線コネクタ 330"/>
        <xdr:cNvCxnSpPr/>
      </xdr:nvCxnSpPr>
      <xdr:spPr>
        <a:xfrm>
          <a:off x="13512800" y="11073070"/>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121859</xdr:rowOff>
    </xdr:from>
    <xdr:to>
      <xdr:col>81</xdr:col>
      <xdr:colOff>95250</xdr:colOff>
      <xdr:row>65</xdr:row>
      <xdr:rowOff>52009</xdr:rowOff>
    </xdr:to>
    <xdr:sp macro="" textlink="">
      <xdr:nvSpPr>
        <xdr:cNvPr id="341" name="楕円 340"/>
        <xdr:cNvSpPr/>
      </xdr:nvSpPr>
      <xdr:spPr>
        <a:xfrm>
          <a:off x="16967200" y="110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93936</xdr:rowOff>
    </xdr:from>
    <xdr:ext cx="762000" cy="259045"/>
    <xdr:sp macro="" textlink="">
      <xdr:nvSpPr>
        <xdr:cNvPr id="342" name="定員管理の状況該当値テキスト"/>
        <xdr:cNvSpPr txBox="1"/>
      </xdr:nvSpPr>
      <xdr:spPr>
        <a:xfrm>
          <a:off x="17106900" y="110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97730</xdr:rowOff>
    </xdr:from>
    <xdr:to>
      <xdr:col>77</xdr:col>
      <xdr:colOff>95250</xdr:colOff>
      <xdr:row>65</xdr:row>
      <xdr:rowOff>27880</xdr:rowOff>
    </xdr:to>
    <xdr:sp macro="" textlink="">
      <xdr:nvSpPr>
        <xdr:cNvPr id="343" name="楕円 342"/>
        <xdr:cNvSpPr/>
      </xdr:nvSpPr>
      <xdr:spPr>
        <a:xfrm>
          <a:off x="16129000" y="110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12657</xdr:rowOff>
    </xdr:from>
    <xdr:ext cx="736600" cy="259045"/>
    <xdr:sp macro="" textlink="">
      <xdr:nvSpPr>
        <xdr:cNvPr id="344" name="テキスト ボックス 343"/>
        <xdr:cNvSpPr txBox="1"/>
      </xdr:nvSpPr>
      <xdr:spPr>
        <a:xfrm>
          <a:off x="15798800" y="11156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74749</xdr:rowOff>
    </xdr:from>
    <xdr:to>
      <xdr:col>73</xdr:col>
      <xdr:colOff>44450</xdr:colOff>
      <xdr:row>65</xdr:row>
      <xdr:rowOff>4899</xdr:rowOff>
    </xdr:to>
    <xdr:sp macro="" textlink="">
      <xdr:nvSpPr>
        <xdr:cNvPr id="345" name="楕円 344"/>
        <xdr:cNvSpPr/>
      </xdr:nvSpPr>
      <xdr:spPr>
        <a:xfrm>
          <a:off x="15240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161126</xdr:rowOff>
    </xdr:from>
    <xdr:ext cx="762000" cy="259045"/>
    <xdr:sp macro="" textlink="">
      <xdr:nvSpPr>
        <xdr:cNvPr id="346" name="テキスト ボックス 345"/>
        <xdr:cNvSpPr txBox="1"/>
      </xdr:nvSpPr>
      <xdr:spPr>
        <a:xfrm>
          <a:off x="14909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73599</xdr:rowOff>
    </xdr:from>
    <xdr:to>
      <xdr:col>68</xdr:col>
      <xdr:colOff>203200</xdr:colOff>
      <xdr:row>65</xdr:row>
      <xdr:rowOff>3749</xdr:rowOff>
    </xdr:to>
    <xdr:sp macro="" textlink="">
      <xdr:nvSpPr>
        <xdr:cNvPr id="347" name="楕円 346"/>
        <xdr:cNvSpPr/>
      </xdr:nvSpPr>
      <xdr:spPr>
        <a:xfrm>
          <a:off x="14351000" y="110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159976</xdr:rowOff>
    </xdr:from>
    <xdr:ext cx="762000" cy="259045"/>
    <xdr:sp macro="" textlink="">
      <xdr:nvSpPr>
        <xdr:cNvPr id="348" name="テキスト ボックス 347"/>
        <xdr:cNvSpPr txBox="1"/>
      </xdr:nvSpPr>
      <xdr:spPr>
        <a:xfrm>
          <a:off x="14020800" y="1113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49470</xdr:rowOff>
    </xdr:from>
    <xdr:to>
      <xdr:col>64</xdr:col>
      <xdr:colOff>152400</xdr:colOff>
      <xdr:row>64</xdr:row>
      <xdr:rowOff>151070</xdr:rowOff>
    </xdr:to>
    <xdr:sp macro="" textlink="">
      <xdr:nvSpPr>
        <xdr:cNvPr id="349" name="楕円 348"/>
        <xdr:cNvSpPr/>
      </xdr:nvSpPr>
      <xdr:spPr>
        <a:xfrm>
          <a:off x="13462000" y="110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135847</xdr:rowOff>
    </xdr:from>
    <xdr:ext cx="762000" cy="259045"/>
    <xdr:sp macro="" textlink="">
      <xdr:nvSpPr>
        <xdr:cNvPr id="350" name="テキスト ボックス 349"/>
        <xdr:cNvSpPr txBox="1"/>
      </xdr:nvSpPr>
      <xdr:spPr>
        <a:xfrm>
          <a:off x="13131800" y="111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類似団体の平均を下回っている。しかしながら、今後、市庁舎建設事業、ごみ処理施設建設事業や小学校改築事業等の大型事業の起債発行が予定されることに加え、合併算定替の終了等により実質公債費比率の悪化が懸念されることから、引き続き緊急性、必要性を考慮した事業の選択により公債費負担の軽減に努め、第３次財政改革プラン期間中の実質公債費比率９％未満維持の目標達成を目指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36</xdr:row>
      <xdr:rowOff>141182</xdr:rowOff>
    </xdr:to>
    <xdr:cxnSp macro="">
      <xdr:nvCxnSpPr>
        <xdr:cNvPr id="384" name="直線コネクタ 383"/>
        <xdr:cNvCxnSpPr/>
      </xdr:nvCxnSpPr>
      <xdr:spPr>
        <a:xfrm flipV="1">
          <a:off x="16179800" y="629729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37</xdr:row>
      <xdr:rowOff>11959</xdr:rowOff>
    </xdr:to>
    <xdr:cxnSp macro="">
      <xdr:nvCxnSpPr>
        <xdr:cNvPr id="387" name="直線コネクタ 386"/>
        <xdr:cNvCxnSpPr/>
      </xdr:nvCxnSpPr>
      <xdr:spPr>
        <a:xfrm flipV="1">
          <a:off x="15290800" y="6313382"/>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46143</xdr:rowOff>
    </xdr:to>
    <xdr:cxnSp macro="">
      <xdr:nvCxnSpPr>
        <xdr:cNvPr id="390" name="直線コネクタ 389"/>
        <xdr:cNvCxnSpPr/>
      </xdr:nvCxnSpPr>
      <xdr:spPr>
        <a:xfrm flipV="1">
          <a:off x="14401800" y="635560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60219</xdr:rowOff>
    </xdr:to>
    <xdr:cxnSp macro="">
      <xdr:nvCxnSpPr>
        <xdr:cNvPr id="393" name="直線コネクタ 392"/>
        <xdr:cNvCxnSpPr/>
      </xdr:nvCxnSpPr>
      <xdr:spPr>
        <a:xfrm flipV="1">
          <a:off x="13512800" y="63897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74295</xdr:rowOff>
    </xdr:from>
    <xdr:to>
      <xdr:col>81</xdr:col>
      <xdr:colOff>95250</xdr:colOff>
      <xdr:row>37</xdr:row>
      <xdr:rowOff>4445</xdr:rowOff>
    </xdr:to>
    <xdr:sp macro="" textlink="">
      <xdr:nvSpPr>
        <xdr:cNvPr id="403" name="楕円 402"/>
        <xdr:cNvSpPr/>
      </xdr:nvSpPr>
      <xdr:spPr>
        <a:xfrm>
          <a:off x="169672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167022</xdr:rowOff>
    </xdr:from>
    <xdr:ext cx="762000" cy="259045"/>
    <xdr:sp macro="" textlink="">
      <xdr:nvSpPr>
        <xdr:cNvPr id="404" name="公債費負担の状況該当値テキスト"/>
        <xdr:cNvSpPr txBox="1"/>
      </xdr:nvSpPr>
      <xdr:spPr>
        <a:xfrm>
          <a:off x="17106900" y="61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5" name="楕円 404"/>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6" name="テキスト ボックス 405"/>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7" name="楕円 406"/>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08" name="テキスト ボックス 407"/>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9" name="楕円 408"/>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10" name="テキスト ボックス 409"/>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411" name="楕円 410"/>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412" name="テキスト ボックス 411"/>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が、緊急性を考慮した事業の見直しや制限付一般競争入札の実施による事業費の圧縮等により地方債残高は減少傾向にある。</a:t>
          </a:r>
          <a:endParaRPr lang="ja-JP" altLang="ja-JP" sz="1400">
            <a:effectLst/>
          </a:endParaRPr>
        </a:p>
        <a:p>
          <a:r>
            <a:rPr kumimoji="1" lang="ja-JP" altLang="ja-JP" sz="1100">
              <a:solidFill>
                <a:schemeClr val="dk1"/>
              </a:solidFill>
              <a:effectLst/>
              <a:latin typeface="+mn-lt"/>
              <a:ea typeface="+mn-ea"/>
              <a:cs typeface="+mn-cs"/>
            </a:rPr>
            <a:t>　今後は、市庁舎建設事業、ごみ処理施設建設事業や小学校改築事業等の大型事業の起債発行が予定されているが、交付税算入率の高い地方債の発行に努めるとともに、今後も民間資金の繰上償還を実施することで公債費の抑制を図り将来負担比率の増加抑制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55143</xdr:rowOff>
    </xdr:from>
    <xdr:to>
      <xdr:col>77</xdr:col>
      <xdr:colOff>44450</xdr:colOff>
      <xdr:row>14</xdr:row>
      <xdr:rowOff>64313</xdr:rowOff>
    </xdr:to>
    <xdr:cxnSp macro="">
      <xdr:nvCxnSpPr>
        <xdr:cNvPr id="444" name="直線コネクタ 443"/>
        <xdr:cNvCxnSpPr/>
      </xdr:nvCxnSpPr>
      <xdr:spPr>
        <a:xfrm flipV="1">
          <a:off x="15290800" y="2455443"/>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5"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64313</xdr:rowOff>
    </xdr:from>
    <xdr:to>
      <xdr:col>72</xdr:col>
      <xdr:colOff>203200</xdr:colOff>
      <xdr:row>14</xdr:row>
      <xdr:rowOff>98095</xdr:rowOff>
    </xdr:to>
    <xdr:cxnSp macro="">
      <xdr:nvCxnSpPr>
        <xdr:cNvPr id="447" name="直線コネクタ 446"/>
        <xdr:cNvCxnSpPr/>
      </xdr:nvCxnSpPr>
      <xdr:spPr>
        <a:xfrm flipV="1">
          <a:off x="14401800" y="246461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98095</xdr:rowOff>
    </xdr:from>
    <xdr:to>
      <xdr:col>68</xdr:col>
      <xdr:colOff>152400</xdr:colOff>
      <xdr:row>14</xdr:row>
      <xdr:rowOff>129705</xdr:rowOff>
    </xdr:to>
    <xdr:cxnSp macro="">
      <xdr:nvCxnSpPr>
        <xdr:cNvPr id="450" name="直線コネクタ 449"/>
        <xdr:cNvCxnSpPr/>
      </xdr:nvCxnSpPr>
      <xdr:spPr>
        <a:xfrm flipV="1">
          <a:off x="13512800" y="2498395"/>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3" name="フローチャート: 判断 452"/>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4" name="テキスト ボックス 453"/>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5" name="フローチャート: 判断 454"/>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6" name="テキスト ボックス 455"/>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4343</xdr:rowOff>
    </xdr:from>
    <xdr:to>
      <xdr:col>77</xdr:col>
      <xdr:colOff>95250</xdr:colOff>
      <xdr:row>14</xdr:row>
      <xdr:rowOff>105943</xdr:rowOff>
    </xdr:to>
    <xdr:sp macro="" textlink="">
      <xdr:nvSpPr>
        <xdr:cNvPr id="462" name="楕円 461"/>
        <xdr:cNvSpPr/>
      </xdr:nvSpPr>
      <xdr:spPr>
        <a:xfrm>
          <a:off x="16129000" y="24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116120</xdr:rowOff>
    </xdr:from>
    <xdr:ext cx="736600" cy="259045"/>
    <xdr:sp macro="" textlink="">
      <xdr:nvSpPr>
        <xdr:cNvPr id="463" name="テキスト ボックス 462"/>
        <xdr:cNvSpPr txBox="1"/>
      </xdr:nvSpPr>
      <xdr:spPr>
        <a:xfrm>
          <a:off x="15798800" y="2173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13513</xdr:rowOff>
    </xdr:from>
    <xdr:to>
      <xdr:col>73</xdr:col>
      <xdr:colOff>44450</xdr:colOff>
      <xdr:row>14</xdr:row>
      <xdr:rowOff>115113</xdr:rowOff>
    </xdr:to>
    <xdr:sp macro="" textlink="">
      <xdr:nvSpPr>
        <xdr:cNvPr id="464" name="楕円 463"/>
        <xdr:cNvSpPr/>
      </xdr:nvSpPr>
      <xdr:spPr>
        <a:xfrm>
          <a:off x="15240000" y="24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125290</xdr:rowOff>
    </xdr:from>
    <xdr:ext cx="762000" cy="259045"/>
    <xdr:sp macro="" textlink="">
      <xdr:nvSpPr>
        <xdr:cNvPr id="465" name="テキスト ボックス 464"/>
        <xdr:cNvSpPr txBox="1"/>
      </xdr:nvSpPr>
      <xdr:spPr>
        <a:xfrm>
          <a:off x="14909800" y="21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47295</xdr:rowOff>
    </xdr:from>
    <xdr:to>
      <xdr:col>68</xdr:col>
      <xdr:colOff>203200</xdr:colOff>
      <xdr:row>14</xdr:row>
      <xdr:rowOff>148895</xdr:rowOff>
    </xdr:to>
    <xdr:sp macro="" textlink="">
      <xdr:nvSpPr>
        <xdr:cNvPr id="466" name="楕円 465"/>
        <xdr:cNvSpPr/>
      </xdr:nvSpPr>
      <xdr:spPr>
        <a:xfrm>
          <a:off x="14351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159072</xdr:rowOff>
    </xdr:from>
    <xdr:ext cx="762000" cy="259045"/>
    <xdr:sp macro="" textlink="">
      <xdr:nvSpPr>
        <xdr:cNvPr id="467" name="テキスト ボックス 466"/>
        <xdr:cNvSpPr txBox="1"/>
      </xdr:nvSpPr>
      <xdr:spPr>
        <a:xfrm>
          <a:off x="14020800" y="221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78905</xdr:rowOff>
    </xdr:from>
    <xdr:to>
      <xdr:col>64</xdr:col>
      <xdr:colOff>152400</xdr:colOff>
      <xdr:row>15</xdr:row>
      <xdr:rowOff>9055</xdr:rowOff>
    </xdr:to>
    <xdr:sp macro="" textlink="">
      <xdr:nvSpPr>
        <xdr:cNvPr id="468" name="楕円 467"/>
        <xdr:cNvSpPr/>
      </xdr:nvSpPr>
      <xdr:spPr>
        <a:xfrm>
          <a:off x="13462000" y="247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19232</xdr:rowOff>
    </xdr:from>
    <xdr:ext cx="762000" cy="259045"/>
    <xdr:sp macro="" textlink="">
      <xdr:nvSpPr>
        <xdr:cNvPr id="469" name="テキスト ボックス 468"/>
        <xdr:cNvSpPr txBox="1"/>
      </xdr:nvSpPr>
      <xdr:spPr>
        <a:xfrm>
          <a:off x="13131800" y="224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a:t>
          </a:r>
          <a:r>
            <a:rPr kumimoji="1" lang="ja-JP" altLang="en-US" sz="1100">
              <a:solidFill>
                <a:schemeClr val="dk1"/>
              </a:solidFill>
              <a:effectLst/>
              <a:latin typeface="+mn-lt"/>
              <a:ea typeface="+mn-ea"/>
              <a:cs typeface="+mn-cs"/>
            </a:rPr>
            <a:t>であることから</a:t>
          </a:r>
          <a:r>
            <a:rPr kumimoji="1" lang="ja-JP" altLang="ja-JP" sz="1100">
              <a:solidFill>
                <a:schemeClr val="dk1"/>
              </a:solidFill>
              <a:effectLst/>
              <a:latin typeface="+mn-lt"/>
              <a:ea typeface="+mn-ea"/>
              <a:cs typeface="+mn-cs"/>
            </a:rPr>
            <a:t>、職員数が類似団体と比べて多く、その結果、人件費も類似団体の平均を上回っている状況である。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平成２９年度人事院勧告により増となったが、</a:t>
          </a:r>
          <a:r>
            <a:rPr kumimoji="1" lang="ja-JP" altLang="ja-JP" sz="1100">
              <a:solidFill>
                <a:schemeClr val="dk1"/>
              </a:solidFill>
              <a:effectLst/>
              <a:latin typeface="+mn-lt"/>
              <a:ea typeface="+mn-ea"/>
              <a:cs typeface="+mn-cs"/>
            </a:rPr>
            <a:t>平成２６年度に策定した第３次定員適正化計画を着実に実行し、今後も、職員数を削減することで適切な人員管理を図り、人件費の削減につなげていく。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133858</xdr:rowOff>
    </xdr:to>
    <xdr:cxnSp macro="">
      <xdr:nvCxnSpPr>
        <xdr:cNvPr id="64" name="直線コネクタ 63"/>
        <xdr:cNvCxnSpPr/>
      </xdr:nvCxnSpPr>
      <xdr:spPr>
        <a:xfrm>
          <a:off x="3987800" y="64363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92710</xdr:rowOff>
    </xdr:to>
    <xdr:cxnSp macro="">
      <xdr:nvCxnSpPr>
        <xdr:cNvPr id="67" name="直線コネクタ 66"/>
        <xdr:cNvCxnSpPr/>
      </xdr:nvCxnSpPr>
      <xdr:spPr>
        <a:xfrm>
          <a:off x="3098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101854</xdr:rowOff>
    </xdr:to>
    <xdr:cxnSp macro="">
      <xdr:nvCxnSpPr>
        <xdr:cNvPr id="70" name="直線コネクタ 69"/>
        <xdr:cNvCxnSpPr/>
      </xdr:nvCxnSpPr>
      <xdr:spPr>
        <a:xfrm flipV="1">
          <a:off x="2209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101854</xdr:rowOff>
    </xdr:to>
    <xdr:cxnSp macro="">
      <xdr:nvCxnSpPr>
        <xdr:cNvPr id="73" name="直線コネクタ 72"/>
        <xdr:cNvCxnSpPr/>
      </xdr:nvCxnSpPr>
      <xdr:spPr>
        <a:xfrm>
          <a:off x="1320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物件費に係る経常収支比率が高いのは、合併前の旧市町から引き継いだ施設の維持管理経費に多額の経費がかかっていることが大きな要因である。</a:t>
          </a:r>
          <a:endParaRPr lang="ja-JP" altLang="ja-JP" sz="1400">
            <a:effectLst/>
          </a:endParaRPr>
        </a:p>
        <a:p>
          <a:r>
            <a:rPr kumimoji="1" lang="ja-JP" altLang="ja-JP" sz="1100">
              <a:solidFill>
                <a:schemeClr val="dk1"/>
              </a:solidFill>
              <a:effectLst/>
              <a:latin typeface="+mn-lt"/>
              <a:ea typeface="+mn-ea"/>
              <a:cs typeface="+mn-cs"/>
            </a:rPr>
            <a:t>　今後は、平成２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年度に策定した公共施設等総合管理計画に基づき、施設の管理運営方法の見直し、民間移譲や重複施設の統廃合等を積極的に進め、コストの削減に努めていく。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17</xdr:row>
      <xdr:rowOff>113393</xdr:rowOff>
    </xdr:to>
    <xdr:cxnSp macro="">
      <xdr:nvCxnSpPr>
        <xdr:cNvPr id="127" name="直線コネクタ 126"/>
        <xdr:cNvCxnSpPr/>
      </xdr:nvCxnSpPr>
      <xdr:spPr>
        <a:xfrm>
          <a:off x="15671800" y="2995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17</xdr:row>
      <xdr:rowOff>102507</xdr:rowOff>
    </xdr:to>
    <xdr:cxnSp macro="">
      <xdr:nvCxnSpPr>
        <xdr:cNvPr id="130" name="直線コネクタ 129"/>
        <xdr:cNvCxnSpPr/>
      </xdr:nvCxnSpPr>
      <xdr:spPr>
        <a:xfrm flipV="1">
          <a:off x="14782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146050</xdr:rowOff>
    </xdr:to>
    <xdr:cxnSp macro="">
      <xdr:nvCxnSpPr>
        <xdr:cNvPr id="133" name="直線コネクタ 132"/>
        <xdr:cNvCxnSpPr/>
      </xdr:nvCxnSpPr>
      <xdr:spPr>
        <a:xfrm flipV="1">
          <a:off x="13893800" y="3017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146050</xdr:rowOff>
    </xdr:to>
    <xdr:cxnSp macro="">
      <xdr:nvCxnSpPr>
        <xdr:cNvPr id="136" name="直線コネクタ 135"/>
        <xdr:cNvCxnSpPr/>
      </xdr:nvCxnSpPr>
      <xdr:spPr>
        <a:xfrm>
          <a:off x="13004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6" name="楕円 145"/>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7"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48" name="楕円 147"/>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49" name="テキスト ボックス 148"/>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0" name="楕円 149"/>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1" name="テキスト ボックス 150"/>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扶助費については、障害者福祉費、児童福祉費が増加したことにより、前年以上の数値となっており類似団体の平均をわずかに上回っている。</a:t>
          </a:r>
          <a:endParaRPr lang="ja-JP" altLang="ja-JP" sz="1400">
            <a:effectLst/>
          </a:endParaRPr>
        </a:p>
        <a:p>
          <a:r>
            <a:rPr kumimoji="1" lang="ja-JP" altLang="ja-JP" sz="1100">
              <a:solidFill>
                <a:schemeClr val="dk1"/>
              </a:solidFill>
              <a:effectLst/>
              <a:latin typeface="+mn-lt"/>
              <a:ea typeface="+mn-ea"/>
              <a:cs typeface="+mn-cs"/>
            </a:rPr>
            <a:t>　また、生活保護費が依然として多い状況であるため、今後は、生活困窮者の救援措置を行うことで、被保護者の増加抑制に努め、数値の上昇を抑制していく。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50800</xdr:rowOff>
    </xdr:to>
    <xdr:cxnSp macro="">
      <xdr:nvCxnSpPr>
        <xdr:cNvPr id="189" name="直線コネクタ 188"/>
        <xdr:cNvCxnSpPr/>
      </xdr:nvCxnSpPr>
      <xdr:spPr>
        <a:xfrm>
          <a:off x="3987800" y="9984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39915</xdr:rowOff>
    </xdr:to>
    <xdr:cxnSp macro="">
      <xdr:nvCxnSpPr>
        <xdr:cNvPr id="192" name="直線コネクタ 191"/>
        <xdr:cNvCxnSpPr/>
      </xdr:nvCxnSpPr>
      <xdr:spPr>
        <a:xfrm>
          <a:off x="3098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146050</xdr:rowOff>
    </xdr:to>
    <xdr:cxnSp macro="">
      <xdr:nvCxnSpPr>
        <xdr:cNvPr id="195" name="直線コネクタ 194"/>
        <xdr:cNvCxnSpPr/>
      </xdr:nvCxnSpPr>
      <xdr:spPr>
        <a:xfrm>
          <a:off x="2209800" y="9798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26307</xdr:rowOff>
    </xdr:to>
    <xdr:cxnSp macro="">
      <xdr:nvCxnSpPr>
        <xdr:cNvPr id="198" name="直線コネクタ 197"/>
        <xdr:cNvCxnSpPr/>
      </xdr:nvCxnSpPr>
      <xdr:spPr>
        <a:xfrm>
          <a:off x="1320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8" name="楕円 207"/>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9"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10" name="楕円 209"/>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1" name="テキスト ボックス 210"/>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2" name="楕円 211"/>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3" name="テキスト ボックス 212"/>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4" name="楕円 213"/>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87284</xdr:rowOff>
    </xdr:from>
    <xdr:ext cx="762000" cy="259045"/>
    <xdr:sp macro="" textlink="">
      <xdr:nvSpPr>
        <xdr:cNvPr id="215" name="テキスト ボックス 214"/>
        <xdr:cNvSpPr txBox="1"/>
      </xdr:nvSpPr>
      <xdr:spPr>
        <a:xfrm>
          <a:off x="1828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6" name="楕円 215"/>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87284</xdr:rowOff>
    </xdr:from>
    <xdr:ext cx="762000" cy="259045"/>
    <xdr:sp macro="" textlink="">
      <xdr:nvSpPr>
        <xdr:cNvPr id="217" name="テキスト ボックス 216"/>
        <xdr:cNvSpPr txBox="1"/>
      </xdr:nvSpPr>
      <xdr:spPr>
        <a:xfrm>
          <a:off x="939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平成３２年度からは、簡易水道事業特別会計が上水道事業へ経営統合し、公営企業法による法適化を行う予定としていることから、簡易水道事業特別会計への繰出金がなくなる見込みである。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94343</xdr:rowOff>
    </xdr:from>
    <xdr:to>
      <xdr:col>82</xdr:col>
      <xdr:colOff>107950</xdr:colOff>
      <xdr:row>54</xdr:row>
      <xdr:rowOff>107406</xdr:rowOff>
    </xdr:to>
    <xdr:cxnSp macro="">
      <xdr:nvCxnSpPr>
        <xdr:cNvPr id="252" name="直線コネクタ 251"/>
        <xdr:cNvCxnSpPr/>
      </xdr:nvCxnSpPr>
      <xdr:spPr>
        <a:xfrm flipV="1">
          <a:off x="15671800" y="93526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54</xdr:row>
      <xdr:rowOff>107406</xdr:rowOff>
    </xdr:to>
    <xdr:cxnSp macro="">
      <xdr:nvCxnSpPr>
        <xdr:cNvPr id="255" name="直線コネクタ 254"/>
        <xdr:cNvCxnSpPr/>
      </xdr:nvCxnSpPr>
      <xdr:spPr>
        <a:xfrm>
          <a:off x="14782800" y="9352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54</xdr:row>
      <xdr:rowOff>94343</xdr:rowOff>
    </xdr:to>
    <xdr:cxnSp macro="">
      <xdr:nvCxnSpPr>
        <xdr:cNvPr id="258" name="直線コネクタ 257"/>
        <xdr:cNvCxnSpPr/>
      </xdr:nvCxnSpPr>
      <xdr:spPr>
        <a:xfrm>
          <a:off x="13893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54</xdr:row>
      <xdr:rowOff>94343</xdr:rowOff>
    </xdr:to>
    <xdr:cxnSp macro="">
      <xdr:nvCxnSpPr>
        <xdr:cNvPr id="261" name="直線コネクタ 260"/>
        <xdr:cNvCxnSpPr/>
      </xdr:nvCxnSpPr>
      <xdr:spPr>
        <a:xfrm>
          <a:off x="13004800" y="93395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43543</xdr:rowOff>
    </xdr:from>
    <xdr:to>
      <xdr:col>82</xdr:col>
      <xdr:colOff>158750</xdr:colOff>
      <xdr:row>54</xdr:row>
      <xdr:rowOff>145143</xdr:rowOff>
    </xdr:to>
    <xdr:sp macro="" textlink="">
      <xdr:nvSpPr>
        <xdr:cNvPr id="271" name="楕円 270"/>
        <xdr:cNvSpPr/>
      </xdr:nvSpPr>
      <xdr:spPr>
        <a:xfrm>
          <a:off x="16459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60070</xdr:rowOff>
    </xdr:from>
    <xdr:ext cx="762000" cy="259045"/>
    <xdr:sp macro="" textlink="">
      <xdr:nvSpPr>
        <xdr:cNvPr id="272" name="その他該当値テキスト"/>
        <xdr:cNvSpPr txBox="1"/>
      </xdr:nvSpPr>
      <xdr:spPr>
        <a:xfrm>
          <a:off x="16598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56606</xdr:rowOff>
    </xdr:from>
    <xdr:to>
      <xdr:col>78</xdr:col>
      <xdr:colOff>120650</xdr:colOff>
      <xdr:row>54</xdr:row>
      <xdr:rowOff>158206</xdr:rowOff>
    </xdr:to>
    <xdr:sp macro="" textlink="">
      <xdr:nvSpPr>
        <xdr:cNvPr id="273" name="楕円 272"/>
        <xdr:cNvSpPr/>
      </xdr:nvSpPr>
      <xdr:spPr>
        <a:xfrm>
          <a:off x="15621000" y="9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168383</xdr:rowOff>
    </xdr:from>
    <xdr:ext cx="736600" cy="259045"/>
    <xdr:sp macro="" textlink="">
      <xdr:nvSpPr>
        <xdr:cNvPr id="274" name="テキスト ボックス 273"/>
        <xdr:cNvSpPr txBox="1"/>
      </xdr:nvSpPr>
      <xdr:spPr>
        <a:xfrm>
          <a:off x="15290800" y="908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5" name="楕円 274"/>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6" name="テキスト ボックス 275"/>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7" name="楕円 276"/>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8" name="テキスト ボックス 277"/>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79" name="楕円 278"/>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80" name="テキスト ボックス 279"/>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100">
              <a:solidFill>
                <a:schemeClr val="dk1"/>
              </a:solidFill>
              <a:effectLst/>
              <a:latin typeface="+mn-lt"/>
              <a:ea typeface="+mn-ea"/>
              <a:cs typeface="+mn-cs"/>
            </a:rPr>
            <a:t>pay as you go</a:t>
          </a:r>
          <a:r>
            <a:rPr kumimoji="1" lang="ja-JP" altLang="ja-JP" sz="1100">
              <a:solidFill>
                <a:schemeClr val="dk1"/>
              </a:solidFill>
              <a:effectLst/>
              <a:latin typeface="+mn-lt"/>
              <a:ea typeface="+mn-ea"/>
              <a:cs typeface="+mn-cs"/>
            </a:rPr>
            <a:t>原則を徹底していく。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3556</xdr:rowOff>
    </xdr:to>
    <xdr:cxnSp macro="">
      <xdr:nvCxnSpPr>
        <xdr:cNvPr id="310" name="直線コネクタ 309"/>
        <xdr:cNvCxnSpPr/>
      </xdr:nvCxnSpPr>
      <xdr:spPr>
        <a:xfrm flipV="1">
          <a:off x="15671800" y="6157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3556</xdr:rowOff>
    </xdr:to>
    <xdr:cxnSp macro="">
      <xdr:nvCxnSpPr>
        <xdr:cNvPr id="313" name="直線コネクタ 312"/>
        <xdr:cNvCxnSpPr/>
      </xdr:nvCxnSpPr>
      <xdr:spPr>
        <a:xfrm>
          <a:off x="14782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143002</xdr:rowOff>
    </xdr:to>
    <xdr:cxnSp macro="">
      <xdr:nvCxnSpPr>
        <xdr:cNvPr id="316" name="直線コネクタ 315"/>
        <xdr:cNvCxnSpPr/>
      </xdr:nvCxnSpPr>
      <xdr:spPr>
        <a:xfrm>
          <a:off x="13893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129286</xdr:rowOff>
    </xdr:to>
    <xdr:cxnSp macro="">
      <xdr:nvCxnSpPr>
        <xdr:cNvPr id="319" name="直線コネクタ 318"/>
        <xdr:cNvCxnSpPr/>
      </xdr:nvCxnSpPr>
      <xdr:spPr>
        <a:xfrm>
          <a:off x="13004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9" name="楕円 328"/>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30"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1" name="楕円 330"/>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2" name="テキスト ボックス 331"/>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3" name="楕円 332"/>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4" name="テキスト ボックス 333"/>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5" name="楕円 334"/>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6" name="テキスト ボックス 335"/>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7" name="楕円 336"/>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8" name="テキスト ボックス 337"/>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合併前の旧市町の地方債を引き継いだことや合併後の合併特例事業を実施したことにより地方債現在高が膨らんでおり、公債費に係る経常収支比率は類似団体の平均を上回っている状況である。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これまで、新規発行債の抑制や民間資金の繰上償還を実施した結果、地方債現在高は年々減少しており、今後も引き続き公債費の抑制を図っていく。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77470</xdr:rowOff>
    </xdr:to>
    <xdr:cxnSp macro="">
      <xdr:nvCxnSpPr>
        <xdr:cNvPr id="370" name="直線コネクタ 369"/>
        <xdr:cNvCxnSpPr/>
      </xdr:nvCxnSpPr>
      <xdr:spPr>
        <a:xfrm>
          <a:off x="3987800" y="12924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73660</xdr:rowOff>
    </xdr:to>
    <xdr:cxnSp macro="">
      <xdr:nvCxnSpPr>
        <xdr:cNvPr id="373" name="直線コネクタ 372"/>
        <xdr:cNvCxnSpPr/>
      </xdr:nvCxnSpPr>
      <xdr:spPr>
        <a:xfrm flipV="1">
          <a:off x="3098800" y="12924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109855</xdr:rowOff>
    </xdr:to>
    <xdr:cxnSp macro="">
      <xdr:nvCxnSpPr>
        <xdr:cNvPr id="376" name="直線コネクタ 375"/>
        <xdr:cNvCxnSpPr/>
      </xdr:nvCxnSpPr>
      <xdr:spPr>
        <a:xfrm flipV="1">
          <a:off x="2209800" y="129324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109855</xdr:rowOff>
    </xdr:from>
    <xdr:to>
      <xdr:col>11</xdr:col>
      <xdr:colOff>9525</xdr:colOff>
      <xdr:row>75</xdr:row>
      <xdr:rowOff>149861</xdr:rowOff>
    </xdr:to>
    <xdr:cxnSp macro="">
      <xdr:nvCxnSpPr>
        <xdr:cNvPr id="379" name="直線コネクタ 378"/>
        <xdr:cNvCxnSpPr/>
      </xdr:nvCxnSpPr>
      <xdr:spPr>
        <a:xfrm flipV="1">
          <a:off x="1320800" y="12968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9" name="楕円 388"/>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170197</xdr:rowOff>
    </xdr:from>
    <xdr:ext cx="762000" cy="259045"/>
    <xdr:sp macro="" textlink="">
      <xdr:nvSpPr>
        <xdr:cNvPr id="390" name="公債費該当値テキスト"/>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91" name="楕円 390"/>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101616</xdr:rowOff>
    </xdr:from>
    <xdr:ext cx="736600" cy="259045"/>
    <xdr:sp macro="" textlink="">
      <xdr:nvSpPr>
        <xdr:cNvPr id="392" name="テキスト ボックス 391"/>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93" name="楕円 392"/>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109238</xdr:rowOff>
    </xdr:from>
    <xdr:ext cx="762000" cy="259045"/>
    <xdr:sp macro="" textlink="">
      <xdr:nvSpPr>
        <xdr:cNvPr id="394" name="テキスト ボックス 393"/>
        <xdr:cNvSpPr txBox="1"/>
      </xdr:nvSpPr>
      <xdr:spPr>
        <a:xfrm>
          <a:off x="2717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59055</xdr:rowOff>
    </xdr:from>
    <xdr:to>
      <xdr:col>11</xdr:col>
      <xdr:colOff>60325</xdr:colOff>
      <xdr:row>75</xdr:row>
      <xdr:rowOff>160655</xdr:rowOff>
    </xdr:to>
    <xdr:sp macro="" textlink="">
      <xdr:nvSpPr>
        <xdr:cNvPr id="395" name="楕円 394"/>
        <xdr:cNvSpPr/>
      </xdr:nvSpPr>
      <xdr:spPr>
        <a:xfrm>
          <a:off x="2159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145432</xdr:rowOff>
    </xdr:from>
    <xdr:ext cx="762000" cy="259045"/>
    <xdr:sp macro="" textlink="">
      <xdr:nvSpPr>
        <xdr:cNvPr id="396" name="テキスト ボックス 395"/>
        <xdr:cNvSpPr txBox="1"/>
      </xdr:nvSpPr>
      <xdr:spPr>
        <a:xfrm>
          <a:off x="1828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7" name="楕円 396"/>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13988</xdr:rowOff>
    </xdr:from>
    <xdr:ext cx="762000" cy="259045"/>
    <xdr:sp macro="" textlink="">
      <xdr:nvSpPr>
        <xdr:cNvPr id="398" name="テキスト ボックス 397"/>
        <xdr:cNvSpPr txBox="1"/>
      </xdr:nvSpPr>
      <xdr:spPr>
        <a:xfrm>
          <a:off x="939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係る経常収支比率は類似団体の平均を下回っている。しかしながら、経常経費については減少しているものの、普通交付税の減少等の要因により経常一般財源の減少が大きく、ここ数年増加傾向に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今後も事務事業評価等の結果を踏まえ各事業の改善を進めるとともに、更なる歳出削減に努めていく。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16511</xdr:rowOff>
    </xdr:to>
    <xdr:cxnSp macro="">
      <xdr:nvCxnSpPr>
        <xdr:cNvPr id="431" name="直線コネクタ 430"/>
        <xdr:cNvCxnSpPr/>
      </xdr:nvCxnSpPr>
      <xdr:spPr>
        <a:xfrm>
          <a:off x="15671800" y="131914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161289</xdr:rowOff>
    </xdr:to>
    <xdr:cxnSp macro="">
      <xdr:nvCxnSpPr>
        <xdr:cNvPr id="434" name="直線コネクタ 433"/>
        <xdr:cNvCxnSpPr/>
      </xdr:nvCxnSpPr>
      <xdr:spPr>
        <a:xfrm>
          <a:off x="14782800" y="131343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104139</xdr:rowOff>
    </xdr:to>
    <xdr:cxnSp macro="">
      <xdr:nvCxnSpPr>
        <xdr:cNvPr id="437" name="直線コネクタ 436"/>
        <xdr:cNvCxnSpPr/>
      </xdr:nvCxnSpPr>
      <xdr:spPr>
        <a:xfrm>
          <a:off x="13893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81280</xdr:rowOff>
    </xdr:to>
    <xdr:cxnSp macro="">
      <xdr:nvCxnSpPr>
        <xdr:cNvPr id="440" name="直線コネクタ 439"/>
        <xdr:cNvCxnSpPr/>
      </xdr:nvCxnSpPr>
      <xdr:spPr>
        <a:xfrm>
          <a:off x="13004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50" name="楕円 449"/>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51" name="公債費以外該当値テキスト"/>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52" name="楕円 451"/>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50817</xdr:rowOff>
    </xdr:from>
    <xdr:ext cx="736600" cy="259045"/>
    <xdr:sp macro="" textlink="">
      <xdr:nvSpPr>
        <xdr:cNvPr id="453" name="テキスト ボックス 452"/>
        <xdr:cNvSpPr txBox="1"/>
      </xdr:nvSpPr>
      <xdr:spPr>
        <a:xfrm>
          <a:off x="15290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4" name="楕円 453"/>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5" name="テキスト ボックス 454"/>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6" name="楕円 455"/>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7" name="テキスト ボックス 456"/>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8" name="楕円 457"/>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9" name="テキスト ボックス 45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118682</xdr:rowOff>
    </xdr:from>
    <xdr:to>
      <xdr:col>29</xdr:col>
      <xdr:colOff>127000</xdr:colOff>
      <xdr:row>14</xdr:row>
      <xdr:rowOff>160820</xdr:rowOff>
    </xdr:to>
    <xdr:cxnSp macro="">
      <xdr:nvCxnSpPr>
        <xdr:cNvPr id="50" name="直線コネクタ 49"/>
        <xdr:cNvCxnSpPr/>
      </xdr:nvCxnSpPr>
      <xdr:spPr bwMode="auto">
        <a:xfrm flipV="1">
          <a:off x="5003800" y="2566607"/>
          <a:ext cx="647700" cy="42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160820</xdr:rowOff>
    </xdr:from>
    <xdr:to>
      <xdr:col>26</xdr:col>
      <xdr:colOff>50800</xdr:colOff>
      <xdr:row>14</xdr:row>
      <xdr:rowOff>162306</xdr:rowOff>
    </xdr:to>
    <xdr:cxnSp macro="">
      <xdr:nvCxnSpPr>
        <xdr:cNvPr id="53" name="直線コネクタ 52"/>
        <xdr:cNvCxnSpPr/>
      </xdr:nvCxnSpPr>
      <xdr:spPr bwMode="auto">
        <a:xfrm flipV="1">
          <a:off x="4305300" y="2608745"/>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162306</xdr:rowOff>
    </xdr:from>
    <xdr:to>
      <xdr:col>22</xdr:col>
      <xdr:colOff>114300</xdr:colOff>
      <xdr:row>14</xdr:row>
      <xdr:rowOff>163132</xdr:rowOff>
    </xdr:to>
    <xdr:cxnSp macro="">
      <xdr:nvCxnSpPr>
        <xdr:cNvPr id="56" name="直線コネクタ 55"/>
        <xdr:cNvCxnSpPr/>
      </xdr:nvCxnSpPr>
      <xdr:spPr bwMode="auto">
        <a:xfrm flipV="1">
          <a:off x="3606800" y="2610231"/>
          <a:ext cx="698500" cy="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163132</xdr:rowOff>
    </xdr:from>
    <xdr:to>
      <xdr:col>18</xdr:col>
      <xdr:colOff>177800</xdr:colOff>
      <xdr:row>15</xdr:row>
      <xdr:rowOff>94094</xdr:rowOff>
    </xdr:to>
    <xdr:cxnSp macro="">
      <xdr:nvCxnSpPr>
        <xdr:cNvPr id="59" name="直線コネクタ 58"/>
        <xdr:cNvCxnSpPr/>
      </xdr:nvCxnSpPr>
      <xdr:spPr bwMode="auto">
        <a:xfrm flipV="1">
          <a:off x="2908300" y="2611057"/>
          <a:ext cx="698500" cy="102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67882</xdr:rowOff>
    </xdr:from>
    <xdr:to>
      <xdr:col>29</xdr:col>
      <xdr:colOff>177800</xdr:colOff>
      <xdr:row>14</xdr:row>
      <xdr:rowOff>169482</xdr:rowOff>
    </xdr:to>
    <xdr:sp macro="" textlink="">
      <xdr:nvSpPr>
        <xdr:cNvPr id="69" name="楕円 68"/>
        <xdr:cNvSpPr/>
      </xdr:nvSpPr>
      <xdr:spPr bwMode="auto">
        <a:xfrm>
          <a:off x="5600700" y="251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84409</xdr:rowOff>
    </xdr:from>
    <xdr:ext cx="762000" cy="259045"/>
    <xdr:sp macro="" textlink="">
      <xdr:nvSpPr>
        <xdr:cNvPr id="70" name="人口1人当たり決算額の推移該当値テキスト130"/>
        <xdr:cNvSpPr txBox="1"/>
      </xdr:nvSpPr>
      <xdr:spPr>
        <a:xfrm>
          <a:off x="5740400" y="236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110020</xdr:rowOff>
    </xdr:from>
    <xdr:to>
      <xdr:col>26</xdr:col>
      <xdr:colOff>101600</xdr:colOff>
      <xdr:row>15</xdr:row>
      <xdr:rowOff>40170</xdr:rowOff>
    </xdr:to>
    <xdr:sp macro="" textlink="">
      <xdr:nvSpPr>
        <xdr:cNvPr id="71" name="楕円 70"/>
        <xdr:cNvSpPr/>
      </xdr:nvSpPr>
      <xdr:spPr bwMode="auto">
        <a:xfrm>
          <a:off x="4953000" y="255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50347</xdr:rowOff>
    </xdr:from>
    <xdr:ext cx="736600" cy="259045"/>
    <xdr:sp macro="" textlink="">
      <xdr:nvSpPr>
        <xdr:cNvPr id="72" name="テキスト ボックス 71"/>
        <xdr:cNvSpPr txBox="1"/>
      </xdr:nvSpPr>
      <xdr:spPr>
        <a:xfrm>
          <a:off x="4622800" y="232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111506</xdr:rowOff>
    </xdr:from>
    <xdr:to>
      <xdr:col>22</xdr:col>
      <xdr:colOff>165100</xdr:colOff>
      <xdr:row>15</xdr:row>
      <xdr:rowOff>41656</xdr:rowOff>
    </xdr:to>
    <xdr:sp macro="" textlink="">
      <xdr:nvSpPr>
        <xdr:cNvPr id="73" name="楕円 72"/>
        <xdr:cNvSpPr/>
      </xdr:nvSpPr>
      <xdr:spPr bwMode="auto">
        <a:xfrm>
          <a:off x="4254500" y="255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51833</xdr:rowOff>
    </xdr:from>
    <xdr:ext cx="762000" cy="259045"/>
    <xdr:sp macro="" textlink="">
      <xdr:nvSpPr>
        <xdr:cNvPr id="74" name="テキスト ボックス 73"/>
        <xdr:cNvSpPr txBox="1"/>
      </xdr:nvSpPr>
      <xdr:spPr>
        <a:xfrm>
          <a:off x="3924300" y="232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112332</xdr:rowOff>
    </xdr:from>
    <xdr:to>
      <xdr:col>19</xdr:col>
      <xdr:colOff>38100</xdr:colOff>
      <xdr:row>15</xdr:row>
      <xdr:rowOff>42482</xdr:rowOff>
    </xdr:to>
    <xdr:sp macro="" textlink="">
      <xdr:nvSpPr>
        <xdr:cNvPr id="75" name="楕円 74"/>
        <xdr:cNvSpPr/>
      </xdr:nvSpPr>
      <xdr:spPr bwMode="auto">
        <a:xfrm>
          <a:off x="3556000" y="256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52659</xdr:rowOff>
    </xdr:from>
    <xdr:ext cx="762000" cy="259045"/>
    <xdr:sp macro="" textlink="">
      <xdr:nvSpPr>
        <xdr:cNvPr id="76" name="テキスト ボックス 75"/>
        <xdr:cNvSpPr txBox="1"/>
      </xdr:nvSpPr>
      <xdr:spPr>
        <a:xfrm>
          <a:off x="3225800" y="232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43294</xdr:rowOff>
    </xdr:from>
    <xdr:to>
      <xdr:col>15</xdr:col>
      <xdr:colOff>101600</xdr:colOff>
      <xdr:row>15</xdr:row>
      <xdr:rowOff>144894</xdr:rowOff>
    </xdr:to>
    <xdr:sp macro="" textlink="">
      <xdr:nvSpPr>
        <xdr:cNvPr id="77" name="楕円 76"/>
        <xdr:cNvSpPr/>
      </xdr:nvSpPr>
      <xdr:spPr bwMode="auto">
        <a:xfrm>
          <a:off x="2857500" y="266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155071</xdr:rowOff>
    </xdr:from>
    <xdr:ext cx="762000" cy="259045"/>
    <xdr:sp macro="" textlink="">
      <xdr:nvSpPr>
        <xdr:cNvPr id="78" name="テキスト ボックス 77"/>
        <xdr:cNvSpPr txBox="1"/>
      </xdr:nvSpPr>
      <xdr:spPr>
        <a:xfrm>
          <a:off x="2527300" y="243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257581</xdr:rowOff>
    </xdr:from>
    <xdr:to>
      <xdr:col>29</xdr:col>
      <xdr:colOff>127000</xdr:colOff>
      <xdr:row>37</xdr:row>
      <xdr:rowOff>270528</xdr:rowOff>
    </xdr:to>
    <xdr:cxnSp macro="">
      <xdr:nvCxnSpPr>
        <xdr:cNvPr id="110" name="直線コネクタ 109"/>
        <xdr:cNvCxnSpPr/>
      </xdr:nvCxnSpPr>
      <xdr:spPr bwMode="auto">
        <a:xfrm flipV="1">
          <a:off x="5003800" y="7382281"/>
          <a:ext cx="647700" cy="12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248345</xdr:rowOff>
    </xdr:from>
    <xdr:to>
      <xdr:col>26</xdr:col>
      <xdr:colOff>50800</xdr:colOff>
      <xdr:row>37</xdr:row>
      <xdr:rowOff>270528</xdr:rowOff>
    </xdr:to>
    <xdr:cxnSp macro="">
      <xdr:nvCxnSpPr>
        <xdr:cNvPr id="113" name="直線コネクタ 112"/>
        <xdr:cNvCxnSpPr/>
      </xdr:nvCxnSpPr>
      <xdr:spPr bwMode="auto">
        <a:xfrm>
          <a:off x="4305300" y="7373045"/>
          <a:ext cx="698500" cy="22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217087</xdr:rowOff>
    </xdr:from>
    <xdr:to>
      <xdr:col>22</xdr:col>
      <xdr:colOff>114300</xdr:colOff>
      <xdr:row>37</xdr:row>
      <xdr:rowOff>248345</xdr:rowOff>
    </xdr:to>
    <xdr:cxnSp macro="">
      <xdr:nvCxnSpPr>
        <xdr:cNvPr id="116" name="直線コネクタ 115"/>
        <xdr:cNvCxnSpPr/>
      </xdr:nvCxnSpPr>
      <xdr:spPr bwMode="auto">
        <a:xfrm>
          <a:off x="3606800" y="7341787"/>
          <a:ext cx="698500" cy="3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167458</xdr:rowOff>
    </xdr:from>
    <xdr:to>
      <xdr:col>18</xdr:col>
      <xdr:colOff>177800</xdr:colOff>
      <xdr:row>37</xdr:row>
      <xdr:rowOff>217087</xdr:rowOff>
    </xdr:to>
    <xdr:cxnSp macro="">
      <xdr:nvCxnSpPr>
        <xdr:cNvPr id="119" name="直線コネクタ 118"/>
        <xdr:cNvCxnSpPr/>
      </xdr:nvCxnSpPr>
      <xdr:spPr bwMode="auto">
        <a:xfrm>
          <a:off x="2908300" y="7292158"/>
          <a:ext cx="698500" cy="49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206781</xdr:rowOff>
    </xdr:from>
    <xdr:to>
      <xdr:col>29</xdr:col>
      <xdr:colOff>177800</xdr:colOff>
      <xdr:row>37</xdr:row>
      <xdr:rowOff>308381</xdr:rowOff>
    </xdr:to>
    <xdr:sp macro="" textlink="">
      <xdr:nvSpPr>
        <xdr:cNvPr id="129" name="楕円 128"/>
        <xdr:cNvSpPr/>
      </xdr:nvSpPr>
      <xdr:spPr bwMode="auto">
        <a:xfrm>
          <a:off x="5600700" y="733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219728</xdr:rowOff>
    </xdr:from>
    <xdr:to>
      <xdr:col>26</xdr:col>
      <xdr:colOff>101600</xdr:colOff>
      <xdr:row>37</xdr:row>
      <xdr:rowOff>321328</xdr:rowOff>
    </xdr:to>
    <xdr:sp macro="" textlink="">
      <xdr:nvSpPr>
        <xdr:cNvPr id="131" name="楕円 130"/>
        <xdr:cNvSpPr/>
      </xdr:nvSpPr>
      <xdr:spPr bwMode="auto">
        <a:xfrm>
          <a:off x="4953000" y="734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306105</xdr:rowOff>
    </xdr:from>
    <xdr:ext cx="736600" cy="259045"/>
    <xdr:sp macro="" textlink="">
      <xdr:nvSpPr>
        <xdr:cNvPr id="132" name="テキスト ボックス 131"/>
        <xdr:cNvSpPr txBox="1"/>
      </xdr:nvSpPr>
      <xdr:spPr>
        <a:xfrm>
          <a:off x="4622800" y="7430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197545</xdr:rowOff>
    </xdr:from>
    <xdr:to>
      <xdr:col>22</xdr:col>
      <xdr:colOff>165100</xdr:colOff>
      <xdr:row>37</xdr:row>
      <xdr:rowOff>299145</xdr:rowOff>
    </xdr:to>
    <xdr:sp macro="" textlink="">
      <xdr:nvSpPr>
        <xdr:cNvPr id="133" name="楕円 132"/>
        <xdr:cNvSpPr/>
      </xdr:nvSpPr>
      <xdr:spPr bwMode="auto">
        <a:xfrm>
          <a:off x="4254500" y="732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283922</xdr:rowOff>
    </xdr:from>
    <xdr:ext cx="762000" cy="259045"/>
    <xdr:sp macro="" textlink="">
      <xdr:nvSpPr>
        <xdr:cNvPr id="134" name="テキスト ボックス 133"/>
        <xdr:cNvSpPr txBox="1"/>
      </xdr:nvSpPr>
      <xdr:spPr>
        <a:xfrm>
          <a:off x="3924300" y="74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166287</xdr:rowOff>
    </xdr:from>
    <xdr:to>
      <xdr:col>19</xdr:col>
      <xdr:colOff>38100</xdr:colOff>
      <xdr:row>37</xdr:row>
      <xdr:rowOff>267887</xdr:rowOff>
    </xdr:to>
    <xdr:sp macro="" textlink="">
      <xdr:nvSpPr>
        <xdr:cNvPr id="135" name="楕円 134"/>
        <xdr:cNvSpPr/>
      </xdr:nvSpPr>
      <xdr:spPr bwMode="auto">
        <a:xfrm>
          <a:off x="3556000" y="729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106614</xdr:rowOff>
    </xdr:from>
    <xdr:ext cx="762000" cy="259045"/>
    <xdr:sp macro="" textlink="">
      <xdr:nvSpPr>
        <xdr:cNvPr id="136" name="テキスト ボックス 135"/>
        <xdr:cNvSpPr txBox="1"/>
      </xdr:nvSpPr>
      <xdr:spPr>
        <a:xfrm>
          <a:off x="3225800" y="705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116658</xdr:rowOff>
    </xdr:from>
    <xdr:to>
      <xdr:col>15</xdr:col>
      <xdr:colOff>101600</xdr:colOff>
      <xdr:row>37</xdr:row>
      <xdr:rowOff>218258</xdr:rowOff>
    </xdr:to>
    <xdr:sp macro="" textlink="">
      <xdr:nvSpPr>
        <xdr:cNvPr id="137" name="楕円 136"/>
        <xdr:cNvSpPr/>
      </xdr:nvSpPr>
      <xdr:spPr bwMode="auto">
        <a:xfrm>
          <a:off x="2857500" y="724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56985</xdr:rowOff>
    </xdr:from>
    <xdr:ext cx="762000" cy="259045"/>
    <xdr:sp macro="" textlink="">
      <xdr:nvSpPr>
        <xdr:cNvPr id="138" name="テキスト ボックス 137"/>
        <xdr:cNvSpPr txBox="1"/>
      </xdr:nvSpPr>
      <xdr:spPr>
        <a:xfrm>
          <a:off x="2527300" y="701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132372</xdr:rowOff>
    </xdr:from>
    <xdr:to>
      <xdr:col>24</xdr:col>
      <xdr:colOff>63500</xdr:colOff>
      <xdr:row>31</xdr:row>
      <xdr:rowOff>170764</xdr:rowOff>
    </xdr:to>
    <xdr:cxnSp macro="">
      <xdr:nvCxnSpPr>
        <xdr:cNvPr id="61" name="直線コネクタ 60"/>
        <xdr:cNvCxnSpPr/>
      </xdr:nvCxnSpPr>
      <xdr:spPr>
        <a:xfrm flipV="1">
          <a:off x="3797300" y="5447322"/>
          <a:ext cx="8382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167907</xdr:rowOff>
    </xdr:from>
    <xdr:to>
      <xdr:col>19</xdr:col>
      <xdr:colOff>177800</xdr:colOff>
      <xdr:row>31</xdr:row>
      <xdr:rowOff>170764</xdr:rowOff>
    </xdr:to>
    <xdr:cxnSp macro="">
      <xdr:nvCxnSpPr>
        <xdr:cNvPr id="64" name="直線コネクタ 63"/>
        <xdr:cNvCxnSpPr/>
      </xdr:nvCxnSpPr>
      <xdr:spPr>
        <a:xfrm>
          <a:off x="2908300" y="548285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167907</xdr:rowOff>
    </xdr:from>
    <xdr:to>
      <xdr:col>15</xdr:col>
      <xdr:colOff>50800</xdr:colOff>
      <xdr:row>32</xdr:row>
      <xdr:rowOff>8052</xdr:rowOff>
    </xdr:to>
    <xdr:cxnSp macro="">
      <xdr:nvCxnSpPr>
        <xdr:cNvPr id="67" name="直線コネクタ 66"/>
        <xdr:cNvCxnSpPr/>
      </xdr:nvCxnSpPr>
      <xdr:spPr>
        <a:xfrm flipV="1">
          <a:off x="2019300" y="5482857"/>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8052</xdr:rowOff>
    </xdr:from>
    <xdr:to>
      <xdr:col>10</xdr:col>
      <xdr:colOff>114300</xdr:colOff>
      <xdr:row>32</xdr:row>
      <xdr:rowOff>8928</xdr:rowOff>
    </xdr:to>
    <xdr:cxnSp macro="">
      <xdr:nvCxnSpPr>
        <xdr:cNvPr id="70" name="直線コネクタ 69"/>
        <xdr:cNvCxnSpPr/>
      </xdr:nvCxnSpPr>
      <xdr:spPr>
        <a:xfrm flipV="1">
          <a:off x="1130300" y="549445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81572</xdr:rowOff>
    </xdr:from>
    <xdr:to>
      <xdr:col>24</xdr:col>
      <xdr:colOff>114300</xdr:colOff>
      <xdr:row>32</xdr:row>
      <xdr:rowOff>11722</xdr:rowOff>
    </xdr:to>
    <xdr:sp macro="" textlink="">
      <xdr:nvSpPr>
        <xdr:cNvPr id="80" name="楕円 79"/>
        <xdr:cNvSpPr/>
      </xdr:nvSpPr>
      <xdr:spPr>
        <a:xfrm>
          <a:off x="4584700" y="53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104449</xdr:rowOff>
    </xdr:from>
    <xdr:ext cx="599010" cy="259045"/>
    <xdr:sp macro="" textlink="">
      <xdr:nvSpPr>
        <xdr:cNvPr id="81" name="人件費該当値テキスト"/>
        <xdr:cNvSpPr txBox="1"/>
      </xdr:nvSpPr>
      <xdr:spPr>
        <a:xfrm>
          <a:off x="4686300" y="524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119964</xdr:rowOff>
    </xdr:from>
    <xdr:to>
      <xdr:col>20</xdr:col>
      <xdr:colOff>38100</xdr:colOff>
      <xdr:row>32</xdr:row>
      <xdr:rowOff>50114</xdr:rowOff>
    </xdr:to>
    <xdr:sp macro="" textlink="">
      <xdr:nvSpPr>
        <xdr:cNvPr id="82" name="楕円 81"/>
        <xdr:cNvSpPr/>
      </xdr:nvSpPr>
      <xdr:spPr>
        <a:xfrm>
          <a:off x="3746500" y="54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66641</xdr:rowOff>
    </xdr:from>
    <xdr:ext cx="599010" cy="259045"/>
    <xdr:sp macro="" textlink="">
      <xdr:nvSpPr>
        <xdr:cNvPr id="83" name="テキスト ボックス 82"/>
        <xdr:cNvSpPr txBox="1"/>
      </xdr:nvSpPr>
      <xdr:spPr>
        <a:xfrm>
          <a:off x="3497795" y="521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117107</xdr:rowOff>
    </xdr:from>
    <xdr:to>
      <xdr:col>15</xdr:col>
      <xdr:colOff>101600</xdr:colOff>
      <xdr:row>32</xdr:row>
      <xdr:rowOff>47257</xdr:rowOff>
    </xdr:to>
    <xdr:sp macro="" textlink="">
      <xdr:nvSpPr>
        <xdr:cNvPr id="84" name="楕円 83"/>
        <xdr:cNvSpPr/>
      </xdr:nvSpPr>
      <xdr:spPr>
        <a:xfrm>
          <a:off x="2857500" y="54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63784</xdr:rowOff>
    </xdr:from>
    <xdr:ext cx="599010" cy="259045"/>
    <xdr:sp macro="" textlink="">
      <xdr:nvSpPr>
        <xdr:cNvPr id="85" name="テキスト ボックス 84"/>
        <xdr:cNvSpPr txBox="1"/>
      </xdr:nvSpPr>
      <xdr:spPr>
        <a:xfrm>
          <a:off x="2608795" y="520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128702</xdr:rowOff>
    </xdr:from>
    <xdr:to>
      <xdr:col>10</xdr:col>
      <xdr:colOff>165100</xdr:colOff>
      <xdr:row>32</xdr:row>
      <xdr:rowOff>58852</xdr:rowOff>
    </xdr:to>
    <xdr:sp macro="" textlink="">
      <xdr:nvSpPr>
        <xdr:cNvPr id="86" name="楕円 85"/>
        <xdr:cNvSpPr/>
      </xdr:nvSpPr>
      <xdr:spPr>
        <a:xfrm>
          <a:off x="1968500" y="54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75379</xdr:rowOff>
    </xdr:from>
    <xdr:ext cx="599010" cy="259045"/>
    <xdr:sp macro="" textlink="">
      <xdr:nvSpPr>
        <xdr:cNvPr id="87" name="テキスト ボックス 86"/>
        <xdr:cNvSpPr txBox="1"/>
      </xdr:nvSpPr>
      <xdr:spPr>
        <a:xfrm>
          <a:off x="1719795" y="521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129578</xdr:rowOff>
    </xdr:from>
    <xdr:to>
      <xdr:col>6</xdr:col>
      <xdr:colOff>38100</xdr:colOff>
      <xdr:row>32</xdr:row>
      <xdr:rowOff>59728</xdr:rowOff>
    </xdr:to>
    <xdr:sp macro="" textlink="">
      <xdr:nvSpPr>
        <xdr:cNvPr id="88" name="楕円 87"/>
        <xdr:cNvSpPr/>
      </xdr:nvSpPr>
      <xdr:spPr>
        <a:xfrm>
          <a:off x="1079500" y="5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76255</xdr:rowOff>
    </xdr:from>
    <xdr:ext cx="599010" cy="259045"/>
    <xdr:sp macro="" textlink="">
      <xdr:nvSpPr>
        <xdr:cNvPr id="89" name="テキスト ボックス 88"/>
        <xdr:cNvSpPr txBox="1"/>
      </xdr:nvSpPr>
      <xdr:spPr>
        <a:xfrm>
          <a:off x="830795" y="521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27178</xdr:rowOff>
    </xdr:from>
    <xdr:to>
      <xdr:col>24</xdr:col>
      <xdr:colOff>63500</xdr:colOff>
      <xdr:row>54</xdr:row>
      <xdr:rowOff>47130</xdr:rowOff>
    </xdr:to>
    <xdr:cxnSp macro="">
      <xdr:nvCxnSpPr>
        <xdr:cNvPr id="119" name="直線コネクタ 118"/>
        <xdr:cNvCxnSpPr/>
      </xdr:nvCxnSpPr>
      <xdr:spPr>
        <a:xfrm>
          <a:off x="3797300" y="9285478"/>
          <a:ext cx="8382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27178</xdr:rowOff>
    </xdr:from>
    <xdr:to>
      <xdr:col>19</xdr:col>
      <xdr:colOff>177800</xdr:colOff>
      <xdr:row>54</xdr:row>
      <xdr:rowOff>36246</xdr:rowOff>
    </xdr:to>
    <xdr:cxnSp macro="">
      <xdr:nvCxnSpPr>
        <xdr:cNvPr id="122" name="直線コネクタ 121"/>
        <xdr:cNvCxnSpPr/>
      </xdr:nvCxnSpPr>
      <xdr:spPr>
        <a:xfrm flipV="1">
          <a:off x="2908300" y="928547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32233</xdr:rowOff>
    </xdr:from>
    <xdr:to>
      <xdr:col>15</xdr:col>
      <xdr:colOff>50800</xdr:colOff>
      <xdr:row>54</xdr:row>
      <xdr:rowOff>36246</xdr:rowOff>
    </xdr:to>
    <xdr:cxnSp macro="">
      <xdr:nvCxnSpPr>
        <xdr:cNvPr id="125" name="直線コネクタ 124"/>
        <xdr:cNvCxnSpPr/>
      </xdr:nvCxnSpPr>
      <xdr:spPr>
        <a:xfrm>
          <a:off x="2019300" y="9119083"/>
          <a:ext cx="889000" cy="1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32233</xdr:rowOff>
    </xdr:from>
    <xdr:to>
      <xdr:col>10</xdr:col>
      <xdr:colOff>114300</xdr:colOff>
      <xdr:row>54</xdr:row>
      <xdr:rowOff>37491</xdr:rowOff>
    </xdr:to>
    <xdr:cxnSp macro="">
      <xdr:nvCxnSpPr>
        <xdr:cNvPr id="128" name="直線コネクタ 127"/>
        <xdr:cNvCxnSpPr/>
      </xdr:nvCxnSpPr>
      <xdr:spPr>
        <a:xfrm flipV="1">
          <a:off x="1130300" y="9119083"/>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167780</xdr:rowOff>
    </xdr:from>
    <xdr:to>
      <xdr:col>24</xdr:col>
      <xdr:colOff>114300</xdr:colOff>
      <xdr:row>54</xdr:row>
      <xdr:rowOff>97930</xdr:rowOff>
    </xdr:to>
    <xdr:sp macro="" textlink="">
      <xdr:nvSpPr>
        <xdr:cNvPr id="138" name="楕円 137"/>
        <xdr:cNvSpPr/>
      </xdr:nvSpPr>
      <xdr:spPr>
        <a:xfrm>
          <a:off x="4584700" y="92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19207</xdr:rowOff>
    </xdr:from>
    <xdr:ext cx="534377" cy="259045"/>
    <xdr:sp macro="" textlink="">
      <xdr:nvSpPr>
        <xdr:cNvPr id="139" name="物件費該当値テキスト"/>
        <xdr:cNvSpPr txBox="1"/>
      </xdr:nvSpPr>
      <xdr:spPr>
        <a:xfrm>
          <a:off x="4686300" y="91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147828</xdr:rowOff>
    </xdr:from>
    <xdr:to>
      <xdr:col>20</xdr:col>
      <xdr:colOff>38100</xdr:colOff>
      <xdr:row>54</xdr:row>
      <xdr:rowOff>77978</xdr:rowOff>
    </xdr:to>
    <xdr:sp macro="" textlink="">
      <xdr:nvSpPr>
        <xdr:cNvPr id="140" name="楕円 139"/>
        <xdr:cNvSpPr/>
      </xdr:nvSpPr>
      <xdr:spPr>
        <a:xfrm>
          <a:off x="3746500" y="923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94505</xdr:rowOff>
    </xdr:from>
    <xdr:ext cx="534377" cy="259045"/>
    <xdr:sp macro="" textlink="">
      <xdr:nvSpPr>
        <xdr:cNvPr id="141" name="テキスト ボックス 140"/>
        <xdr:cNvSpPr txBox="1"/>
      </xdr:nvSpPr>
      <xdr:spPr>
        <a:xfrm>
          <a:off x="3530111" y="900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156896</xdr:rowOff>
    </xdr:from>
    <xdr:to>
      <xdr:col>15</xdr:col>
      <xdr:colOff>101600</xdr:colOff>
      <xdr:row>54</xdr:row>
      <xdr:rowOff>87046</xdr:rowOff>
    </xdr:to>
    <xdr:sp macro="" textlink="">
      <xdr:nvSpPr>
        <xdr:cNvPr id="142" name="楕円 141"/>
        <xdr:cNvSpPr/>
      </xdr:nvSpPr>
      <xdr:spPr>
        <a:xfrm>
          <a:off x="2857500" y="92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103573</xdr:rowOff>
    </xdr:from>
    <xdr:ext cx="534377" cy="259045"/>
    <xdr:sp macro="" textlink="">
      <xdr:nvSpPr>
        <xdr:cNvPr id="143" name="テキスト ボックス 142"/>
        <xdr:cNvSpPr txBox="1"/>
      </xdr:nvSpPr>
      <xdr:spPr>
        <a:xfrm>
          <a:off x="2641111" y="90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152883</xdr:rowOff>
    </xdr:from>
    <xdr:to>
      <xdr:col>10</xdr:col>
      <xdr:colOff>165100</xdr:colOff>
      <xdr:row>53</xdr:row>
      <xdr:rowOff>83033</xdr:rowOff>
    </xdr:to>
    <xdr:sp macro="" textlink="">
      <xdr:nvSpPr>
        <xdr:cNvPr id="144" name="楕円 143"/>
        <xdr:cNvSpPr/>
      </xdr:nvSpPr>
      <xdr:spPr>
        <a:xfrm>
          <a:off x="1968500" y="90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99560</xdr:rowOff>
    </xdr:from>
    <xdr:ext cx="599010" cy="259045"/>
    <xdr:sp macro="" textlink="">
      <xdr:nvSpPr>
        <xdr:cNvPr id="145" name="テキスト ボックス 144"/>
        <xdr:cNvSpPr txBox="1"/>
      </xdr:nvSpPr>
      <xdr:spPr>
        <a:xfrm>
          <a:off x="1719795" y="88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158141</xdr:rowOff>
    </xdr:from>
    <xdr:to>
      <xdr:col>6</xdr:col>
      <xdr:colOff>38100</xdr:colOff>
      <xdr:row>54</xdr:row>
      <xdr:rowOff>88291</xdr:rowOff>
    </xdr:to>
    <xdr:sp macro="" textlink="">
      <xdr:nvSpPr>
        <xdr:cNvPr id="146" name="楕円 145"/>
        <xdr:cNvSpPr/>
      </xdr:nvSpPr>
      <xdr:spPr>
        <a:xfrm>
          <a:off x="1079500" y="924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104818</xdr:rowOff>
    </xdr:from>
    <xdr:ext cx="534377" cy="259045"/>
    <xdr:sp macro="" textlink="">
      <xdr:nvSpPr>
        <xdr:cNvPr id="147" name="テキスト ボックス 146"/>
        <xdr:cNvSpPr txBox="1"/>
      </xdr:nvSpPr>
      <xdr:spPr>
        <a:xfrm>
          <a:off x="863111" y="90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122059</xdr:rowOff>
    </xdr:from>
    <xdr:to>
      <xdr:col>24</xdr:col>
      <xdr:colOff>63500</xdr:colOff>
      <xdr:row>78</xdr:row>
      <xdr:rowOff>131547</xdr:rowOff>
    </xdr:to>
    <xdr:cxnSp macro="">
      <xdr:nvCxnSpPr>
        <xdr:cNvPr id="176" name="直線コネクタ 175"/>
        <xdr:cNvCxnSpPr/>
      </xdr:nvCxnSpPr>
      <xdr:spPr>
        <a:xfrm flipV="1">
          <a:off x="3797300" y="13495159"/>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128803</xdr:rowOff>
    </xdr:from>
    <xdr:to>
      <xdr:col>19</xdr:col>
      <xdr:colOff>177800</xdr:colOff>
      <xdr:row>78</xdr:row>
      <xdr:rowOff>131547</xdr:rowOff>
    </xdr:to>
    <xdr:cxnSp macro="">
      <xdr:nvCxnSpPr>
        <xdr:cNvPr id="179" name="直線コネクタ 178"/>
        <xdr:cNvCxnSpPr/>
      </xdr:nvCxnSpPr>
      <xdr:spPr>
        <a:xfrm>
          <a:off x="2908300" y="1350190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128803</xdr:rowOff>
    </xdr:from>
    <xdr:to>
      <xdr:col>15</xdr:col>
      <xdr:colOff>50800</xdr:colOff>
      <xdr:row>78</xdr:row>
      <xdr:rowOff>142424</xdr:rowOff>
    </xdr:to>
    <xdr:cxnSp macro="">
      <xdr:nvCxnSpPr>
        <xdr:cNvPr id="182" name="直線コネクタ 181"/>
        <xdr:cNvCxnSpPr/>
      </xdr:nvCxnSpPr>
      <xdr:spPr>
        <a:xfrm flipV="1">
          <a:off x="2019300" y="13501903"/>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142157</xdr:rowOff>
    </xdr:from>
    <xdr:to>
      <xdr:col>10</xdr:col>
      <xdr:colOff>114300</xdr:colOff>
      <xdr:row>78</xdr:row>
      <xdr:rowOff>142424</xdr:rowOff>
    </xdr:to>
    <xdr:cxnSp macro="">
      <xdr:nvCxnSpPr>
        <xdr:cNvPr id="185" name="直線コネクタ 184"/>
        <xdr:cNvCxnSpPr/>
      </xdr:nvCxnSpPr>
      <xdr:spPr>
        <a:xfrm>
          <a:off x="1130300" y="1351525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71259</xdr:rowOff>
    </xdr:from>
    <xdr:to>
      <xdr:col>24</xdr:col>
      <xdr:colOff>114300</xdr:colOff>
      <xdr:row>79</xdr:row>
      <xdr:rowOff>1409</xdr:rowOff>
    </xdr:to>
    <xdr:sp macro="" textlink="">
      <xdr:nvSpPr>
        <xdr:cNvPr id="195" name="楕円 194"/>
        <xdr:cNvSpPr/>
      </xdr:nvSpPr>
      <xdr:spPr>
        <a:xfrm>
          <a:off x="4584700" y="134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162405</xdr:rowOff>
    </xdr:from>
    <xdr:ext cx="469744" cy="259045"/>
    <xdr:sp macro="" textlink="">
      <xdr:nvSpPr>
        <xdr:cNvPr id="196" name="維持補修費該当値テキスト"/>
        <xdr:cNvSpPr txBox="1"/>
      </xdr:nvSpPr>
      <xdr:spPr>
        <a:xfrm>
          <a:off x="4686300" y="133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80747</xdr:rowOff>
    </xdr:from>
    <xdr:to>
      <xdr:col>20</xdr:col>
      <xdr:colOff>38100</xdr:colOff>
      <xdr:row>79</xdr:row>
      <xdr:rowOff>10897</xdr:rowOff>
    </xdr:to>
    <xdr:sp macro="" textlink="">
      <xdr:nvSpPr>
        <xdr:cNvPr id="197" name="楕円 196"/>
        <xdr:cNvSpPr/>
      </xdr:nvSpPr>
      <xdr:spPr>
        <a:xfrm>
          <a:off x="3746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2024</xdr:rowOff>
    </xdr:from>
    <xdr:ext cx="469744" cy="259045"/>
    <xdr:sp macro="" textlink="">
      <xdr:nvSpPr>
        <xdr:cNvPr id="198" name="テキスト ボックス 197"/>
        <xdr:cNvSpPr txBox="1"/>
      </xdr:nvSpPr>
      <xdr:spPr>
        <a:xfrm>
          <a:off x="3562428"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78003</xdr:rowOff>
    </xdr:from>
    <xdr:to>
      <xdr:col>15</xdr:col>
      <xdr:colOff>101600</xdr:colOff>
      <xdr:row>79</xdr:row>
      <xdr:rowOff>8153</xdr:rowOff>
    </xdr:to>
    <xdr:sp macro="" textlink="">
      <xdr:nvSpPr>
        <xdr:cNvPr id="199" name="楕円 198"/>
        <xdr:cNvSpPr/>
      </xdr:nvSpPr>
      <xdr:spPr>
        <a:xfrm>
          <a:off x="2857500" y="134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170730</xdr:rowOff>
    </xdr:from>
    <xdr:ext cx="469744" cy="259045"/>
    <xdr:sp macro="" textlink="">
      <xdr:nvSpPr>
        <xdr:cNvPr id="200" name="テキスト ボックス 199"/>
        <xdr:cNvSpPr txBox="1"/>
      </xdr:nvSpPr>
      <xdr:spPr>
        <a:xfrm>
          <a:off x="2673428" y="135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91624</xdr:rowOff>
    </xdr:from>
    <xdr:to>
      <xdr:col>10</xdr:col>
      <xdr:colOff>165100</xdr:colOff>
      <xdr:row>79</xdr:row>
      <xdr:rowOff>21774</xdr:rowOff>
    </xdr:to>
    <xdr:sp macro="" textlink="">
      <xdr:nvSpPr>
        <xdr:cNvPr id="201" name="楕円 200"/>
        <xdr:cNvSpPr/>
      </xdr:nvSpPr>
      <xdr:spPr>
        <a:xfrm>
          <a:off x="1968500" y="134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12901</xdr:rowOff>
    </xdr:from>
    <xdr:ext cx="469744" cy="259045"/>
    <xdr:sp macro="" textlink="">
      <xdr:nvSpPr>
        <xdr:cNvPr id="202" name="テキスト ボックス 201"/>
        <xdr:cNvSpPr txBox="1"/>
      </xdr:nvSpPr>
      <xdr:spPr>
        <a:xfrm>
          <a:off x="1784428" y="1355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91357</xdr:rowOff>
    </xdr:from>
    <xdr:to>
      <xdr:col>6</xdr:col>
      <xdr:colOff>38100</xdr:colOff>
      <xdr:row>79</xdr:row>
      <xdr:rowOff>21507</xdr:rowOff>
    </xdr:to>
    <xdr:sp macro="" textlink="">
      <xdr:nvSpPr>
        <xdr:cNvPr id="203" name="楕円 202"/>
        <xdr:cNvSpPr/>
      </xdr:nvSpPr>
      <xdr:spPr>
        <a:xfrm>
          <a:off x="1079500" y="134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12634</xdr:rowOff>
    </xdr:from>
    <xdr:ext cx="469744" cy="259045"/>
    <xdr:sp macro="" textlink="">
      <xdr:nvSpPr>
        <xdr:cNvPr id="204" name="テキスト ボックス 203"/>
        <xdr:cNvSpPr txBox="1"/>
      </xdr:nvSpPr>
      <xdr:spPr>
        <a:xfrm>
          <a:off x="895428" y="135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135165</xdr:rowOff>
    </xdr:from>
    <xdr:to>
      <xdr:col>24</xdr:col>
      <xdr:colOff>63500</xdr:colOff>
      <xdr:row>94</xdr:row>
      <xdr:rowOff>21298</xdr:rowOff>
    </xdr:to>
    <xdr:cxnSp macro="">
      <xdr:nvCxnSpPr>
        <xdr:cNvPr id="234" name="直線コネクタ 233"/>
        <xdr:cNvCxnSpPr/>
      </xdr:nvCxnSpPr>
      <xdr:spPr>
        <a:xfrm>
          <a:off x="3797300" y="16080015"/>
          <a:ext cx="838200" cy="5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135165</xdr:rowOff>
    </xdr:from>
    <xdr:to>
      <xdr:col>19</xdr:col>
      <xdr:colOff>177800</xdr:colOff>
      <xdr:row>94</xdr:row>
      <xdr:rowOff>101600</xdr:rowOff>
    </xdr:to>
    <xdr:cxnSp macro="">
      <xdr:nvCxnSpPr>
        <xdr:cNvPr id="237" name="直線コネクタ 236"/>
        <xdr:cNvCxnSpPr/>
      </xdr:nvCxnSpPr>
      <xdr:spPr>
        <a:xfrm flipV="1">
          <a:off x="2908300" y="160800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101600</xdr:rowOff>
    </xdr:from>
    <xdr:to>
      <xdr:col>15</xdr:col>
      <xdr:colOff>50800</xdr:colOff>
      <xdr:row>95</xdr:row>
      <xdr:rowOff>34303</xdr:rowOff>
    </xdr:to>
    <xdr:cxnSp macro="">
      <xdr:nvCxnSpPr>
        <xdr:cNvPr id="240" name="直線コネクタ 239"/>
        <xdr:cNvCxnSpPr/>
      </xdr:nvCxnSpPr>
      <xdr:spPr>
        <a:xfrm flipV="1">
          <a:off x="2019300" y="16217900"/>
          <a:ext cx="889000" cy="1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34303</xdr:rowOff>
    </xdr:from>
    <xdr:to>
      <xdr:col>10</xdr:col>
      <xdr:colOff>114300</xdr:colOff>
      <xdr:row>95</xdr:row>
      <xdr:rowOff>107111</xdr:rowOff>
    </xdr:to>
    <xdr:cxnSp macro="">
      <xdr:nvCxnSpPr>
        <xdr:cNvPr id="243" name="直線コネクタ 242"/>
        <xdr:cNvCxnSpPr/>
      </xdr:nvCxnSpPr>
      <xdr:spPr>
        <a:xfrm flipV="1">
          <a:off x="1130300" y="16322053"/>
          <a:ext cx="8890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141948</xdr:rowOff>
    </xdr:from>
    <xdr:to>
      <xdr:col>24</xdr:col>
      <xdr:colOff>114300</xdr:colOff>
      <xdr:row>94</xdr:row>
      <xdr:rowOff>72098</xdr:rowOff>
    </xdr:to>
    <xdr:sp macro="" textlink="">
      <xdr:nvSpPr>
        <xdr:cNvPr id="253" name="楕円 252"/>
        <xdr:cNvSpPr/>
      </xdr:nvSpPr>
      <xdr:spPr>
        <a:xfrm>
          <a:off x="4584700" y="160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164825</xdr:rowOff>
    </xdr:from>
    <xdr:ext cx="599010" cy="259045"/>
    <xdr:sp macro="" textlink="">
      <xdr:nvSpPr>
        <xdr:cNvPr id="254" name="扶助費該当値テキスト"/>
        <xdr:cNvSpPr txBox="1"/>
      </xdr:nvSpPr>
      <xdr:spPr>
        <a:xfrm>
          <a:off x="4686300" y="1593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84365</xdr:rowOff>
    </xdr:from>
    <xdr:to>
      <xdr:col>20</xdr:col>
      <xdr:colOff>38100</xdr:colOff>
      <xdr:row>94</xdr:row>
      <xdr:rowOff>14515</xdr:rowOff>
    </xdr:to>
    <xdr:sp macro="" textlink="">
      <xdr:nvSpPr>
        <xdr:cNvPr id="255" name="楕円 254"/>
        <xdr:cNvSpPr/>
      </xdr:nvSpPr>
      <xdr:spPr>
        <a:xfrm>
          <a:off x="3746500" y="160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31042</xdr:rowOff>
    </xdr:from>
    <xdr:ext cx="599010" cy="259045"/>
    <xdr:sp macro="" textlink="">
      <xdr:nvSpPr>
        <xdr:cNvPr id="256" name="テキスト ボックス 255"/>
        <xdr:cNvSpPr txBox="1"/>
      </xdr:nvSpPr>
      <xdr:spPr>
        <a:xfrm>
          <a:off x="3497795" y="1580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50800</xdr:rowOff>
    </xdr:from>
    <xdr:to>
      <xdr:col>15</xdr:col>
      <xdr:colOff>101600</xdr:colOff>
      <xdr:row>94</xdr:row>
      <xdr:rowOff>152400</xdr:rowOff>
    </xdr:to>
    <xdr:sp macro="" textlink="">
      <xdr:nvSpPr>
        <xdr:cNvPr id="257" name="楕円 256"/>
        <xdr:cNvSpPr/>
      </xdr:nvSpPr>
      <xdr:spPr>
        <a:xfrm>
          <a:off x="28575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168927</xdr:rowOff>
    </xdr:from>
    <xdr:ext cx="599010" cy="259045"/>
    <xdr:sp macro="" textlink="">
      <xdr:nvSpPr>
        <xdr:cNvPr id="258" name="テキスト ボックス 257"/>
        <xdr:cNvSpPr txBox="1"/>
      </xdr:nvSpPr>
      <xdr:spPr>
        <a:xfrm>
          <a:off x="2608795" y="1594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154953</xdr:rowOff>
    </xdr:from>
    <xdr:to>
      <xdr:col>10</xdr:col>
      <xdr:colOff>165100</xdr:colOff>
      <xdr:row>95</xdr:row>
      <xdr:rowOff>85103</xdr:rowOff>
    </xdr:to>
    <xdr:sp macro="" textlink="">
      <xdr:nvSpPr>
        <xdr:cNvPr id="259" name="楕円 258"/>
        <xdr:cNvSpPr/>
      </xdr:nvSpPr>
      <xdr:spPr>
        <a:xfrm>
          <a:off x="1968500" y="162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101630</xdr:rowOff>
    </xdr:from>
    <xdr:ext cx="599010" cy="259045"/>
    <xdr:sp macro="" textlink="">
      <xdr:nvSpPr>
        <xdr:cNvPr id="260" name="テキスト ボックス 259"/>
        <xdr:cNvSpPr txBox="1"/>
      </xdr:nvSpPr>
      <xdr:spPr>
        <a:xfrm>
          <a:off x="1719795" y="1604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56311</xdr:rowOff>
    </xdr:from>
    <xdr:to>
      <xdr:col>6</xdr:col>
      <xdr:colOff>38100</xdr:colOff>
      <xdr:row>95</xdr:row>
      <xdr:rowOff>157911</xdr:rowOff>
    </xdr:to>
    <xdr:sp macro="" textlink="">
      <xdr:nvSpPr>
        <xdr:cNvPr id="261" name="楕円 260"/>
        <xdr:cNvSpPr/>
      </xdr:nvSpPr>
      <xdr:spPr>
        <a:xfrm>
          <a:off x="1079500" y="163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2988</xdr:rowOff>
    </xdr:from>
    <xdr:ext cx="599010" cy="259045"/>
    <xdr:sp macro="" textlink="">
      <xdr:nvSpPr>
        <xdr:cNvPr id="262" name="テキスト ボックス 261"/>
        <xdr:cNvSpPr txBox="1"/>
      </xdr:nvSpPr>
      <xdr:spPr>
        <a:xfrm>
          <a:off x="830795" y="161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84333</xdr:rowOff>
    </xdr:from>
    <xdr:to>
      <xdr:col>55</xdr:col>
      <xdr:colOff>0</xdr:colOff>
      <xdr:row>35</xdr:row>
      <xdr:rowOff>81216</xdr:rowOff>
    </xdr:to>
    <xdr:cxnSp macro="">
      <xdr:nvCxnSpPr>
        <xdr:cNvPr id="291" name="直線コネクタ 290"/>
        <xdr:cNvCxnSpPr/>
      </xdr:nvCxnSpPr>
      <xdr:spPr>
        <a:xfrm flipV="1">
          <a:off x="9639300" y="5913633"/>
          <a:ext cx="838200" cy="16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67981</xdr:rowOff>
    </xdr:from>
    <xdr:to>
      <xdr:col>50</xdr:col>
      <xdr:colOff>114300</xdr:colOff>
      <xdr:row>35</xdr:row>
      <xdr:rowOff>81216</xdr:rowOff>
    </xdr:to>
    <xdr:cxnSp macro="">
      <xdr:nvCxnSpPr>
        <xdr:cNvPr id="294" name="直線コネクタ 293"/>
        <xdr:cNvCxnSpPr/>
      </xdr:nvCxnSpPr>
      <xdr:spPr>
        <a:xfrm>
          <a:off x="8750300" y="6068731"/>
          <a:ext cx="889000" cy="1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67981</xdr:rowOff>
    </xdr:from>
    <xdr:to>
      <xdr:col>45</xdr:col>
      <xdr:colOff>177800</xdr:colOff>
      <xdr:row>35</xdr:row>
      <xdr:rowOff>147495</xdr:rowOff>
    </xdr:to>
    <xdr:cxnSp macro="">
      <xdr:nvCxnSpPr>
        <xdr:cNvPr id="297" name="直線コネクタ 296"/>
        <xdr:cNvCxnSpPr/>
      </xdr:nvCxnSpPr>
      <xdr:spPr>
        <a:xfrm flipV="1">
          <a:off x="7861300" y="6068731"/>
          <a:ext cx="8890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147495</xdr:rowOff>
    </xdr:from>
    <xdr:to>
      <xdr:col>41</xdr:col>
      <xdr:colOff>50800</xdr:colOff>
      <xdr:row>36</xdr:row>
      <xdr:rowOff>24409</xdr:rowOff>
    </xdr:to>
    <xdr:cxnSp macro="">
      <xdr:nvCxnSpPr>
        <xdr:cNvPr id="300" name="直線コネクタ 299"/>
        <xdr:cNvCxnSpPr/>
      </xdr:nvCxnSpPr>
      <xdr:spPr>
        <a:xfrm flipV="1">
          <a:off x="6972300" y="6148245"/>
          <a:ext cx="889000" cy="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33533</xdr:rowOff>
    </xdr:from>
    <xdr:to>
      <xdr:col>55</xdr:col>
      <xdr:colOff>50800</xdr:colOff>
      <xdr:row>34</xdr:row>
      <xdr:rowOff>135133</xdr:rowOff>
    </xdr:to>
    <xdr:sp macro="" textlink="">
      <xdr:nvSpPr>
        <xdr:cNvPr id="310" name="楕円 309"/>
        <xdr:cNvSpPr/>
      </xdr:nvSpPr>
      <xdr:spPr>
        <a:xfrm>
          <a:off x="10426700" y="58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56410</xdr:rowOff>
    </xdr:from>
    <xdr:ext cx="599010" cy="259045"/>
    <xdr:sp macro="" textlink="">
      <xdr:nvSpPr>
        <xdr:cNvPr id="311" name="補助費等該当値テキスト"/>
        <xdr:cNvSpPr txBox="1"/>
      </xdr:nvSpPr>
      <xdr:spPr>
        <a:xfrm>
          <a:off x="10528300" y="571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30416</xdr:rowOff>
    </xdr:from>
    <xdr:to>
      <xdr:col>50</xdr:col>
      <xdr:colOff>165100</xdr:colOff>
      <xdr:row>35</xdr:row>
      <xdr:rowOff>132016</xdr:rowOff>
    </xdr:to>
    <xdr:sp macro="" textlink="">
      <xdr:nvSpPr>
        <xdr:cNvPr id="312" name="楕円 311"/>
        <xdr:cNvSpPr/>
      </xdr:nvSpPr>
      <xdr:spPr>
        <a:xfrm>
          <a:off x="9588500" y="6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148543</xdr:rowOff>
    </xdr:from>
    <xdr:ext cx="534377" cy="259045"/>
    <xdr:sp macro="" textlink="">
      <xdr:nvSpPr>
        <xdr:cNvPr id="313" name="テキスト ボックス 312"/>
        <xdr:cNvSpPr txBox="1"/>
      </xdr:nvSpPr>
      <xdr:spPr>
        <a:xfrm>
          <a:off x="9372111" y="58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17181</xdr:rowOff>
    </xdr:from>
    <xdr:to>
      <xdr:col>46</xdr:col>
      <xdr:colOff>38100</xdr:colOff>
      <xdr:row>35</xdr:row>
      <xdr:rowOff>118781</xdr:rowOff>
    </xdr:to>
    <xdr:sp macro="" textlink="">
      <xdr:nvSpPr>
        <xdr:cNvPr id="314" name="楕円 313"/>
        <xdr:cNvSpPr/>
      </xdr:nvSpPr>
      <xdr:spPr>
        <a:xfrm>
          <a:off x="8699500" y="60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135308</xdr:rowOff>
    </xdr:from>
    <xdr:ext cx="534377" cy="259045"/>
    <xdr:sp macro="" textlink="">
      <xdr:nvSpPr>
        <xdr:cNvPr id="315" name="テキスト ボックス 314"/>
        <xdr:cNvSpPr txBox="1"/>
      </xdr:nvSpPr>
      <xdr:spPr>
        <a:xfrm>
          <a:off x="8483111" y="57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96695</xdr:rowOff>
    </xdr:from>
    <xdr:to>
      <xdr:col>41</xdr:col>
      <xdr:colOff>101600</xdr:colOff>
      <xdr:row>36</xdr:row>
      <xdr:rowOff>26845</xdr:rowOff>
    </xdr:to>
    <xdr:sp macro="" textlink="">
      <xdr:nvSpPr>
        <xdr:cNvPr id="316" name="楕円 315"/>
        <xdr:cNvSpPr/>
      </xdr:nvSpPr>
      <xdr:spPr>
        <a:xfrm>
          <a:off x="7810500" y="60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43372</xdr:rowOff>
    </xdr:from>
    <xdr:ext cx="534377" cy="259045"/>
    <xdr:sp macro="" textlink="">
      <xdr:nvSpPr>
        <xdr:cNvPr id="317" name="テキスト ボックス 316"/>
        <xdr:cNvSpPr txBox="1"/>
      </xdr:nvSpPr>
      <xdr:spPr>
        <a:xfrm>
          <a:off x="7594111" y="587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145059</xdr:rowOff>
    </xdr:from>
    <xdr:to>
      <xdr:col>36</xdr:col>
      <xdr:colOff>165100</xdr:colOff>
      <xdr:row>36</xdr:row>
      <xdr:rowOff>75209</xdr:rowOff>
    </xdr:to>
    <xdr:sp macro="" textlink="">
      <xdr:nvSpPr>
        <xdr:cNvPr id="318" name="楕円 317"/>
        <xdr:cNvSpPr/>
      </xdr:nvSpPr>
      <xdr:spPr>
        <a:xfrm>
          <a:off x="6921500" y="61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91736</xdr:rowOff>
    </xdr:from>
    <xdr:ext cx="534377" cy="259045"/>
    <xdr:sp macro="" textlink="">
      <xdr:nvSpPr>
        <xdr:cNvPr id="319" name="テキスト ボックス 318"/>
        <xdr:cNvSpPr txBox="1"/>
      </xdr:nvSpPr>
      <xdr:spPr>
        <a:xfrm>
          <a:off x="6705111" y="59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65076</xdr:rowOff>
    </xdr:from>
    <xdr:to>
      <xdr:col>55</xdr:col>
      <xdr:colOff>0</xdr:colOff>
      <xdr:row>55</xdr:row>
      <xdr:rowOff>116529</xdr:rowOff>
    </xdr:to>
    <xdr:cxnSp macro="">
      <xdr:nvCxnSpPr>
        <xdr:cNvPr id="346" name="直線コネクタ 345"/>
        <xdr:cNvCxnSpPr/>
      </xdr:nvCxnSpPr>
      <xdr:spPr>
        <a:xfrm flipV="1">
          <a:off x="9639300" y="9494826"/>
          <a:ext cx="83820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116529</xdr:rowOff>
    </xdr:from>
    <xdr:to>
      <xdr:col>50</xdr:col>
      <xdr:colOff>114300</xdr:colOff>
      <xdr:row>56</xdr:row>
      <xdr:rowOff>36354</xdr:rowOff>
    </xdr:to>
    <xdr:cxnSp macro="">
      <xdr:nvCxnSpPr>
        <xdr:cNvPr id="349" name="直線コネクタ 348"/>
        <xdr:cNvCxnSpPr/>
      </xdr:nvCxnSpPr>
      <xdr:spPr>
        <a:xfrm flipV="1">
          <a:off x="8750300" y="9546279"/>
          <a:ext cx="889000" cy="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66667</xdr:rowOff>
    </xdr:from>
    <xdr:to>
      <xdr:col>45</xdr:col>
      <xdr:colOff>177800</xdr:colOff>
      <xdr:row>56</xdr:row>
      <xdr:rowOff>36354</xdr:rowOff>
    </xdr:to>
    <xdr:cxnSp macro="">
      <xdr:nvCxnSpPr>
        <xdr:cNvPr id="352" name="直線コネクタ 351"/>
        <xdr:cNvCxnSpPr/>
      </xdr:nvCxnSpPr>
      <xdr:spPr>
        <a:xfrm>
          <a:off x="7861300" y="9496417"/>
          <a:ext cx="889000" cy="1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110723</xdr:rowOff>
    </xdr:from>
    <xdr:to>
      <xdr:col>41</xdr:col>
      <xdr:colOff>50800</xdr:colOff>
      <xdr:row>55</xdr:row>
      <xdr:rowOff>66667</xdr:rowOff>
    </xdr:to>
    <xdr:cxnSp macro="">
      <xdr:nvCxnSpPr>
        <xdr:cNvPr id="355" name="直線コネクタ 354"/>
        <xdr:cNvCxnSpPr/>
      </xdr:nvCxnSpPr>
      <xdr:spPr>
        <a:xfrm>
          <a:off x="6972300" y="9369023"/>
          <a:ext cx="889000" cy="1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14276</xdr:rowOff>
    </xdr:from>
    <xdr:to>
      <xdr:col>55</xdr:col>
      <xdr:colOff>50800</xdr:colOff>
      <xdr:row>55</xdr:row>
      <xdr:rowOff>115876</xdr:rowOff>
    </xdr:to>
    <xdr:sp macro="" textlink="">
      <xdr:nvSpPr>
        <xdr:cNvPr id="365" name="楕円 364"/>
        <xdr:cNvSpPr/>
      </xdr:nvSpPr>
      <xdr:spPr>
        <a:xfrm>
          <a:off x="10426700" y="94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37153</xdr:rowOff>
    </xdr:from>
    <xdr:ext cx="599010" cy="259045"/>
    <xdr:sp macro="" textlink="">
      <xdr:nvSpPr>
        <xdr:cNvPr id="366" name="普通建設事業費該当値テキスト"/>
        <xdr:cNvSpPr txBox="1"/>
      </xdr:nvSpPr>
      <xdr:spPr>
        <a:xfrm>
          <a:off x="10528300" y="929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65729</xdr:rowOff>
    </xdr:from>
    <xdr:to>
      <xdr:col>50</xdr:col>
      <xdr:colOff>165100</xdr:colOff>
      <xdr:row>55</xdr:row>
      <xdr:rowOff>167329</xdr:rowOff>
    </xdr:to>
    <xdr:sp macro="" textlink="">
      <xdr:nvSpPr>
        <xdr:cNvPr id="367" name="楕円 366"/>
        <xdr:cNvSpPr/>
      </xdr:nvSpPr>
      <xdr:spPr>
        <a:xfrm>
          <a:off x="9588500" y="9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12406</xdr:rowOff>
    </xdr:from>
    <xdr:ext cx="599010" cy="259045"/>
    <xdr:sp macro="" textlink="">
      <xdr:nvSpPr>
        <xdr:cNvPr id="368" name="テキスト ボックス 367"/>
        <xdr:cNvSpPr txBox="1"/>
      </xdr:nvSpPr>
      <xdr:spPr>
        <a:xfrm>
          <a:off x="9339795" y="927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157004</xdr:rowOff>
    </xdr:from>
    <xdr:to>
      <xdr:col>46</xdr:col>
      <xdr:colOff>38100</xdr:colOff>
      <xdr:row>56</xdr:row>
      <xdr:rowOff>87154</xdr:rowOff>
    </xdr:to>
    <xdr:sp macro="" textlink="">
      <xdr:nvSpPr>
        <xdr:cNvPr id="369" name="楕円 368"/>
        <xdr:cNvSpPr/>
      </xdr:nvSpPr>
      <xdr:spPr>
        <a:xfrm>
          <a:off x="8699500" y="95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103681</xdr:rowOff>
    </xdr:from>
    <xdr:ext cx="534377" cy="259045"/>
    <xdr:sp macro="" textlink="">
      <xdr:nvSpPr>
        <xdr:cNvPr id="370" name="テキスト ボックス 369"/>
        <xdr:cNvSpPr txBox="1"/>
      </xdr:nvSpPr>
      <xdr:spPr>
        <a:xfrm>
          <a:off x="8483111" y="93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15867</xdr:rowOff>
    </xdr:from>
    <xdr:to>
      <xdr:col>41</xdr:col>
      <xdr:colOff>101600</xdr:colOff>
      <xdr:row>55</xdr:row>
      <xdr:rowOff>117467</xdr:rowOff>
    </xdr:to>
    <xdr:sp macro="" textlink="">
      <xdr:nvSpPr>
        <xdr:cNvPr id="371" name="楕円 370"/>
        <xdr:cNvSpPr/>
      </xdr:nvSpPr>
      <xdr:spPr>
        <a:xfrm>
          <a:off x="7810500" y="9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133994</xdr:rowOff>
    </xdr:from>
    <xdr:ext cx="599010" cy="259045"/>
    <xdr:sp macro="" textlink="">
      <xdr:nvSpPr>
        <xdr:cNvPr id="372" name="テキスト ボックス 371"/>
        <xdr:cNvSpPr txBox="1"/>
      </xdr:nvSpPr>
      <xdr:spPr>
        <a:xfrm>
          <a:off x="7561795" y="922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59923</xdr:rowOff>
    </xdr:from>
    <xdr:to>
      <xdr:col>36</xdr:col>
      <xdr:colOff>165100</xdr:colOff>
      <xdr:row>54</xdr:row>
      <xdr:rowOff>161523</xdr:rowOff>
    </xdr:to>
    <xdr:sp macro="" textlink="">
      <xdr:nvSpPr>
        <xdr:cNvPr id="373" name="楕円 372"/>
        <xdr:cNvSpPr/>
      </xdr:nvSpPr>
      <xdr:spPr>
        <a:xfrm>
          <a:off x="6921500" y="93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6600</xdr:rowOff>
    </xdr:from>
    <xdr:ext cx="599010" cy="259045"/>
    <xdr:sp macro="" textlink="">
      <xdr:nvSpPr>
        <xdr:cNvPr id="374" name="テキスト ボックス 373"/>
        <xdr:cNvSpPr txBox="1"/>
      </xdr:nvSpPr>
      <xdr:spPr>
        <a:xfrm>
          <a:off x="6672795" y="909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156998</xdr:rowOff>
    </xdr:from>
    <xdr:to>
      <xdr:col>55</xdr:col>
      <xdr:colOff>0</xdr:colOff>
      <xdr:row>78</xdr:row>
      <xdr:rowOff>157900</xdr:rowOff>
    </xdr:to>
    <xdr:cxnSp macro="">
      <xdr:nvCxnSpPr>
        <xdr:cNvPr id="405" name="直線コネクタ 404"/>
        <xdr:cNvCxnSpPr/>
      </xdr:nvCxnSpPr>
      <xdr:spPr>
        <a:xfrm>
          <a:off x="9639300" y="13187198"/>
          <a:ext cx="838200" cy="3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156998</xdr:rowOff>
    </xdr:from>
    <xdr:to>
      <xdr:col>50</xdr:col>
      <xdr:colOff>114300</xdr:colOff>
      <xdr:row>78</xdr:row>
      <xdr:rowOff>7601</xdr:rowOff>
    </xdr:to>
    <xdr:cxnSp macro="">
      <xdr:nvCxnSpPr>
        <xdr:cNvPr id="408" name="直線コネクタ 407"/>
        <xdr:cNvCxnSpPr/>
      </xdr:nvCxnSpPr>
      <xdr:spPr>
        <a:xfrm flipV="1">
          <a:off x="8750300" y="13187198"/>
          <a:ext cx="889000" cy="19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164748</xdr:rowOff>
    </xdr:from>
    <xdr:to>
      <xdr:col>45</xdr:col>
      <xdr:colOff>177800</xdr:colOff>
      <xdr:row>78</xdr:row>
      <xdr:rowOff>7601</xdr:rowOff>
    </xdr:to>
    <xdr:cxnSp macro="">
      <xdr:nvCxnSpPr>
        <xdr:cNvPr id="411" name="直線コネクタ 410"/>
        <xdr:cNvCxnSpPr/>
      </xdr:nvCxnSpPr>
      <xdr:spPr>
        <a:xfrm>
          <a:off x="7861300" y="13366398"/>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107100</xdr:rowOff>
    </xdr:from>
    <xdr:to>
      <xdr:col>55</xdr:col>
      <xdr:colOff>50800</xdr:colOff>
      <xdr:row>79</xdr:row>
      <xdr:rowOff>37250</xdr:rowOff>
    </xdr:to>
    <xdr:sp macro="" textlink="">
      <xdr:nvSpPr>
        <xdr:cNvPr id="421" name="楕円 420"/>
        <xdr:cNvSpPr/>
      </xdr:nvSpPr>
      <xdr:spPr>
        <a:xfrm>
          <a:off x="10426700" y="134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22027</xdr:rowOff>
    </xdr:from>
    <xdr:ext cx="534377" cy="259045"/>
    <xdr:sp macro="" textlink="">
      <xdr:nvSpPr>
        <xdr:cNvPr id="422" name="普通建設事業費 （ うち新規整備　）該当値テキスト"/>
        <xdr:cNvSpPr txBox="1"/>
      </xdr:nvSpPr>
      <xdr:spPr>
        <a:xfrm>
          <a:off x="10528300" y="133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106198</xdr:rowOff>
    </xdr:from>
    <xdr:to>
      <xdr:col>50</xdr:col>
      <xdr:colOff>165100</xdr:colOff>
      <xdr:row>77</xdr:row>
      <xdr:rowOff>36348</xdr:rowOff>
    </xdr:to>
    <xdr:sp macro="" textlink="">
      <xdr:nvSpPr>
        <xdr:cNvPr id="423" name="楕円 422"/>
        <xdr:cNvSpPr/>
      </xdr:nvSpPr>
      <xdr:spPr>
        <a:xfrm>
          <a:off x="9588500" y="131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52874</xdr:rowOff>
    </xdr:from>
    <xdr:ext cx="534377" cy="259045"/>
    <xdr:sp macro="" textlink="">
      <xdr:nvSpPr>
        <xdr:cNvPr id="424" name="テキスト ボックス 423"/>
        <xdr:cNvSpPr txBox="1"/>
      </xdr:nvSpPr>
      <xdr:spPr>
        <a:xfrm>
          <a:off x="9372111" y="129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128251</xdr:rowOff>
    </xdr:from>
    <xdr:to>
      <xdr:col>46</xdr:col>
      <xdr:colOff>38100</xdr:colOff>
      <xdr:row>78</xdr:row>
      <xdr:rowOff>58401</xdr:rowOff>
    </xdr:to>
    <xdr:sp macro="" textlink="">
      <xdr:nvSpPr>
        <xdr:cNvPr id="425" name="楕円 424"/>
        <xdr:cNvSpPr/>
      </xdr:nvSpPr>
      <xdr:spPr>
        <a:xfrm>
          <a:off x="8699500" y="133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49528</xdr:rowOff>
    </xdr:from>
    <xdr:ext cx="534377" cy="259045"/>
    <xdr:sp macro="" textlink="">
      <xdr:nvSpPr>
        <xdr:cNvPr id="426" name="テキスト ボックス 425"/>
        <xdr:cNvSpPr txBox="1"/>
      </xdr:nvSpPr>
      <xdr:spPr>
        <a:xfrm>
          <a:off x="8483111" y="134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113948</xdr:rowOff>
    </xdr:from>
    <xdr:to>
      <xdr:col>41</xdr:col>
      <xdr:colOff>101600</xdr:colOff>
      <xdr:row>78</xdr:row>
      <xdr:rowOff>44098</xdr:rowOff>
    </xdr:to>
    <xdr:sp macro="" textlink="">
      <xdr:nvSpPr>
        <xdr:cNvPr id="427" name="楕円 426"/>
        <xdr:cNvSpPr/>
      </xdr:nvSpPr>
      <xdr:spPr>
        <a:xfrm>
          <a:off x="7810500" y="133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35225</xdr:rowOff>
    </xdr:from>
    <xdr:ext cx="534377" cy="259045"/>
    <xdr:sp macro="" textlink="">
      <xdr:nvSpPr>
        <xdr:cNvPr id="428" name="テキスト ボックス 427"/>
        <xdr:cNvSpPr txBox="1"/>
      </xdr:nvSpPr>
      <xdr:spPr>
        <a:xfrm>
          <a:off x="7594111" y="134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35961</xdr:rowOff>
    </xdr:from>
    <xdr:to>
      <xdr:col>55</xdr:col>
      <xdr:colOff>0</xdr:colOff>
      <xdr:row>96</xdr:row>
      <xdr:rowOff>110378</xdr:rowOff>
    </xdr:to>
    <xdr:cxnSp macro="">
      <xdr:nvCxnSpPr>
        <xdr:cNvPr id="457" name="直線コネクタ 456"/>
        <xdr:cNvCxnSpPr/>
      </xdr:nvCxnSpPr>
      <xdr:spPr>
        <a:xfrm flipV="1">
          <a:off x="9639300" y="16323711"/>
          <a:ext cx="838200" cy="2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110378</xdr:rowOff>
    </xdr:from>
    <xdr:to>
      <xdr:col>50</xdr:col>
      <xdr:colOff>114300</xdr:colOff>
      <xdr:row>97</xdr:row>
      <xdr:rowOff>13436</xdr:rowOff>
    </xdr:to>
    <xdr:cxnSp macro="">
      <xdr:nvCxnSpPr>
        <xdr:cNvPr id="460" name="直線コネクタ 459"/>
        <xdr:cNvCxnSpPr/>
      </xdr:nvCxnSpPr>
      <xdr:spPr>
        <a:xfrm flipV="1">
          <a:off x="8750300" y="16569578"/>
          <a:ext cx="889000" cy="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147785</xdr:rowOff>
    </xdr:from>
    <xdr:to>
      <xdr:col>45</xdr:col>
      <xdr:colOff>177800</xdr:colOff>
      <xdr:row>97</xdr:row>
      <xdr:rowOff>13436</xdr:rowOff>
    </xdr:to>
    <xdr:cxnSp macro="">
      <xdr:nvCxnSpPr>
        <xdr:cNvPr id="463" name="直線コネクタ 462"/>
        <xdr:cNvCxnSpPr/>
      </xdr:nvCxnSpPr>
      <xdr:spPr>
        <a:xfrm>
          <a:off x="7861300" y="16435535"/>
          <a:ext cx="889000" cy="20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156611</xdr:rowOff>
    </xdr:from>
    <xdr:to>
      <xdr:col>55</xdr:col>
      <xdr:colOff>50800</xdr:colOff>
      <xdr:row>95</xdr:row>
      <xdr:rowOff>86761</xdr:rowOff>
    </xdr:to>
    <xdr:sp macro="" textlink="">
      <xdr:nvSpPr>
        <xdr:cNvPr id="473" name="楕円 472"/>
        <xdr:cNvSpPr/>
      </xdr:nvSpPr>
      <xdr:spPr>
        <a:xfrm>
          <a:off x="10426700" y="1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8038</xdr:rowOff>
    </xdr:from>
    <xdr:ext cx="534377" cy="259045"/>
    <xdr:sp macro="" textlink="">
      <xdr:nvSpPr>
        <xdr:cNvPr id="474" name="普通建設事業費 （ うち更新整備　）該当値テキスト"/>
        <xdr:cNvSpPr txBox="1"/>
      </xdr:nvSpPr>
      <xdr:spPr>
        <a:xfrm>
          <a:off x="10528300" y="161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59578</xdr:rowOff>
    </xdr:from>
    <xdr:to>
      <xdr:col>50</xdr:col>
      <xdr:colOff>165100</xdr:colOff>
      <xdr:row>96</xdr:row>
      <xdr:rowOff>161178</xdr:rowOff>
    </xdr:to>
    <xdr:sp macro="" textlink="">
      <xdr:nvSpPr>
        <xdr:cNvPr id="475" name="楕円 474"/>
        <xdr:cNvSpPr/>
      </xdr:nvSpPr>
      <xdr:spPr>
        <a:xfrm>
          <a:off x="9588500" y="165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6255</xdr:rowOff>
    </xdr:from>
    <xdr:ext cx="534377" cy="259045"/>
    <xdr:sp macro="" textlink="">
      <xdr:nvSpPr>
        <xdr:cNvPr id="476" name="テキスト ボックス 475"/>
        <xdr:cNvSpPr txBox="1"/>
      </xdr:nvSpPr>
      <xdr:spPr>
        <a:xfrm>
          <a:off x="9372111" y="1629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134086</xdr:rowOff>
    </xdr:from>
    <xdr:to>
      <xdr:col>46</xdr:col>
      <xdr:colOff>38100</xdr:colOff>
      <xdr:row>97</xdr:row>
      <xdr:rowOff>64236</xdr:rowOff>
    </xdr:to>
    <xdr:sp macro="" textlink="">
      <xdr:nvSpPr>
        <xdr:cNvPr id="477" name="楕円 476"/>
        <xdr:cNvSpPr/>
      </xdr:nvSpPr>
      <xdr:spPr>
        <a:xfrm>
          <a:off x="86995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80763</xdr:rowOff>
    </xdr:from>
    <xdr:ext cx="534377" cy="259045"/>
    <xdr:sp macro="" textlink="">
      <xdr:nvSpPr>
        <xdr:cNvPr id="478" name="テキスト ボックス 477"/>
        <xdr:cNvSpPr txBox="1"/>
      </xdr:nvSpPr>
      <xdr:spPr>
        <a:xfrm>
          <a:off x="8483111" y="1636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96985</xdr:rowOff>
    </xdr:from>
    <xdr:to>
      <xdr:col>41</xdr:col>
      <xdr:colOff>101600</xdr:colOff>
      <xdr:row>96</xdr:row>
      <xdr:rowOff>27135</xdr:rowOff>
    </xdr:to>
    <xdr:sp macro="" textlink="">
      <xdr:nvSpPr>
        <xdr:cNvPr id="479" name="楕円 478"/>
        <xdr:cNvSpPr/>
      </xdr:nvSpPr>
      <xdr:spPr>
        <a:xfrm>
          <a:off x="7810500" y="163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43662</xdr:rowOff>
    </xdr:from>
    <xdr:ext cx="534377" cy="259045"/>
    <xdr:sp macro="" textlink="">
      <xdr:nvSpPr>
        <xdr:cNvPr id="480" name="テキスト ボックス 479"/>
        <xdr:cNvSpPr txBox="1"/>
      </xdr:nvSpPr>
      <xdr:spPr>
        <a:xfrm>
          <a:off x="7594111" y="161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965</xdr:rowOff>
    </xdr:from>
    <xdr:to>
      <xdr:col>85</xdr:col>
      <xdr:colOff>127000</xdr:colOff>
      <xdr:row>39</xdr:row>
      <xdr:rowOff>27051</xdr:rowOff>
    </xdr:to>
    <xdr:cxnSp macro="">
      <xdr:nvCxnSpPr>
        <xdr:cNvPr id="509" name="直線コネクタ 508"/>
        <xdr:cNvCxnSpPr/>
      </xdr:nvCxnSpPr>
      <xdr:spPr>
        <a:xfrm flipV="1">
          <a:off x="15481300" y="6687515"/>
          <a:ext cx="8382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27051</xdr:rowOff>
    </xdr:from>
    <xdr:to>
      <xdr:col>81</xdr:col>
      <xdr:colOff>50800</xdr:colOff>
      <xdr:row>39</xdr:row>
      <xdr:rowOff>30493</xdr:rowOff>
    </xdr:to>
    <xdr:cxnSp macro="">
      <xdr:nvCxnSpPr>
        <xdr:cNvPr id="512" name="直線コネクタ 511"/>
        <xdr:cNvCxnSpPr/>
      </xdr:nvCxnSpPr>
      <xdr:spPr>
        <a:xfrm flipV="1">
          <a:off x="14592300" y="6713601"/>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30493</xdr:rowOff>
    </xdr:from>
    <xdr:to>
      <xdr:col>76</xdr:col>
      <xdr:colOff>114300</xdr:colOff>
      <xdr:row>39</xdr:row>
      <xdr:rowOff>35687</xdr:rowOff>
    </xdr:to>
    <xdr:cxnSp macro="">
      <xdr:nvCxnSpPr>
        <xdr:cNvPr id="515" name="直線コネクタ 514"/>
        <xdr:cNvCxnSpPr/>
      </xdr:nvCxnSpPr>
      <xdr:spPr>
        <a:xfrm flipV="1">
          <a:off x="13703300" y="6717043"/>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17793</xdr:rowOff>
    </xdr:from>
    <xdr:to>
      <xdr:col>71</xdr:col>
      <xdr:colOff>177800</xdr:colOff>
      <xdr:row>39</xdr:row>
      <xdr:rowOff>35687</xdr:rowOff>
    </xdr:to>
    <xdr:cxnSp macro="">
      <xdr:nvCxnSpPr>
        <xdr:cNvPr id="518" name="直線コネクタ 517"/>
        <xdr:cNvCxnSpPr/>
      </xdr:nvCxnSpPr>
      <xdr:spPr>
        <a:xfrm>
          <a:off x="12814300" y="6704343"/>
          <a:ext cx="889000" cy="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121615</xdr:rowOff>
    </xdr:from>
    <xdr:to>
      <xdr:col>85</xdr:col>
      <xdr:colOff>177800</xdr:colOff>
      <xdr:row>39</xdr:row>
      <xdr:rowOff>51765</xdr:rowOff>
    </xdr:to>
    <xdr:sp macro="" textlink="">
      <xdr:nvSpPr>
        <xdr:cNvPr id="528" name="楕円 527"/>
        <xdr:cNvSpPr/>
      </xdr:nvSpPr>
      <xdr:spPr>
        <a:xfrm>
          <a:off x="16268700" y="66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147701</xdr:rowOff>
    </xdr:from>
    <xdr:to>
      <xdr:col>81</xdr:col>
      <xdr:colOff>101600</xdr:colOff>
      <xdr:row>39</xdr:row>
      <xdr:rowOff>77851</xdr:rowOff>
    </xdr:to>
    <xdr:sp macro="" textlink="">
      <xdr:nvSpPr>
        <xdr:cNvPr id="530" name="楕円 529"/>
        <xdr:cNvSpPr/>
      </xdr:nvSpPr>
      <xdr:spPr>
        <a:xfrm>
          <a:off x="15430500" y="66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68978</xdr:rowOff>
    </xdr:from>
    <xdr:ext cx="469744" cy="259045"/>
    <xdr:sp macro="" textlink="">
      <xdr:nvSpPr>
        <xdr:cNvPr id="531" name="テキスト ボックス 530"/>
        <xdr:cNvSpPr txBox="1"/>
      </xdr:nvSpPr>
      <xdr:spPr>
        <a:xfrm>
          <a:off x="15246428" y="675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151143</xdr:rowOff>
    </xdr:from>
    <xdr:to>
      <xdr:col>76</xdr:col>
      <xdr:colOff>165100</xdr:colOff>
      <xdr:row>39</xdr:row>
      <xdr:rowOff>81293</xdr:rowOff>
    </xdr:to>
    <xdr:sp macro="" textlink="">
      <xdr:nvSpPr>
        <xdr:cNvPr id="532" name="楕円 531"/>
        <xdr:cNvSpPr/>
      </xdr:nvSpPr>
      <xdr:spPr>
        <a:xfrm>
          <a:off x="14541500" y="66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72420</xdr:rowOff>
    </xdr:from>
    <xdr:ext cx="469744" cy="259045"/>
    <xdr:sp macro="" textlink="">
      <xdr:nvSpPr>
        <xdr:cNvPr id="533" name="テキスト ボックス 532"/>
        <xdr:cNvSpPr txBox="1"/>
      </xdr:nvSpPr>
      <xdr:spPr>
        <a:xfrm>
          <a:off x="14357428" y="67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156337</xdr:rowOff>
    </xdr:from>
    <xdr:to>
      <xdr:col>72</xdr:col>
      <xdr:colOff>38100</xdr:colOff>
      <xdr:row>39</xdr:row>
      <xdr:rowOff>86487</xdr:rowOff>
    </xdr:to>
    <xdr:sp macro="" textlink="">
      <xdr:nvSpPr>
        <xdr:cNvPr id="534" name="楕円 533"/>
        <xdr:cNvSpPr/>
      </xdr:nvSpPr>
      <xdr:spPr>
        <a:xfrm>
          <a:off x="13652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77614</xdr:rowOff>
    </xdr:from>
    <xdr:ext cx="378565" cy="259045"/>
    <xdr:sp macro="" textlink="">
      <xdr:nvSpPr>
        <xdr:cNvPr id="535" name="テキスト ボックス 534"/>
        <xdr:cNvSpPr txBox="1"/>
      </xdr:nvSpPr>
      <xdr:spPr>
        <a:xfrm>
          <a:off x="13514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138443</xdr:rowOff>
    </xdr:from>
    <xdr:to>
      <xdr:col>67</xdr:col>
      <xdr:colOff>101600</xdr:colOff>
      <xdr:row>39</xdr:row>
      <xdr:rowOff>68593</xdr:rowOff>
    </xdr:to>
    <xdr:sp macro="" textlink="">
      <xdr:nvSpPr>
        <xdr:cNvPr id="536" name="楕円 535"/>
        <xdr:cNvSpPr/>
      </xdr:nvSpPr>
      <xdr:spPr>
        <a:xfrm>
          <a:off x="12763500" y="66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59720</xdr:rowOff>
    </xdr:from>
    <xdr:ext cx="469744" cy="259045"/>
    <xdr:sp macro="" textlink="">
      <xdr:nvSpPr>
        <xdr:cNvPr id="537" name="テキスト ボックス 536"/>
        <xdr:cNvSpPr txBox="1"/>
      </xdr:nvSpPr>
      <xdr:spPr>
        <a:xfrm>
          <a:off x="12579428" y="674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118185</xdr:rowOff>
    </xdr:from>
    <xdr:to>
      <xdr:col>85</xdr:col>
      <xdr:colOff>127000</xdr:colOff>
      <xdr:row>76</xdr:row>
      <xdr:rowOff>129249</xdr:rowOff>
    </xdr:to>
    <xdr:cxnSp macro="">
      <xdr:nvCxnSpPr>
        <xdr:cNvPr id="623" name="直線コネクタ 622"/>
        <xdr:cNvCxnSpPr/>
      </xdr:nvCxnSpPr>
      <xdr:spPr>
        <a:xfrm flipV="1">
          <a:off x="15481300" y="13148385"/>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118588</xdr:rowOff>
    </xdr:from>
    <xdr:to>
      <xdr:col>81</xdr:col>
      <xdr:colOff>50800</xdr:colOff>
      <xdr:row>76</xdr:row>
      <xdr:rowOff>129249</xdr:rowOff>
    </xdr:to>
    <xdr:cxnSp macro="">
      <xdr:nvCxnSpPr>
        <xdr:cNvPr id="626" name="直線コネクタ 625"/>
        <xdr:cNvCxnSpPr/>
      </xdr:nvCxnSpPr>
      <xdr:spPr>
        <a:xfrm>
          <a:off x="14592300" y="13148788"/>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100777</xdr:rowOff>
    </xdr:from>
    <xdr:to>
      <xdr:col>76</xdr:col>
      <xdr:colOff>114300</xdr:colOff>
      <xdr:row>76</xdr:row>
      <xdr:rowOff>118588</xdr:rowOff>
    </xdr:to>
    <xdr:cxnSp macro="">
      <xdr:nvCxnSpPr>
        <xdr:cNvPr id="629" name="直線コネクタ 628"/>
        <xdr:cNvCxnSpPr/>
      </xdr:nvCxnSpPr>
      <xdr:spPr>
        <a:xfrm>
          <a:off x="13703300" y="13130977"/>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61641</xdr:rowOff>
    </xdr:from>
    <xdr:to>
      <xdr:col>71</xdr:col>
      <xdr:colOff>177800</xdr:colOff>
      <xdr:row>76</xdr:row>
      <xdr:rowOff>100777</xdr:rowOff>
    </xdr:to>
    <xdr:cxnSp macro="">
      <xdr:nvCxnSpPr>
        <xdr:cNvPr id="632" name="直線コネクタ 631"/>
        <xdr:cNvCxnSpPr/>
      </xdr:nvCxnSpPr>
      <xdr:spPr>
        <a:xfrm>
          <a:off x="12814300" y="13091841"/>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67385</xdr:rowOff>
    </xdr:from>
    <xdr:to>
      <xdr:col>85</xdr:col>
      <xdr:colOff>177800</xdr:colOff>
      <xdr:row>76</xdr:row>
      <xdr:rowOff>168985</xdr:rowOff>
    </xdr:to>
    <xdr:sp macro="" textlink="">
      <xdr:nvSpPr>
        <xdr:cNvPr id="642" name="楕円 641"/>
        <xdr:cNvSpPr/>
      </xdr:nvSpPr>
      <xdr:spPr>
        <a:xfrm>
          <a:off x="16268700" y="130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90262</xdr:rowOff>
    </xdr:from>
    <xdr:ext cx="599010" cy="259045"/>
    <xdr:sp macro="" textlink="">
      <xdr:nvSpPr>
        <xdr:cNvPr id="643" name="公債費該当値テキスト"/>
        <xdr:cNvSpPr txBox="1"/>
      </xdr:nvSpPr>
      <xdr:spPr>
        <a:xfrm>
          <a:off x="16370300" y="1294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78449</xdr:rowOff>
    </xdr:from>
    <xdr:to>
      <xdr:col>81</xdr:col>
      <xdr:colOff>101600</xdr:colOff>
      <xdr:row>77</xdr:row>
      <xdr:rowOff>8599</xdr:rowOff>
    </xdr:to>
    <xdr:sp macro="" textlink="">
      <xdr:nvSpPr>
        <xdr:cNvPr id="644" name="楕円 643"/>
        <xdr:cNvSpPr/>
      </xdr:nvSpPr>
      <xdr:spPr>
        <a:xfrm>
          <a:off x="15430500" y="131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25126</xdr:rowOff>
    </xdr:from>
    <xdr:ext cx="599010" cy="259045"/>
    <xdr:sp macro="" textlink="">
      <xdr:nvSpPr>
        <xdr:cNvPr id="645" name="テキスト ボックス 644"/>
        <xdr:cNvSpPr txBox="1"/>
      </xdr:nvSpPr>
      <xdr:spPr>
        <a:xfrm>
          <a:off x="15181795" y="1288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67788</xdr:rowOff>
    </xdr:from>
    <xdr:to>
      <xdr:col>76</xdr:col>
      <xdr:colOff>165100</xdr:colOff>
      <xdr:row>76</xdr:row>
      <xdr:rowOff>169388</xdr:rowOff>
    </xdr:to>
    <xdr:sp macro="" textlink="">
      <xdr:nvSpPr>
        <xdr:cNvPr id="646" name="楕円 645"/>
        <xdr:cNvSpPr/>
      </xdr:nvSpPr>
      <xdr:spPr>
        <a:xfrm>
          <a:off x="14541500" y="130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14466</xdr:rowOff>
    </xdr:from>
    <xdr:ext cx="599010" cy="259045"/>
    <xdr:sp macro="" textlink="">
      <xdr:nvSpPr>
        <xdr:cNvPr id="647" name="テキスト ボックス 646"/>
        <xdr:cNvSpPr txBox="1"/>
      </xdr:nvSpPr>
      <xdr:spPr>
        <a:xfrm>
          <a:off x="14292795" y="1287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49977</xdr:rowOff>
    </xdr:from>
    <xdr:to>
      <xdr:col>72</xdr:col>
      <xdr:colOff>38100</xdr:colOff>
      <xdr:row>76</xdr:row>
      <xdr:rowOff>151577</xdr:rowOff>
    </xdr:to>
    <xdr:sp macro="" textlink="">
      <xdr:nvSpPr>
        <xdr:cNvPr id="648" name="楕円 647"/>
        <xdr:cNvSpPr/>
      </xdr:nvSpPr>
      <xdr:spPr>
        <a:xfrm>
          <a:off x="13652500" y="130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168104</xdr:rowOff>
    </xdr:from>
    <xdr:ext cx="599010" cy="259045"/>
    <xdr:sp macro="" textlink="">
      <xdr:nvSpPr>
        <xdr:cNvPr id="649" name="テキスト ボックス 648"/>
        <xdr:cNvSpPr txBox="1"/>
      </xdr:nvSpPr>
      <xdr:spPr>
        <a:xfrm>
          <a:off x="13403795" y="128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10841</xdr:rowOff>
    </xdr:from>
    <xdr:to>
      <xdr:col>67</xdr:col>
      <xdr:colOff>101600</xdr:colOff>
      <xdr:row>76</xdr:row>
      <xdr:rowOff>112441</xdr:rowOff>
    </xdr:to>
    <xdr:sp macro="" textlink="">
      <xdr:nvSpPr>
        <xdr:cNvPr id="650" name="楕円 649"/>
        <xdr:cNvSpPr/>
      </xdr:nvSpPr>
      <xdr:spPr>
        <a:xfrm>
          <a:off x="12763500" y="130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128967</xdr:rowOff>
    </xdr:from>
    <xdr:ext cx="599010" cy="259045"/>
    <xdr:sp macro="" textlink="">
      <xdr:nvSpPr>
        <xdr:cNvPr id="651" name="テキスト ボックス 650"/>
        <xdr:cNvSpPr txBox="1"/>
      </xdr:nvSpPr>
      <xdr:spPr>
        <a:xfrm>
          <a:off x="12514795" y="128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73299</xdr:rowOff>
    </xdr:from>
    <xdr:to>
      <xdr:col>85</xdr:col>
      <xdr:colOff>127000</xdr:colOff>
      <xdr:row>99</xdr:row>
      <xdr:rowOff>7547</xdr:rowOff>
    </xdr:to>
    <xdr:cxnSp macro="">
      <xdr:nvCxnSpPr>
        <xdr:cNvPr id="680" name="直線コネクタ 679"/>
        <xdr:cNvCxnSpPr/>
      </xdr:nvCxnSpPr>
      <xdr:spPr>
        <a:xfrm>
          <a:off x="15481300" y="16875399"/>
          <a:ext cx="838200" cy="10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40267</xdr:rowOff>
    </xdr:from>
    <xdr:to>
      <xdr:col>81</xdr:col>
      <xdr:colOff>50800</xdr:colOff>
      <xdr:row>98</xdr:row>
      <xdr:rowOff>73299</xdr:rowOff>
    </xdr:to>
    <xdr:cxnSp macro="">
      <xdr:nvCxnSpPr>
        <xdr:cNvPr id="683" name="直線コネクタ 682"/>
        <xdr:cNvCxnSpPr/>
      </xdr:nvCxnSpPr>
      <xdr:spPr>
        <a:xfrm>
          <a:off x="14592300" y="16670917"/>
          <a:ext cx="889000" cy="20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40267</xdr:rowOff>
    </xdr:from>
    <xdr:to>
      <xdr:col>76</xdr:col>
      <xdr:colOff>114300</xdr:colOff>
      <xdr:row>97</xdr:row>
      <xdr:rowOff>71813</xdr:rowOff>
    </xdr:to>
    <xdr:cxnSp macro="">
      <xdr:nvCxnSpPr>
        <xdr:cNvPr id="686" name="直線コネクタ 685"/>
        <xdr:cNvCxnSpPr/>
      </xdr:nvCxnSpPr>
      <xdr:spPr>
        <a:xfrm flipV="1">
          <a:off x="13703300" y="16670917"/>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71813</xdr:rowOff>
    </xdr:from>
    <xdr:to>
      <xdr:col>71</xdr:col>
      <xdr:colOff>177800</xdr:colOff>
      <xdr:row>98</xdr:row>
      <xdr:rowOff>72873</xdr:rowOff>
    </xdr:to>
    <xdr:cxnSp macro="">
      <xdr:nvCxnSpPr>
        <xdr:cNvPr id="689" name="直線コネクタ 688"/>
        <xdr:cNvCxnSpPr/>
      </xdr:nvCxnSpPr>
      <xdr:spPr>
        <a:xfrm flipV="1">
          <a:off x="12814300" y="16702463"/>
          <a:ext cx="889000" cy="17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128197</xdr:rowOff>
    </xdr:from>
    <xdr:to>
      <xdr:col>85</xdr:col>
      <xdr:colOff>177800</xdr:colOff>
      <xdr:row>99</xdr:row>
      <xdr:rowOff>58347</xdr:rowOff>
    </xdr:to>
    <xdr:sp macro="" textlink="">
      <xdr:nvSpPr>
        <xdr:cNvPr id="699" name="楕円 698"/>
        <xdr:cNvSpPr/>
      </xdr:nvSpPr>
      <xdr:spPr>
        <a:xfrm>
          <a:off x="16268700" y="169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43124</xdr:rowOff>
    </xdr:from>
    <xdr:ext cx="469744" cy="259045"/>
    <xdr:sp macro="" textlink="">
      <xdr:nvSpPr>
        <xdr:cNvPr id="700" name="積立金該当値テキスト"/>
        <xdr:cNvSpPr txBox="1"/>
      </xdr:nvSpPr>
      <xdr:spPr>
        <a:xfrm>
          <a:off x="16370300" y="1684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22499</xdr:rowOff>
    </xdr:from>
    <xdr:to>
      <xdr:col>81</xdr:col>
      <xdr:colOff>101600</xdr:colOff>
      <xdr:row>98</xdr:row>
      <xdr:rowOff>124099</xdr:rowOff>
    </xdr:to>
    <xdr:sp macro="" textlink="">
      <xdr:nvSpPr>
        <xdr:cNvPr id="701" name="楕円 700"/>
        <xdr:cNvSpPr/>
      </xdr:nvSpPr>
      <xdr:spPr>
        <a:xfrm>
          <a:off x="15430500" y="168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115226</xdr:rowOff>
    </xdr:from>
    <xdr:ext cx="534377" cy="259045"/>
    <xdr:sp macro="" textlink="">
      <xdr:nvSpPr>
        <xdr:cNvPr id="702" name="テキスト ボックス 701"/>
        <xdr:cNvSpPr txBox="1"/>
      </xdr:nvSpPr>
      <xdr:spPr>
        <a:xfrm>
          <a:off x="15214111" y="16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160917</xdr:rowOff>
    </xdr:from>
    <xdr:to>
      <xdr:col>76</xdr:col>
      <xdr:colOff>165100</xdr:colOff>
      <xdr:row>97</xdr:row>
      <xdr:rowOff>91067</xdr:rowOff>
    </xdr:to>
    <xdr:sp macro="" textlink="">
      <xdr:nvSpPr>
        <xdr:cNvPr id="703" name="楕円 702"/>
        <xdr:cNvSpPr/>
      </xdr:nvSpPr>
      <xdr:spPr>
        <a:xfrm>
          <a:off x="14541500" y="166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107594</xdr:rowOff>
    </xdr:from>
    <xdr:ext cx="534377" cy="259045"/>
    <xdr:sp macro="" textlink="">
      <xdr:nvSpPr>
        <xdr:cNvPr id="704" name="テキスト ボックス 703"/>
        <xdr:cNvSpPr txBox="1"/>
      </xdr:nvSpPr>
      <xdr:spPr>
        <a:xfrm>
          <a:off x="14325111" y="163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21013</xdr:rowOff>
    </xdr:from>
    <xdr:to>
      <xdr:col>72</xdr:col>
      <xdr:colOff>38100</xdr:colOff>
      <xdr:row>97</xdr:row>
      <xdr:rowOff>122613</xdr:rowOff>
    </xdr:to>
    <xdr:sp macro="" textlink="">
      <xdr:nvSpPr>
        <xdr:cNvPr id="705" name="楕円 704"/>
        <xdr:cNvSpPr/>
      </xdr:nvSpPr>
      <xdr:spPr>
        <a:xfrm>
          <a:off x="13652500" y="16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139140</xdr:rowOff>
    </xdr:from>
    <xdr:ext cx="534377" cy="259045"/>
    <xdr:sp macro="" textlink="">
      <xdr:nvSpPr>
        <xdr:cNvPr id="706" name="テキスト ボックス 705"/>
        <xdr:cNvSpPr txBox="1"/>
      </xdr:nvSpPr>
      <xdr:spPr>
        <a:xfrm>
          <a:off x="13436111" y="1642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22073</xdr:rowOff>
    </xdr:from>
    <xdr:to>
      <xdr:col>67</xdr:col>
      <xdr:colOff>101600</xdr:colOff>
      <xdr:row>98</xdr:row>
      <xdr:rowOff>123673</xdr:rowOff>
    </xdr:to>
    <xdr:sp macro="" textlink="">
      <xdr:nvSpPr>
        <xdr:cNvPr id="707" name="楕円 706"/>
        <xdr:cNvSpPr/>
      </xdr:nvSpPr>
      <xdr:spPr>
        <a:xfrm>
          <a:off x="12763500" y="168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114800</xdr:rowOff>
    </xdr:from>
    <xdr:ext cx="534377" cy="259045"/>
    <xdr:sp macro="" textlink="">
      <xdr:nvSpPr>
        <xdr:cNvPr id="708" name="テキスト ボックス 707"/>
        <xdr:cNvSpPr txBox="1"/>
      </xdr:nvSpPr>
      <xdr:spPr>
        <a:xfrm>
          <a:off x="12547111" y="169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133490</xdr:rowOff>
    </xdr:from>
    <xdr:to>
      <xdr:col>116</xdr:col>
      <xdr:colOff>63500</xdr:colOff>
      <xdr:row>39</xdr:row>
      <xdr:rowOff>26429</xdr:rowOff>
    </xdr:to>
    <xdr:cxnSp macro="">
      <xdr:nvCxnSpPr>
        <xdr:cNvPr id="737" name="直線コネクタ 736"/>
        <xdr:cNvCxnSpPr/>
      </xdr:nvCxnSpPr>
      <xdr:spPr>
        <a:xfrm flipV="1">
          <a:off x="21323300" y="6648590"/>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26429</xdr:rowOff>
    </xdr:from>
    <xdr:to>
      <xdr:col>111</xdr:col>
      <xdr:colOff>177800</xdr:colOff>
      <xdr:row>39</xdr:row>
      <xdr:rowOff>27457</xdr:rowOff>
    </xdr:to>
    <xdr:cxnSp macro="">
      <xdr:nvCxnSpPr>
        <xdr:cNvPr id="740" name="直線コネクタ 739"/>
        <xdr:cNvCxnSpPr/>
      </xdr:nvCxnSpPr>
      <xdr:spPr>
        <a:xfrm flipV="1">
          <a:off x="20434300" y="671297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23457</xdr:rowOff>
    </xdr:from>
    <xdr:to>
      <xdr:col>107</xdr:col>
      <xdr:colOff>50800</xdr:colOff>
      <xdr:row>39</xdr:row>
      <xdr:rowOff>27457</xdr:rowOff>
    </xdr:to>
    <xdr:cxnSp macro="">
      <xdr:nvCxnSpPr>
        <xdr:cNvPr id="743" name="直線コネクタ 742"/>
        <xdr:cNvCxnSpPr/>
      </xdr:nvCxnSpPr>
      <xdr:spPr>
        <a:xfrm>
          <a:off x="19545300" y="671000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23457</xdr:rowOff>
    </xdr:from>
    <xdr:to>
      <xdr:col>102</xdr:col>
      <xdr:colOff>114300</xdr:colOff>
      <xdr:row>39</xdr:row>
      <xdr:rowOff>44450</xdr:rowOff>
    </xdr:to>
    <xdr:cxnSp macro="">
      <xdr:nvCxnSpPr>
        <xdr:cNvPr id="746" name="直線コネクタ 745"/>
        <xdr:cNvCxnSpPr/>
      </xdr:nvCxnSpPr>
      <xdr:spPr>
        <a:xfrm flipV="1">
          <a:off x="18656300" y="6710007"/>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82690</xdr:rowOff>
    </xdr:from>
    <xdr:to>
      <xdr:col>116</xdr:col>
      <xdr:colOff>114300</xdr:colOff>
      <xdr:row>39</xdr:row>
      <xdr:rowOff>12840</xdr:rowOff>
    </xdr:to>
    <xdr:sp macro="" textlink="">
      <xdr:nvSpPr>
        <xdr:cNvPr id="756" name="楕円 755"/>
        <xdr:cNvSpPr/>
      </xdr:nvSpPr>
      <xdr:spPr>
        <a:xfrm>
          <a:off x="22110700" y="65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60888</xdr:rowOff>
    </xdr:from>
    <xdr:ext cx="469744" cy="259045"/>
    <xdr:sp macro="" textlink="">
      <xdr:nvSpPr>
        <xdr:cNvPr id="757" name="投資及び出資金該当値テキスト"/>
        <xdr:cNvSpPr txBox="1"/>
      </xdr:nvSpPr>
      <xdr:spPr>
        <a:xfrm>
          <a:off x="22212300" y="657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147079</xdr:rowOff>
    </xdr:from>
    <xdr:to>
      <xdr:col>112</xdr:col>
      <xdr:colOff>38100</xdr:colOff>
      <xdr:row>39</xdr:row>
      <xdr:rowOff>77229</xdr:rowOff>
    </xdr:to>
    <xdr:sp macro="" textlink="">
      <xdr:nvSpPr>
        <xdr:cNvPr id="758" name="楕円 757"/>
        <xdr:cNvSpPr/>
      </xdr:nvSpPr>
      <xdr:spPr>
        <a:xfrm>
          <a:off x="21272500" y="66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68356</xdr:rowOff>
    </xdr:from>
    <xdr:ext cx="378565" cy="259045"/>
    <xdr:sp macro="" textlink="">
      <xdr:nvSpPr>
        <xdr:cNvPr id="759" name="テキスト ボックス 758"/>
        <xdr:cNvSpPr txBox="1"/>
      </xdr:nvSpPr>
      <xdr:spPr>
        <a:xfrm>
          <a:off x="21134017" y="675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148107</xdr:rowOff>
    </xdr:from>
    <xdr:to>
      <xdr:col>107</xdr:col>
      <xdr:colOff>101600</xdr:colOff>
      <xdr:row>39</xdr:row>
      <xdr:rowOff>78257</xdr:rowOff>
    </xdr:to>
    <xdr:sp macro="" textlink="">
      <xdr:nvSpPr>
        <xdr:cNvPr id="760" name="楕円 759"/>
        <xdr:cNvSpPr/>
      </xdr:nvSpPr>
      <xdr:spPr>
        <a:xfrm>
          <a:off x="20383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69384</xdr:rowOff>
    </xdr:from>
    <xdr:ext cx="378565" cy="259045"/>
    <xdr:sp macro="" textlink="">
      <xdr:nvSpPr>
        <xdr:cNvPr id="761" name="テキスト ボックス 760"/>
        <xdr:cNvSpPr txBox="1"/>
      </xdr:nvSpPr>
      <xdr:spPr>
        <a:xfrm>
          <a:off x="20245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144107</xdr:rowOff>
    </xdr:from>
    <xdr:to>
      <xdr:col>102</xdr:col>
      <xdr:colOff>165100</xdr:colOff>
      <xdr:row>39</xdr:row>
      <xdr:rowOff>74257</xdr:rowOff>
    </xdr:to>
    <xdr:sp macro="" textlink="">
      <xdr:nvSpPr>
        <xdr:cNvPr id="762" name="楕円 761"/>
        <xdr:cNvSpPr/>
      </xdr:nvSpPr>
      <xdr:spPr>
        <a:xfrm>
          <a:off x="19494500" y="66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65384</xdr:rowOff>
    </xdr:from>
    <xdr:ext cx="378565" cy="259045"/>
    <xdr:sp macro="" textlink="">
      <xdr:nvSpPr>
        <xdr:cNvPr id="763" name="テキスト ボックス 762"/>
        <xdr:cNvSpPr txBox="1"/>
      </xdr:nvSpPr>
      <xdr:spPr>
        <a:xfrm>
          <a:off x="19356017" y="6751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121207</xdr:rowOff>
    </xdr:from>
    <xdr:to>
      <xdr:col>116</xdr:col>
      <xdr:colOff>63500</xdr:colOff>
      <xdr:row>58</xdr:row>
      <xdr:rowOff>124041</xdr:rowOff>
    </xdr:to>
    <xdr:cxnSp macro="">
      <xdr:nvCxnSpPr>
        <xdr:cNvPr id="792" name="直線コネクタ 791"/>
        <xdr:cNvCxnSpPr/>
      </xdr:nvCxnSpPr>
      <xdr:spPr>
        <a:xfrm>
          <a:off x="21323300" y="10065307"/>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105570</xdr:rowOff>
    </xdr:from>
    <xdr:to>
      <xdr:col>111</xdr:col>
      <xdr:colOff>177800</xdr:colOff>
      <xdr:row>58</xdr:row>
      <xdr:rowOff>121207</xdr:rowOff>
    </xdr:to>
    <xdr:cxnSp macro="">
      <xdr:nvCxnSpPr>
        <xdr:cNvPr id="795" name="直線コネクタ 794"/>
        <xdr:cNvCxnSpPr/>
      </xdr:nvCxnSpPr>
      <xdr:spPr>
        <a:xfrm>
          <a:off x="20434300" y="10049670"/>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102233</xdr:rowOff>
    </xdr:from>
    <xdr:to>
      <xdr:col>107</xdr:col>
      <xdr:colOff>50800</xdr:colOff>
      <xdr:row>58</xdr:row>
      <xdr:rowOff>105570</xdr:rowOff>
    </xdr:to>
    <xdr:cxnSp macro="">
      <xdr:nvCxnSpPr>
        <xdr:cNvPr id="798" name="直線コネクタ 797"/>
        <xdr:cNvCxnSpPr/>
      </xdr:nvCxnSpPr>
      <xdr:spPr>
        <a:xfrm>
          <a:off x="19545300" y="10046333"/>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102233</xdr:rowOff>
    </xdr:from>
    <xdr:to>
      <xdr:col>102</xdr:col>
      <xdr:colOff>114300</xdr:colOff>
      <xdr:row>58</xdr:row>
      <xdr:rowOff>102575</xdr:rowOff>
    </xdr:to>
    <xdr:cxnSp macro="">
      <xdr:nvCxnSpPr>
        <xdr:cNvPr id="801" name="直線コネクタ 800"/>
        <xdr:cNvCxnSpPr/>
      </xdr:nvCxnSpPr>
      <xdr:spPr>
        <a:xfrm flipV="1">
          <a:off x="18656300" y="1004633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73241</xdr:rowOff>
    </xdr:from>
    <xdr:to>
      <xdr:col>116</xdr:col>
      <xdr:colOff>114300</xdr:colOff>
      <xdr:row>59</xdr:row>
      <xdr:rowOff>3391</xdr:rowOff>
    </xdr:to>
    <xdr:sp macro="" textlink="">
      <xdr:nvSpPr>
        <xdr:cNvPr id="811" name="楕円 810"/>
        <xdr:cNvSpPr/>
      </xdr:nvSpPr>
      <xdr:spPr>
        <a:xfrm>
          <a:off x="22110700" y="100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159618</xdr:rowOff>
    </xdr:from>
    <xdr:ext cx="378565" cy="259045"/>
    <xdr:sp macro="" textlink="">
      <xdr:nvSpPr>
        <xdr:cNvPr id="812" name="貸付金該当値テキスト"/>
        <xdr:cNvSpPr txBox="1"/>
      </xdr:nvSpPr>
      <xdr:spPr>
        <a:xfrm>
          <a:off x="22212300" y="993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70407</xdr:rowOff>
    </xdr:from>
    <xdr:to>
      <xdr:col>112</xdr:col>
      <xdr:colOff>38100</xdr:colOff>
      <xdr:row>59</xdr:row>
      <xdr:rowOff>557</xdr:rowOff>
    </xdr:to>
    <xdr:sp macro="" textlink="">
      <xdr:nvSpPr>
        <xdr:cNvPr id="813" name="楕円 812"/>
        <xdr:cNvSpPr/>
      </xdr:nvSpPr>
      <xdr:spPr>
        <a:xfrm>
          <a:off x="21272500" y="100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163134</xdr:rowOff>
    </xdr:from>
    <xdr:ext cx="378565" cy="259045"/>
    <xdr:sp macro="" textlink="">
      <xdr:nvSpPr>
        <xdr:cNvPr id="814" name="テキスト ボックス 813"/>
        <xdr:cNvSpPr txBox="1"/>
      </xdr:nvSpPr>
      <xdr:spPr>
        <a:xfrm>
          <a:off x="21134017" y="1010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54770</xdr:rowOff>
    </xdr:from>
    <xdr:to>
      <xdr:col>107</xdr:col>
      <xdr:colOff>101600</xdr:colOff>
      <xdr:row>58</xdr:row>
      <xdr:rowOff>156370</xdr:rowOff>
    </xdr:to>
    <xdr:sp macro="" textlink="">
      <xdr:nvSpPr>
        <xdr:cNvPr id="815" name="楕円 814"/>
        <xdr:cNvSpPr/>
      </xdr:nvSpPr>
      <xdr:spPr>
        <a:xfrm>
          <a:off x="20383500" y="99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147497</xdr:rowOff>
    </xdr:from>
    <xdr:ext cx="469744" cy="259045"/>
    <xdr:sp macro="" textlink="">
      <xdr:nvSpPr>
        <xdr:cNvPr id="816" name="テキスト ボックス 815"/>
        <xdr:cNvSpPr txBox="1"/>
      </xdr:nvSpPr>
      <xdr:spPr>
        <a:xfrm>
          <a:off x="20199428" y="100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51433</xdr:rowOff>
    </xdr:from>
    <xdr:to>
      <xdr:col>102</xdr:col>
      <xdr:colOff>165100</xdr:colOff>
      <xdr:row>58</xdr:row>
      <xdr:rowOff>153033</xdr:rowOff>
    </xdr:to>
    <xdr:sp macro="" textlink="">
      <xdr:nvSpPr>
        <xdr:cNvPr id="817" name="楕円 816"/>
        <xdr:cNvSpPr/>
      </xdr:nvSpPr>
      <xdr:spPr>
        <a:xfrm>
          <a:off x="19494500" y="99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144160</xdr:rowOff>
    </xdr:from>
    <xdr:ext cx="469744" cy="259045"/>
    <xdr:sp macro="" textlink="">
      <xdr:nvSpPr>
        <xdr:cNvPr id="818" name="テキスト ボックス 817"/>
        <xdr:cNvSpPr txBox="1"/>
      </xdr:nvSpPr>
      <xdr:spPr>
        <a:xfrm>
          <a:off x="19310428" y="1008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51775</xdr:rowOff>
    </xdr:from>
    <xdr:to>
      <xdr:col>98</xdr:col>
      <xdr:colOff>38100</xdr:colOff>
      <xdr:row>58</xdr:row>
      <xdr:rowOff>153375</xdr:rowOff>
    </xdr:to>
    <xdr:sp macro="" textlink="">
      <xdr:nvSpPr>
        <xdr:cNvPr id="819" name="楕円 818"/>
        <xdr:cNvSpPr/>
      </xdr:nvSpPr>
      <xdr:spPr>
        <a:xfrm>
          <a:off x="18605500" y="99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144502</xdr:rowOff>
    </xdr:from>
    <xdr:ext cx="469744" cy="259045"/>
    <xdr:sp macro="" textlink="">
      <xdr:nvSpPr>
        <xdr:cNvPr id="820" name="テキスト ボックス 819"/>
        <xdr:cNvSpPr txBox="1"/>
      </xdr:nvSpPr>
      <xdr:spPr>
        <a:xfrm>
          <a:off x="18421428" y="100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14656</xdr:rowOff>
    </xdr:from>
    <xdr:to>
      <xdr:col>116</xdr:col>
      <xdr:colOff>63500</xdr:colOff>
      <xdr:row>74</xdr:row>
      <xdr:rowOff>58204</xdr:rowOff>
    </xdr:to>
    <xdr:cxnSp macro="">
      <xdr:nvCxnSpPr>
        <xdr:cNvPr id="852" name="直線コネクタ 851"/>
        <xdr:cNvCxnSpPr/>
      </xdr:nvCxnSpPr>
      <xdr:spPr>
        <a:xfrm flipV="1">
          <a:off x="21323300" y="12701956"/>
          <a:ext cx="8382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58204</xdr:rowOff>
    </xdr:from>
    <xdr:to>
      <xdr:col>111</xdr:col>
      <xdr:colOff>177800</xdr:colOff>
      <xdr:row>74</xdr:row>
      <xdr:rowOff>88885</xdr:rowOff>
    </xdr:to>
    <xdr:cxnSp macro="">
      <xdr:nvCxnSpPr>
        <xdr:cNvPr id="855" name="直線コネクタ 854"/>
        <xdr:cNvCxnSpPr/>
      </xdr:nvCxnSpPr>
      <xdr:spPr>
        <a:xfrm flipV="1">
          <a:off x="20434300" y="12745504"/>
          <a:ext cx="8890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63021</xdr:rowOff>
    </xdr:from>
    <xdr:to>
      <xdr:col>107</xdr:col>
      <xdr:colOff>50800</xdr:colOff>
      <xdr:row>74</xdr:row>
      <xdr:rowOff>88885</xdr:rowOff>
    </xdr:to>
    <xdr:cxnSp macro="">
      <xdr:nvCxnSpPr>
        <xdr:cNvPr id="858" name="直線コネクタ 857"/>
        <xdr:cNvCxnSpPr/>
      </xdr:nvCxnSpPr>
      <xdr:spPr>
        <a:xfrm>
          <a:off x="19545300" y="12750321"/>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63021</xdr:rowOff>
    </xdr:from>
    <xdr:to>
      <xdr:col>102</xdr:col>
      <xdr:colOff>114300</xdr:colOff>
      <xdr:row>75</xdr:row>
      <xdr:rowOff>53175</xdr:rowOff>
    </xdr:to>
    <xdr:cxnSp macro="">
      <xdr:nvCxnSpPr>
        <xdr:cNvPr id="861" name="直線コネクタ 860"/>
        <xdr:cNvCxnSpPr/>
      </xdr:nvCxnSpPr>
      <xdr:spPr>
        <a:xfrm flipV="1">
          <a:off x="18656300" y="12750321"/>
          <a:ext cx="889000" cy="16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135306</xdr:rowOff>
    </xdr:from>
    <xdr:to>
      <xdr:col>116</xdr:col>
      <xdr:colOff>114300</xdr:colOff>
      <xdr:row>74</xdr:row>
      <xdr:rowOff>65456</xdr:rowOff>
    </xdr:to>
    <xdr:sp macro="" textlink="">
      <xdr:nvSpPr>
        <xdr:cNvPr id="871" name="楕円 870"/>
        <xdr:cNvSpPr/>
      </xdr:nvSpPr>
      <xdr:spPr>
        <a:xfrm>
          <a:off x="22110700" y="126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158183</xdr:rowOff>
    </xdr:from>
    <xdr:ext cx="534377" cy="259045"/>
    <xdr:sp macro="" textlink="">
      <xdr:nvSpPr>
        <xdr:cNvPr id="872" name="繰出金該当値テキスト"/>
        <xdr:cNvSpPr txBox="1"/>
      </xdr:nvSpPr>
      <xdr:spPr>
        <a:xfrm>
          <a:off x="22212300" y="125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7404</xdr:rowOff>
    </xdr:from>
    <xdr:to>
      <xdr:col>112</xdr:col>
      <xdr:colOff>38100</xdr:colOff>
      <xdr:row>74</xdr:row>
      <xdr:rowOff>109004</xdr:rowOff>
    </xdr:to>
    <xdr:sp macro="" textlink="">
      <xdr:nvSpPr>
        <xdr:cNvPr id="873" name="楕円 872"/>
        <xdr:cNvSpPr/>
      </xdr:nvSpPr>
      <xdr:spPr>
        <a:xfrm>
          <a:off x="21272500" y="126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125531</xdr:rowOff>
    </xdr:from>
    <xdr:ext cx="534377" cy="259045"/>
    <xdr:sp macro="" textlink="">
      <xdr:nvSpPr>
        <xdr:cNvPr id="874" name="テキスト ボックス 873"/>
        <xdr:cNvSpPr txBox="1"/>
      </xdr:nvSpPr>
      <xdr:spPr>
        <a:xfrm>
          <a:off x="21056111" y="124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38085</xdr:rowOff>
    </xdr:from>
    <xdr:to>
      <xdr:col>107</xdr:col>
      <xdr:colOff>101600</xdr:colOff>
      <xdr:row>74</xdr:row>
      <xdr:rowOff>139685</xdr:rowOff>
    </xdr:to>
    <xdr:sp macro="" textlink="">
      <xdr:nvSpPr>
        <xdr:cNvPr id="875" name="楕円 874"/>
        <xdr:cNvSpPr/>
      </xdr:nvSpPr>
      <xdr:spPr>
        <a:xfrm>
          <a:off x="20383500" y="127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156212</xdr:rowOff>
    </xdr:from>
    <xdr:ext cx="534377" cy="259045"/>
    <xdr:sp macro="" textlink="">
      <xdr:nvSpPr>
        <xdr:cNvPr id="876" name="テキスト ボックス 875"/>
        <xdr:cNvSpPr txBox="1"/>
      </xdr:nvSpPr>
      <xdr:spPr>
        <a:xfrm>
          <a:off x="20167111" y="1250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12221</xdr:rowOff>
    </xdr:from>
    <xdr:to>
      <xdr:col>102</xdr:col>
      <xdr:colOff>165100</xdr:colOff>
      <xdr:row>74</xdr:row>
      <xdr:rowOff>113821</xdr:rowOff>
    </xdr:to>
    <xdr:sp macro="" textlink="">
      <xdr:nvSpPr>
        <xdr:cNvPr id="877" name="楕円 876"/>
        <xdr:cNvSpPr/>
      </xdr:nvSpPr>
      <xdr:spPr>
        <a:xfrm>
          <a:off x="19494500" y="126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130348</xdr:rowOff>
    </xdr:from>
    <xdr:ext cx="534377" cy="259045"/>
    <xdr:sp macro="" textlink="">
      <xdr:nvSpPr>
        <xdr:cNvPr id="878" name="テキスト ボックス 877"/>
        <xdr:cNvSpPr txBox="1"/>
      </xdr:nvSpPr>
      <xdr:spPr>
        <a:xfrm>
          <a:off x="19278111" y="124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2375</xdr:rowOff>
    </xdr:from>
    <xdr:to>
      <xdr:col>98</xdr:col>
      <xdr:colOff>38100</xdr:colOff>
      <xdr:row>75</xdr:row>
      <xdr:rowOff>103975</xdr:rowOff>
    </xdr:to>
    <xdr:sp macro="" textlink="">
      <xdr:nvSpPr>
        <xdr:cNvPr id="879" name="楕円 878"/>
        <xdr:cNvSpPr/>
      </xdr:nvSpPr>
      <xdr:spPr>
        <a:xfrm>
          <a:off x="18605500" y="128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120502</xdr:rowOff>
    </xdr:from>
    <xdr:ext cx="534377" cy="259045"/>
    <xdr:sp macro="" textlink="">
      <xdr:nvSpPr>
        <xdr:cNvPr id="880" name="テキスト ボックス 879"/>
        <xdr:cNvSpPr txBox="1"/>
      </xdr:nvSpPr>
      <xdr:spPr>
        <a:xfrm>
          <a:off x="18389111" y="126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原因としては、離島地区であること、</a:t>
          </a:r>
          <a:r>
            <a:rPr kumimoji="1" lang="ja-JP" altLang="en-US" sz="1100">
              <a:solidFill>
                <a:schemeClr val="dk1"/>
              </a:solidFill>
              <a:effectLst/>
              <a:latin typeface="+mn-lt"/>
              <a:ea typeface="+mn-ea"/>
              <a:cs typeface="+mn-cs"/>
            </a:rPr>
            <a:t>かつ</a:t>
          </a:r>
          <a:r>
            <a:rPr kumimoji="1" lang="ja-JP" altLang="ja-JP" sz="1100">
              <a:solidFill>
                <a:schemeClr val="dk1"/>
              </a:solidFill>
              <a:effectLst/>
              <a:latin typeface="+mn-lt"/>
              <a:ea typeface="+mn-ea"/>
              <a:cs typeface="+mn-cs"/>
            </a:rPr>
            <a:t>多くの２次離島を抱える行政区域</a:t>
          </a:r>
          <a:r>
            <a:rPr kumimoji="1" lang="ja-JP" altLang="en-US" sz="1100">
              <a:solidFill>
                <a:schemeClr val="dk1"/>
              </a:solidFill>
              <a:effectLst/>
              <a:latin typeface="+mn-lt"/>
              <a:ea typeface="+mn-ea"/>
              <a:cs typeface="+mn-cs"/>
            </a:rPr>
            <a:t>であること</a:t>
          </a:r>
          <a:r>
            <a:rPr kumimoji="1" lang="ja-JP" altLang="ja-JP" sz="1100">
              <a:solidFill>
                <a:schemeClr val="dk1"/>
              </a:solidFill>
              <a:effectLst/>
              <a:latin typeface="+mn-lt"/>
              <a:ea typeface="+mn-ea"/>
              <a:cs typeface="+mn-cs"/>
            </a:rPr>
            <a:t>が主な原因と考えている。</a:t>
          </a:r>
          <a:endParaRPr lang="ja-JP" altLang="ja-JP" sz="1400">
            <a:effectLst/>
          </a:endParaRPr>
        </a:p>
        <a:p>
          <a:r>
            <a:rPr kumimoji="1" lang="ja-JP" altLang="ja-JP" sz="1100">
              <a:solidFill>
                <a:schemeClr val="dk1"/>
              </a:solidFill>
              <a:effectLst/>
              <a:latin typeface="+mn-lt"/>
              <a:ea typeface="+mn-ea"/>
              <a:cs typeface="+mn-cs"/>
            </a:rPr>
            <a:t>　特に人件費については、市町村合併による行政区域の変更となったことで、職員数が類似団体と比べて多く、定員適正化計画により職員数の削減に取り組んでいるものの、類似団体の平均を上回っている。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普通建設事業費（うち更新整備）については年々増加傾向にあり、主な要因としては、緑丘小学校校舎改築事業や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ごみ処理施設建設事業等の大型建設事業の実施が考えられる。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今後も住民規模に見合った歳出規模にすべく、第３次財政健全化計画の計画に沿って財政基盤の更なる強化を図る。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37,700
37,608
420.10
31,729,023
30,277,806
769,464
16,882,757
34,603,605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63881</xdr:rowOff>
    </xdr:from>
    <xdr:to>
      <xdr:col>24</xdr:col>
      <xdr:colOff>63500</xdr:colOff>
      <xdr:row>35</xdr:row>
      <xdr:rowOff>90932</xdr:rowOff>
    </xdr:to>
    <xdr:cxnSp macro="">
      <xdr:nvCxnSpPr>
        <xdr:cNvPr id="61" name="直線コネクタ 60"/>
        <xdr:cNvCxnSpPr/>
      </xdr:nvCxnSpPr>
      <xdr:spPr>
        <a:xfrm>
          <a:off x="3797300" y="6064631"/>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143891</xdr:rowOff>
    </xdr:from>
    <xdr:to>
      <xdr:col>19</xdr:col>
      <xdr:colOff>177800</xdr:colOff>
      <xdr:row>35</xdr:row>
      <xdr:rowOff>63881</xdr:rowOff>
    </xdr:to>
    <xdr:cxnSp macro="">
      <xdr:nvCxnSpPr>
        <xdr:cNvPr id="64" name="直線コネクタ 63"/>
        <xdr:cNvCxnSpPr/>
      </xdr:nvCxnSpPr>
      <xdr:spPr>
        <a:xfrm>
          <a:off x="2908300" y="597319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143891</xdr:rowOff>
    </xdr:from>
    <xdr:to>
      <xdr:col>15</xdr:col>
      <xdr:colOff>50800</xdr:colOff>
      <xdr:row>35</xdr:row>
      <xdr:rowOff>116649</xdr:rowOff>
    </xdr:to>
    <xdr:cxnSp macro="">
      <xdr:nvCxnSpPr>
        <xdr:cNvPr id="67" name="直線コネクタ 66"/>
        <xdr:cNvCxnSpPr/>
      </xdr:nvCxnSpPr>
      <xdr:spPr>
        <a:xfrm flipV="1">
          <a:off x="2019300" y="5973191"/>
          <a:ext cx="8890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71501</xdr:rowOff>
    </xdr:from>
    <xdr:to>
      <xdr:col>10</xdr:col>
      <xdr:colOff>114300</xdr:colOff>
      <xdr:row>35</xdr:row>
      <xdr:rowOff>116649</xdr:rowOff>
    </xdr:to>
    <xdr:cxnSp macro="">
      <xdr:nvCxnSpPr>
        <xdr:cNvPr id="70" name="直線コネクタ 69"/>
        <xdr:cNvCxnSpPr/>
      </xdr:nvCxnSpPr>
      <xdr:spPr>
        <a:xfrm>
          <a:off x="1130300" y="6072251"/>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40132</xdr:rowOff>
    </xdr:from>
    <xdr:to>
      <xdr:col>24</xdr:col>
      <xdr:colOff>114300</xdr:colOff>
      <xdr:row>35</xdr:row>
      <xdr:rowOff>141732</xdr:rowOff>
    </xdr:to>
    <xdr:sp macro="" textlink="">
      <xdr:nvSpPr>
        <xdr:cNvPr id="80" name="楕円 79"/>
        <xdr:cNvSpPr/>
      </xdr:nvSpPr>
      <xdr:spPr>
        <a:xfrm>
          <a:off x="4584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63009</xdr:rowOff>
    </xdr:from>
    <xdr:ext cx="469744" cy="259045"/>
    <xdr:sp macro="" textlink="">
      <xdr:nvSpPr>
        <xdr:cNvPr id="81" name="議会費該当値テキスト"/>
        <xdr:cNvSpPr txBox="1"/>
      </xdr:nvSpPr>
      <xdr:spPr>
        <a:xfrm>
          <a:off x="4686300"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13081</xdr:rowOff>
    </xdr:from>
    <xdr:to>
      <xdr:col>20</xdr:col>
      <xdr:colOff>38100</xdr:colOff>
      <xdr:row>35</xdr:row>
      <xdr:rowOff>114681</xdr:rowOff>
    </xdr:to>
    <xdr:sp macro="" textlink="">
      <xdr:nvSpPr>
        <xdr:cNvPr id="82" name="楕円 81"/>
        <xdr:cNvSpPr/>
      </xdr:nvSpPr>
      <xdr:spPr>
        <a:xfrm>
          <a:off x="3746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131208</xdr:rowOff>
    </xdr:from>
    <xdr:ext cx="469744" cy="259045"/>
    <xdr:sp macro="" textlink="">
      <xdr:nvSpPr>
        <xdr:cNvPr id="83" name="テキスト ボックス 82"/>
        <xdr:cNvSpPr txBox="1"/>
      </xdr:nvSpPr>
      <xdr:spPr>
        <a:xfrm>
          <a:off x="3562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93091</xdr:rowOff>
    </xdr:from>
    <xdr:to>
      <xdr:col>15</xdr:col>
      <xdr:colOff>101600</xdr:colOff>
      <xdr:row>35</xdr:row>
      <xdr:rowOff>23241</xdr:rowOff>
    </xdr:to>
    <xdr:sp macro="" textlink="">
      <xdr:nvSpPr>
        <xdr:cNvPr id="84" name="楕円 83"/>
        <xdr:cNvSpPr/>
      </xdr:nvSpPr>
      <xdr:spPr>
        <a:xfrm>
          <a:off x="2857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39768</xdr:rowOff>
    </xdr:from>
    <xdr:ext cx="469744" cy="259045"/>
    <xdr:sp macro="" textlink="">
      <xdr:nvSpPr>
        <xdr:cNvPr id="85" name="テキスト ボックス 84"/>
        <xdr:cNvSpPr txBox="1"/>
      </xdr:nvSpPr>
      <xdr:spPr>
        <a:xfrm>
          <a:off x="2673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65849</xdr:rowOff>
    </xdr:from>
    <xdr:to>
      <xdr:col>10</xdr:col>
      <xdr:colOff>165100</xdr:colOff>
      <xdr:row>35</xdr:row>
      <xdr:rowOff>167449</xdr:rowOff>
    </xdr:to>
    <xdr:sp macro="" textlink="">
      <xdr:nvSpPr>
        <xdr:cNvPr id="86" name="楕円 85"/>
        <xdr:cNvSpPr/>
      </xdr:nvSpPr>
      <xdr:spPr>
        <a:xfrm>
          <a:off x="1968500" y="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158576</xdr:rowOff>
    </xdr:from>
    <xdr:ext cx="469744" cy="259045"/>
    <xdr:sp macro="" textlink="">
      <xdr:nvSpPr>
        <xdr:cNvPr id="87" name="テキスト ボックス 86"/>
        <xdr:cNvSpPr txBox="1"/>
      </xdr:nvSpPr>
      <xdr:spPr>
        <a:xfrm>
          <a:off x="1784428" y="615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20701</xdr:rowOff>
    </xdr:from>
    <xdr:to>
      <xdr:col>6</xdr:col>
      <xdr:colOff>38100</xdr:colOff>
      <xdr:row>35</xdr:row>
      <xdr:rowOff>122301</xdr:rowOff>
    </xdr:to>
    <xdr:sp macro="" textlink="">
      <xdr:nvSpPr>
        <xdr:cNvPr id="88" name="楕円 87"/>
        <xdr:cNvSpPr/>
      </xdr:nvSpPr>
      <xdr:spPr>
        <a:xfrm>
          <a:off x="1079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138828</xdr:rowOff>
    </xdr:from>
    <xdr:ext cx="469744" cy="259045"/>
    <xdr:sp macro="" textlink="">
      <xdr:nvSpPr>
        <xdr:cNvPr id="89" name="テキスト ボックス 88"/>
        <xdr:cNvSpPr txBox="1"/>
      </xdr:nvSpPr>
      <xdr:spPr>
        <a:xfrm>
          <a:off x="895428"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71600</xdr:rowOff>
    </xdr:from>
    <xdr:to>
      <xdr:col>24</xdr:col>
      <xdr:colOff>63500</xdr:colOff>
      <xdr:row>56</xdr:row>
      <xdr:rowOff>129208</xdr:rowOff>
    </xdr:to>
    <xdr:cxnSp macro="">
      <xdr:nvCxnSpPr>
        <xdr:cNvPr id="116" name="直線コネクタ 115"/>
        <xdr:cNvCxnSpPr/>
      </xdr:nvCxnSpPr>
      <xdr:spPr>
        <a:xfrm>
          <a:off x="3797300" y="9672800"/>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120557</xdr:rowOff>
    </xdr:from>
    <xdr:to>
      <xdr:col>19</xdr:col>
      <xdr:colOff>177800</xdr:colOff>
      <xdr:row>56</xdr:row>
      <xdr:rowOff>71600</xdr:rowOff>
    </xdr:to>
    <xdr:cxnSp macro="">
      <xdr:nvCxnSpPr>
        <xdr:cNvPr id="119" name="直線コネクタ 118"/>
        <xdr:cNvCxnSpPr/>
      </xdr:nvCxnSpPr>
      <xdr:spPr>
        <a:xfrm>
          <a:off x="2908300" y="9550307"/>
          <a:ext cx="889000" cy="1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120557</xdr:rowOff>
    </xdr:from>
    <xdr:to>
      <xdr:col>15</xdr:col>
      <xdr:colOff>50800</xdr:colOff>
      <xdr:row>55</xdr:row>
      <xdr:rowOff>124900</xdr:rowOff>
    </xdr:to>
    <xdr:cxnSp macro="">
      <xdr:nvCxnSpPr>
        <xdr:cNvPr id="122" name="直線コネクタ 121"/>
        <xdr:cNvCxnSpPr/>
      </xdr:nvCxnSpPr>
      <xdr:spPr>
        <a:xfrm flipV="1">
          <a:off x="2019300" y="955030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124900</xdr:rowOff>
    </xdr:from>
    <xdr:to>
      <xdr:col>10</xdr:col>
      <xdr:colOff>114300</xdr:colOff>
      <xdr:row>56</xdr:row>
      <xdr:rowOff>72359</xdr:rowOff>
    </xdr:to>
    <xdr:cxnSp macro="">
      <xdr:nvCxnSpPr>
        <xdr:cNvPr id="125" name="直線コネクタ 124"/>
        <xdr:cNvCxnSpPr/>
      </xdr:nvCxnSpPr>
      <xdr:spPr>
        <a:xfrm flipV="1">
          <a:off x="1130300" y="9554650"/>
          <a:ext cx="8890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78408</xdr:rowOff>
    </xdr:from>
    <xdr:to>
      <xdr:col>24</xdr:col>
      <xdr:colOff>114300</xdr:colOff>
      <xdr:row>57</xdr:row>
      <xdr:rowOff>8558</xdr:rowOff>
    </xdr:to>
    <xdr:sp macro="" textlink="">
      <xdr:nvSpPr>
        <xdr:cNvPr id="135" name="楕円 134"/>
        <xdr:cNvSpPr/>
      </xdr:nvSpPr>
      <xdr:spPr>
        <a:xfrm>
          <a:off x="4584700" y="96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56835</xdr:rowOff>
    </xdr:from>
    <xdr:ext cx="534377" cy="259045"/>
    <xdr:sp macro="" textlink="">
      <xdr:nvSpPr>
        <xdr:cNvPr id="136" name="総務費該当値テキスト"/>
        <xdr:cNvSpPr txBox="1"/>
      </xdr:nvSpPr>
      <xdr:spPr>
        <a:xfrm>
          <a:off x="4686300" y="96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20800</xdr:rowOff>
    </xdr:from>
    <xdr:to>
      <xdr:col>20</xdr:col>
      <xdr:colOff>38100</xdr:colOff>
      <xdr:row>56</xdr:row>
      <xdr:rowOff>122400</xdr:rowOff>
    </xdr:to>
    <xdr:sp macro="" textlink="">
      <xdr:nvSpPr>
        <xdr:cNvPr id="137" name="楕円 136"/>
        <xdr:cNvSpPr/>
      </xdr:nvSpPr>
      <xdr:spPr>
        <a:xfrm>
          <a:off x="3746500" y="9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138927</xdr:rowOff>
    </xdr:from>
    <xdr:ext cx="534377" cy="259045"/>
    <xdr:sp macro="" textlink="">
      <xdr:nvSpPr>
        <xdr:cNvPr id="138" name="テキスト ボックス 137"/>
        <xdr:cNvSpPr txBox="1"/>
      </xdr:nvSpPr>
      <xdr:spPr>
        <a:xfrm>
          <a:off x="3530111" y="93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69757</xdr:rowOff>
    </xdr:from>
    <xdr:to>
      <xdr:col>15</xdr:col>
      <xdr:colOff>101600</xdr:colOff>
      <xdr:row>55</xdr:row>
      <xdr:rowOff>171357</xdr:rowOff>
    </xdr:to>
    <xdr:sp macro="" textlink="">
      <xdr:nvSpPr>
        <xdr:cNvPr id="139" name="楕円 138"/>
        <xdr:cNvSpPr/>
      </xdr:nvSpPr>
      <xdr:spPr>
        <a:xfrm>
          <a:off x="2857500" y="94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16434</xdr:rowOff>
    </xdr:from>
    <xdr:ext cx="599010" cy="259045"/>
    <xdr:sp macro="" textlink="">
      <xdr:nvSpPr>
        <xdr:cNvPr id="140" name="テキスト ボックス 139"/>
        <xdr:cNvSpPr txBox="1"/>
      </xdr:nvSpPr>
      <xdr:spPr>
        <a:xfrm>
          <a:off x="2608795" y="927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74100</xdr:rowOff>
    </xdr:from>
    <xdr:to>
      <xdr:col>10</xdr:col>
      <xdr:colOff>165100</xdr:colOff>
      <xdr:row>56</xdr:row>
      <xdr:rowOff>4250</xdr:rowOff>
    </xdr:to>
    <xdr:sp macro="" textlink="">
      <xdr:nvSpPr>
        <xdr:cNvPr id="141" name="楕円 140"/>
        <xdr:cNvSpPr/>
      </xdr:nvSpPr>
      <xdr:spPr>
        <a:xfrm>
          <a:off x="1968500" y="95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20777</xdr:rowOff>
    </xdr:from>
    <xdr:ext cx="599010" cy="259045"/>
    <xdr:sp macro="" textlink="">
      <xdr:nvSpPr>
        <xdr:cNvPr id="142" name="テキスト ボックス 141"/>
        <xdr:cNvSpPr txBox="1"/>
      </xdr:nvSpPr>
      <xdr:spPr>
        <a:xfrm>
          <a:off x="1719795" y="927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21559</xdr:rowOff>
    </xdr:from>
    <xdr:to>
      <xdr:col>6</xdr:col>
      <xdr:colOff>38100</xdr:colOff>
      <xdr:row>56</xdr:row>
      <xdr:rowOff>123159</xdr:rowOff>
    </xdr:to>
    <xdr:sp macro="" textlink="">
      <xdr:nvSpPr>
        <xdr:cNvPr id="143" name="楕円 142"/>
        <xdr:cNvSpPr/>
      </xdr:nvSpPr>
      <xdr:spPr>
        <a:xfrm>
          <a:off x="1079500" y="96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139686</xdr:rowOff>
    </xdr:from>
    <xdr:ext cx="534377" cy="259045"/>
    <xdr:sp macro="" textlink="">
      <xdr:nvSpPr>
        <xdr:cNvPr id="144" name="テキスト ボックス 143"/>
        <xdr:cNvSpPr txBox="1"/>
      </xdr:nvSpPr>
      <xdr:spPr>
        <a:xfrm>
          <a:off x="863111" y="93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132934</xdr:rowOff>
    </xdr:from>
    <xdr:to>
      <xdr:col>24</xdr:col>
      <xdr:colOff>63500</xdr:colOff>
      <xdr:row>73</xdr:row>
      <xdr:rowOff>157051</xdr:rowOff>
    </xdr:to>
    <xdr:cxnSp macro="">
      <xdr:nvCxnSpPr>
        <xdr:cNvPr id="174" name="直線コネクタ 173"/>
        <xdr:cNvCxnSpPr/>
      </xdr:nvCxnSpPr>
      <xdr:spPr>
        <a:xfrm>
          <a:off x="3797300" y="12648784"/>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132934</xdr:rowOff>
    </xdr:from>
    <xdr:to>
      <xdr:col>19</xdr:col>
      <xdr:colOff>177800</xdr:colOff>
      <xdr:row>74</xdr:row>
      <xdr:rowOff>64567</xdr:rowOff>
    </xdr:to>
    <xdr:cxnSp macro="">
      <xdr:nvCxnSpPr>
        <xdr:cNvPr id="177" name="直線コネクタ 176"/>
        <xdr:cNvCxnSpPr/>
      </xdr:nvCxnSpPr>
      <xdr:spPr>
        <a:xfrm flipV="1">
          <a:off x="2908300" y="12648784"/>
          <a:ext cx="889000" cy="10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64567</xdr:rowOff>
    </xdr:from>
    <xdr:to>
      <xdr:col>15</xdr:col>
      <xdr:colOff>50800</xdr:colOff>
      <xdr:row>74</xdr:row>
      <xdr:rowOff>113381</xdr:rowOff>
    </xdr:to>
    <xdr:cxnSp macro="">
      <xdr:nvCxnSpPr>
        <xdr:cNvPr id="180" name="直線コネクタ 179"/>
        <xdr:cNvCxnSpPr/>
      </xdr:nvCxnSpPr>
      <xdr:spPr>
        <a:xfrm flipV="1">
          <a:off x="2019300" y="12751867"/>
          <a:ext cx="889000" cy="4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113381</xdr:rowOff>
    </xdr:from>
    <xdr:to>
      <xdr:col>10</xdr:col>
      <xdr:colOff>114300</xdr:colOff>
      <xdr:row>75</xdr:row>
      <xdr:rowOff>74115</xdr:rowOff>
    </xdr:to>
    <xdr:cxnSp macro="">
      <xdr:nvCxnSpPr>
        <xdr:cNvPr id="183" name="直線コネクタ 182"/>
        <xdr:cNvCxnSpPr/>
      </xdr:nvCxnSpPr>
      <xdr:spPr>
        <a:xfrm flipV="1">
          <a:off x="1130300" y="12800681"/>
          <a:ext cx="889000" cy="1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106251</xdr:rowOff>
    </xdr:from>
    <xdr:to>
      <xdr:col>24</xdr:col>
      <xdr:colOff>114300</xdr:colOff>
      <xdr:row>74</xdr:row>
      <xdr:rowOff>36401</xdr:rowOff>
    </xdr:to>
    <xdr:sp macro="" textlink="">
      <xdr:nvSpPr>
        <xdr:cNvPr id="193" name="楕円 192"/>
        <xdr:cNvSpPr/>
      </xdr:nvSpPr>
      <xdr:spPr>
        <a:xfrm>
          <a:off x="4584700" y="126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129128</xdr:rowOff>
    </xdr:from>
    <xdr:ext cx="599010" cy="259045"/>
    <xdr:sp macro="" textlink="">
      <xdr:nvSpPr>
        <xdr:cNvPr id="194" name="民生費該当値テキスト"/>
        <xdr:cNvSpPr txBox="1"/>
      </xdr:nvSpPr>
      <xdr:spPr>
        <a:xfrm>
          <a:off x="4686300" y="1247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82134</xdr:rowOff>
    </xdr:from>
    <xdr:to>
      <xdr:col>20</xdr:col>
      <xdr:colOff>38100</xdr:colOff>
      <xdr:row>74</xdr:row>
      <xdr:rowOff>12284</xdr:rowOff>
    </xdr:to>
    <xdr:sp macro="" textlink="">
      <xdr:nvSpPr>
        <xdr:cNvPr id="195" name="楕円 194"/>
        <xdr:cNvSpPr/>
      </xdr:nvSpPr>
      <xdr:spPr>
        <a:xfrm>
          <a:off x="3746500" y="125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28811</xdr:rowOff>
    </xdr:from>
    <xdr:ext cx="599010" cy="259045"/>
    <xdr:sp macro="" textlink="">
      <xdr:nvSpPr>
        <xdr:cNvPr id="196" name="テキスト ボックス 195"/>
        <xdr:cNvSpPr txBox="1"/>
      </xdr:nvSpPr>
      <xdr:spPr>
        <a:xfrm>
          <a:off x="3497795" y="1237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13767</xdr:rowOff>
    </xdr:from>
    <xdr:to>
      <xdr:col>15</xdr:col>
      <xdr:colOff>101600</xdr:colOff>
      <xdr:row>74</xdr:row>
      <xdr:rowOff>115367</xdr:rowOff>
    </xdr:to>
    <xdr:sp macro="" textlink="">
      <xdr:nvSpPr>
        <xdr:cNvPr id="197" name="楕円 196"/>
        <xdr:cNvSpPr/>
      </xdr:nvSpPr>
      <xdr:spPr>
        <a:xfrm>
          <a:off x="2857500" y="127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131894</xdr:rowOff>
    </xdr:from>
    <xdr:ext cx="599010" cy="259045"/>
    <xdr:sp macro="" textlink="">
      <xdr:nvSpPr>
        <xdr:cNvPr id="198" name="テキスト ボックス 197"/>
        <xdr:cNvSpPr txBox="1"/>
      </xdr:nvSpPr>
      <xdr:spPr>
        <a:xfrm>
          <a:off x="2608795" y="1247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62581</xdr:rowOff>
    </xdr:from>
    <xdr:to>
      <xdr:col>10</xdr:col>
      <xdr:colOff>165100</xdr:colOff>
      <xdr:row>74</xdr:row>
      <xdr:rowOff>164181</xdr:rowOff>
    </xdr:to>
    <xdr:sp macro="" textlink="">
      <xdr:nvSpPr>
        <xdr:cNvPr id="199" name="楕円 198"/>
        <xdr:cNvSpPr/>
      </xdr:nvSpPr>
      <xdr:spPr>
        <a:xfrm>
          <a:off x="1968500" y="127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9258</xdr:rowOff>
    </xdr:from>
    <xdr:ext cx="599010" cy="259045"/>
    <xdr:sp macro="" textlink="">
      <xdr:nvSpPr>
        <xdr:cNvPr id="200" name="テキスト ボックス 199"/>
        <xdr:cNvSpPr txBox="1"/>
      </xdr:nvSpPr>
      <xdr:spPr>
        <a:xfrm>
          <a:off x="1719795" y="1252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23315</xdr:rowOff>
    </xdr:from>
    <xdr:to>
      <xdr:col>6</xdr:col>
      <xdr:colOff>38100</xdr:colOff>
      <xdr:row>75</xdr:row>
      <xdr:rowOff>124915</xdr:rowOff>
    </xdr:to>
    <xdr:sp macro="" textlink="">
      <xdr:nvSpPr>
        <xdr:cNvPr id="201" name="楕円 200"/>
        <xdr:cNvSpPr/>
      </xdr:nvSpPr>
      <xdr:spPr>
        <a:xfrm>
          <a:off x="1079500" y="128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141442</xdr:rowOff>
    </xdr:from>
    <xdr:ext cx="599010" cy="259045"/>
    <xdr:sp macro="" textlink="">
      <xdr:nvSpPr>
        <xdr:cNvPr id="202" name="テキスト ボックス 201"/>
        <xdr:cNvSpPr txBox="1"/>
      </xdr:nvSpPr>
      <xdr:spPr>
        <a:xfrm>
          <a:off x="830795" y="1265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115027</xdr:rowOff>
    </xdr:from>
    <xdr:to>
      <xdr:col>24</xdr:col>
      <xdr:colOff>63500</xdr:colOff>
      <xdr:row>94</xdr:row>
      <xdr:rowOff>127005</xdr:rowOff>
    </xdr:to>
    <xdr:cxnSp macro="">
      <xdr:nvCxnSpPr>
        <xdr:cNvPr id="231" name="直線コネクタ 230"/>
        <xdr:cNvCxnSpPr/>
      </xdr:nvCxnSpPr>
      <xdr:spPr>
        <a:xfrm>
          <a:off x="3797300" y="16231327"/>
          <a:ext cx="8382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108595</xdr:rowOff>
    </xdr:from>
    <xdr:to>
      <xdr:col>19</xdr:col>
      <xdr:colOff>177800</xdr:colOff>
      <xdr:row>94</xdr:row>
      <xdr:rowOff>115027</xdr:rowOff>
    </xdr:to>
    <xdr:cxnSp macro="">
      <xdr:nvCxnSpPr>
        <xdr:cNvPr id="234" name="直線コネクタ 233"/>
        <xdr:cNvCxnSpPr/>
      </xdr:nvCxnSpPr>
      <xdr:spPr>
        <a:xfrm>
          <a:off x="2908300" y="16224895"/>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108595</xdr:rowOff>
    </xdr:from>
    <xdr:to>
      <xdr:col>15</xdr:col>
      <xdr:colOff>50800</xdr:colOff>
      <xdr:row>94</xdr:row>
      <xdr:rowOff>167292</xdr:rowOff>
    </xdr:to>
    <xdr:cxnSp macro="">
      <xdr:nvCxnSpPr>
        <xdr:cNvPr id="237" name="直線コネクタ 236"/>
        <xdr:cNvCxnSpPr/>
      </xdr:nvCxnSpPr>
      <xdr:spPr>
        <a:xfrm flipV="1">
          <a:off x="2019300" y="16224895"/>
          <a:ext cx="889000" cy="5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167292</xdr:rowOff>
    </xdr:from>
    <xdr:to>
      <xdr:col>10</xdr:col>
      <xdr:colOff>114300</xdr:colOff>
      <xdr:row>95</xdr:row>
      <xdr:rowOff>53206</xdr:rowOff>
    </xdr:to>
    <xdr:cxnSp macro="">
      <xdr:nvCxnSpPr>
        <xdr:cNvPr id="240" name="直線コネクタ 239"/>
        <xdr:cNvCxnSpPr/>
      </xdr:nvCxnSpPr>
      <xdr:spPr>
        <a:xfrm flipV="1">
          <a:off x="1130300" y="16283592"/>
          <a:ext cx="889000" cy="5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76205</xdr:rowOff>
    </xdr:from>
    <xdr:to>
      <xdr:col>24</xdr:col>
      <xdr:colOff>114300</xdr:colOff>
      <xdr:row>95</xdr:row>
      <xdr:rowOff>6355</xdr:rowOff>
    </xdr:to>
    <xdr:sp macro="" textlink="">
      <xdr:nvSpPr>
        <xdr:cNvPr id="250" name="楕円 249"/>
        <xdr:cNvSpPr/>
      </xdr:nvSpPr>
      <xdr:spPr>
        <a:xfrm>
          <a:off x="4584700" y="161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99082</xdr:rowOff>
    </xdr:from>
    <xdr:ext cx="599010" cy="259045"/>
    <xdr:sp macro="" textlink="">
      <xdr:nvSpPr>
        <xdr:cNvPr id="251" name="衛生費該当値テキスト"/>
        <xdr:cNvSpPr txBox="1"/>
      </xdr:nvSpPr>
      <xdr:spPr>
        <a:xfrm>
          <a:off x="4686300" y="1604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64227</xdr:rowOff>
    </xdr:from>
    <xdr:to>
      <xdr:col>20</xdr:col>
      <xdr:colOff>38100</xdr:colOff>
      <xdr:row>94</xdr:row>
      <xdr:rowOff>165827</xdr:rowOff>
    </xdr:to>
    <xdr:sp macro="" textlink="">
      <xdr:nvSpPr>
        <xdr:cNvPr id="252" name="楕円 251"/>
        <xdr:cNvSpPr/>
      </xdr:nvSpPr>
      <xdr:spPr>
        <a:xfrm>
          <a:off x="3746500" y="1618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10904</xdr:rowOff>
    </xdr:from>
    <xdr:ext cx="599010" cy="259045"/>
    <xdr:sp macro="" textlink="">
      <xdr:nvSpPr>
        <xdr:cNvPr id="253" name="テキスト ボックス 252"/>
        <xdr:cNvSpPr txBox="1"/>
      </xdr:nvSpPr>
      <xdr:spPr>
        <a:xfrm>
          <a:off x="3497795" y="1595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57795</xdr:rowOff>
    </xdr:from>
    <xdr:to>
      <xdr:col>15</xdr:col>
      <xdr:colOff>101600</xdr:colOff>
      <xdr:row>94</xdr:row>
      <xdr:rowOff>159395</xdr:rowOff>
    </xdr:to>
    <xdr:sp macro="" textlink="">
      <xdr:nvSpPr>
        <xdr:cNvPr id="254" name="楕円 253"/>
        <xdr:cNvSpPr/>
      </xdr:nvSpPr>
      <xdr:spPr>
        <a:xfrm>
          <a:off x="2857500" y="1617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4472</xdr:rowOff>
    </xdr:from>
    <xdr:ext cx="599010" cy="259045"/>
    <xdr:sp macro="" textlink="">
      <xdr:nvSpPr>
        <xdr:cNvPr id="255" name="テキスト ボックス 254"/>
        <xdr:cNvSpPr txBox="1"/>
      </xdr:nvSpPr>
      <xdr:spPr>
        <a:xfrm>
          <a:off x="2608795" y="1594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116492</xdr:rowOff>
    </xdr:from>
    <xdr:to>
      <xdr:col>10</xdr:col>
      <xdr:colOff>165100</xdr:colOff>
      <xdr:row>95</xdr:row>
      <xdr:rowOff>46642</xdr:rowOff>
    </xdr:to>
    <xdr:sp macro="" textlink="">
      <xdr:nvSpPr>
        <xdr:cNvPr id="256" name="楕円 255"/>
        <xdr:cNvSpPr/>
      </xdr:nvSpPr>
      <xdr:spPr>
        <a:xfrm>
          <a:off x="1968500" y="162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63169</xdr:rowOff>
    </xdr:from>
    <xdr:ext cx="534377" cy="259045"/>
    <xdr:sp macro="" textlink="">
      <xdr:nvSpPr>
        <xdr:cNvPr id="257" name="テキスト ボックス 256"/>
        <xdr:cNvSpPr txBox="1"/>
      </xdr:nvSpPr>
      <xdr:spPr>
        <a:xfrm>
          <a:off x="1752111" y="160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2406</xdr:rowOff>
    </xdr:from>
    <xdr:to>
      <xdr:col>6</xdr:col>
      <xdr:colOff>38100</xdr:colOff>
      <xdr:row>95</xdr:row>
      <xdr:rowOff>104006</xdr:rowOff>
    </xdr:to>
    <xdr:sp macro="" textlink="">
      <xdr:nvSpPr>
        <xdr:cNvPr id="258" name="楕円 257"/>
        <xdr:cNvSpPr/>
      </xdr:nvSpPr>
      <xdr:spPr>
        <a:xfrm>
          <a:off x="1079500" y="162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120533</xdr:rowOff>
    </xdr:from>
    <xdr:ext cx="534377" cy="259045"/>
    <xdr:sp macro="" textlink="">
      <xdr:nvSpPr>
        <xdr:cNvPr id="259" name="テキスト ボックス 258"/>
        <xdr:cNvSpPr txBox="1"/>
      </xdr:nvSpPr>
      <xdr:spPr>
        <a:xfrm>
          <a:off x="863111" y="160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83856</xdr:rowOff>
    </xdr:from>
    <xdr:to>
      <xdr:col>55</xdr:col>
      <xdr:colOff>0</xdr:colOff>
      <xdr:row>38</xdr:row>
      <xdr:rowOff>88428</xdr:rowOff>
    </xdr:to>
    <xdr:cxnSp macro="">
      <xdr:nvCxnSpPr>
        <xdr:cNvPr id="290" name="直線コネクタ 289"/>
        <xdr:cNvCxnSpPr/>
      </xdr:nvCxnSpPr>
      <xdr:spPr>
        <a:xfrm flipV="1">
          <a:off x="9639300" y="65989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88428</xdr:rowOff>
    </xdr:from>
    <xdr:to>
      <xdr:col>50</xdr:col>
      <xdr:colOff>114300</xdr:colOff>
      <xdr:row>38</xdr:row>
      <xdr:rowOff>97899</xdr:rowOff>
    </xdr:to>
    <xdr:cxnSp macro="">
      <xdr:nvCxnSpPr>
        <xdr:cNvPr id="293" name="直線コネクタ 292"/>
        <xdr:cNvCxnSpPr/>
      </xdr:nvCxnSpPr>
      <xdr:spPr>
        <a:xfrm flipV="1">
          <a:off x="8750300" y="6603528"/>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164519</xdr:rowOff>
    </xdr:from>
    <xdr:to>
      <xdr:col>45</xdr:col>
      <xdr:colOff>177800</xdr:colOff>
      <xdr:row>38</xdr:row>
      <xdr:rowOff>97899</xdr:rowOff>
    </xdr:to>
    <xdr:cxnSp macro="">
      <xdr:nvCxnSpPr>
        <xdr:cNvPr id="296" name="直線コネクタ 295"/>
        <xdr:cNvCxnSpPr/>
      </xdr:nvCxnSpPr>
      <xdr:spPr>
        <a:xfrm>
          <a:off x="7861300" y="5822369"/>
          <a:ext cx="889000" cy="79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35524</xdr:rowOff>
    </xdr:from>
    <xdr:to>
      <xdr:col>41</xdr:col>
      <xdr:colOff>50800</xdr:colOff>
      <xdr:row>33</xdr:row>
      <xdr:rowOff>164519</xdr:rowOff>
    </xdr:to>
    <xdr:cxnSp macro="">
      <xdr:nvCxnSpPr>
        <xdr:cNvPr id="299" name="直線コネクタ 298"/>
        <xdr:cNvCxnSpPr/>
      </xdr:nvCxnSpPr>
      <xdr:spPr>
        <a:xfrm>
          <a:off x="6972300" y="5350474"/>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91493</xdr:rowOff>
    </xdr:from>
    <xdr:ext cx="469744" cy="259045"/>
    <xdr:sp macro="" textlink="">
      <xdr:nvSpPr>
        <xdr:cNvPr id="301" name="テキスト ボックス 300"/>
        <xdr:cNvSpPr txBox="1"/>
      </xdr:nvSpPr>
      <xdr:spPr>
        <a:xfrm>
          <a:off x="7626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33056</xdr:rowOff>
    </xdr:from>
    <xdr:to>
      <xdr:col>55</xdr:col>
      <xdr:colOff>50800</xdr:colOff>
      <xdr:row>38</xdr:row>
      <xdr:rowOff>134656</xdr:rowOff>
    </xdr:to>
    <xdr:sp macro="" textlink="">
      <xdr:nvSpPr>
        <xdr:cNvPr id="309" name="楕円 308"/>
        <xdr:cNvSpPr/>
      </xdr:nvSpPr>
      <xdr:spPr>
        <a:xfrm>
          <a:off x="10426700" y="65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11483</xdr:rowOff>
    </xdr:from>
    <xdr:ext cx="378565" cy="259045"/>
    <xdr:sp macro="" textlink="">
      <xdr:nvSpPr>
        <xdr:cNvPr id="310" name="労働費該当値テキスト"/>
        <xdr:cNvSpPr txBox="1"/>
      </xdr:nvSpPr>
      <xdr:spPr>
        <a:xfrm>
          <a:off x="10528300" y="65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37628</xdr:rowOff>
    </xdr:from>
    <xdr:to>
      <xdr:col>50</xdr:col>
      <xdr:colOff>165100</xdr:colOff>
      <xdr:row>38</xdr:row>
      <xdr:rowOff>139228</xdr:rowOff>
    </xdr:to>
    <xdr:sp macro="" textlink="">
      <xdr:nvSpPr>
        <xdr:cNvPr id="311" name="楕円 310"/>
        <xdr:cNvSpPr/>
      </xdr:nvSpPr>
      <xdr:spPr>
        <a:xfrm>
          <a:off x="9588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130355</xdr:rowOff>
    </xdr:from>
    <xdr:ext cx="378565" cy="259045"/>
    <xdr:sp macro="" textlink="">
      <xdr:nvSpPr>
        <xdr:cNvPr id="312" name="テキスト ボックス 311"/>
        <xdr:cNvSpPr txBox="1"/>
      </xdr:nvSpPr>
      <xdr:spPr>
        <a:xfrm>
          <a:off x="9450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47099</xdr:rowOff>
    </xdr:from>
    <xdr:to>
      <xdr:col>46</xdr:col>
      <xdr:colOff>38100</xdr:colOff>
      <xdr:row>38</xdr:row>
      <xdr:rowOff>148699</xdr:rowOff>
    </xdr:to>
    <xdr:sp macro="" textlink="">
      <xdr:nvSpPr>
        <xdr:cNvPr id="313" name="楕円 312"/>
        <xdr:cNvSpPr/>
      </xdr:nvSpPr>
      <xdr:spPr>
        <a:xfrm>
          <a:off x="8699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139826</xdr:rowOff>
    </xdr:from>
    <xdr:ext cx="378565" cy="259045"/>
    <xdr:sp macro="" textlink="">
      <xdr:nvSpPr>
        <xdr:cNvPr id="314" name="テキスト ボックス 313"/>
        <xdr:cNvSpPr txBox="1"/>
      </xdr:nvSpPr>
      <xdr:spPr>
        <a:xfrm>
          <a:off x="8561017" y="665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113719</xdr:rowOff>
    </xdr:from>
    <xdr:to>
      <xdr:col>41</xdr:col>
      <xdr:colOff>101600</xdr:colOff>
      <xdr:row>34</xdr:row>
      <xdr:rowOff>43869</xdr:rowOff>
    </xdr:to>
    <xdr:sp macro="" textlink="">
      <xdr:nvSpPr>
        <xdr:cNvPr id="315" name="楕円 314"/>
        <xdr:cNvSpPr/>
      </xdr:nvSpPr>
      <xdr:spPr>
        <a:xfrm>
          <a:off x="7810500" y="5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60396</xdr:rowOff>
    </xdr:from>
    <xdr:ext cx="469744" cy="259045"/>
    <xdr:sp macro="" textlink="">
      <xdr:nvSpPr>
        <xdr:cNvPr id="316" name="テキスト ボックス 315"/>
        <xdr:cNvSpPr txBox="1"/>
      </xdr:nvSpPr>
      <xdr:spPr>
        <a:xfrm>
          <a:off x="7626428" y="55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156174</xdr:rowOff>
    </xdr:from>
    <xdr:to>
      <xdr:col>36</xdr:col>
      <xdr:colOff>165100</xdr:colOff>
      <xdr:row>31</xdr:row>
      <xdr:rowOff>86324</xdr:rowOff>
    </xdr:to>
    <xdr:sp macro="" textlink="">
      <xdr:nvSpPr>
        <xdr:cNvPr id="317" name="楕円 316"/>
        <xdr:cNvSpPr/>
      </xdr:nvSpPr>
      <xdr:spPr>
        <a:xfrm>
          <a:off x="6921500" y="52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102851</xdr:rowOff>
    </xdr:from>
    <xdr:ext cx="469744" cy="259045"/>
    <xdr:sp macro="" textlink="">
      <xdr:nvSpPr>
        <xdr:cNvPr id="318" name="テキスト ボックス 317"/>
        <xdr:cNvSpPr txBox="1"/>
      </xdr:nvSpPr>
      <xdr:spPr>
        <a:xfrm>
          <a:off x="6737428" y="50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141649</xdr:rowOff>
    </xdr:from>
    <xdr:to>
      <xdr:col>55</xdr:col>
      <xdr:colOff>0</xdr:colOff>
      <xdr:row>56</xdr:row>
      <xdr:rowOff>25596</xdr:rowOff>
    </xdr:to>
    <xdr:cxnSp macro="">
      <xdr:nvCxnSpPr>
        <xdr:cNvPr id="349" name="直線コネクタ 348"/>
        <xdr:cNvCxnSpPr/>
      </xdr:nvCxnSpPr>
      <xdr:spPr>
        <a:xfrm flipV="1">
          <a:off x="9639300" y="9399949"/>
          <a:ext cx="838200" cy="2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25596</xdr:rowOff>
    </xdr:from>
    <xdr:to>
      <xdr:col>50</xdr:col>
      <xdr:colOff>114300</xdr:colOff>
      <xdr:row>56</xdr:row>
      <xdr:rowOff>41380</xdr:rowOff>
    </xdr:to>
    <xdr:cxnSp macro="">
      <xdr:nvCxnSpPr>
        <xdr:cNvPr id="352" name="直線コネクタ 351"/>
        <xdr:cNvCxnSpPr/>
      </xdr:nvCxnSpPr>
      <xdr:spPr>
        <a:xfrm flipV="1">
          <a:off x="8750300" y="9626796"/>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116252</xdr:rowOff>
    </xdr:from>
    <xdr:to>
      <xdr:col>45</xdr:col>
      <xdr:colOff>177800</xdr:colOff>
      <xdr:row>56</xdr:row>
      <xdr:rowOff>41380</xdr:rowOff>
    </xdr:to>
    <xdr:cxnSp macro="">
      <xdr:nvCxnSpPr>
        <xdr:cNvPr id="355" name="直線コネクタ 354"/>
        <xdr:cNvCxnSpPr/>
      </xdr:nvCxnSpPr>
      <xdr:spPr>
        <a:xfrm>
          <a:off x="7861300" y="9374552"/>
          <a:ext cx="889000" cy="26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116252</xdr:rowOff>
    </xdr:from>
    <xdr:to>
      <xdr:col>41</xdr:col>
      <xdr:colOff>50800</xdr:colOff>
      <xdr:row>55</xdr:row>
      <xdr:rowOff>79535</xdr:rowOff>
    </xdr:to>
    <xdr:cxnSp macro="">
      <xdr:nvCxnSpPr>
        <xdr:cNvPr id="358" name="直線コネクタ 357"/>
        <xdr:cNvCxnSpPr/>
      </xdr:nvCxnSpPr>
      <xdr:spPr>
        <a:xfrm flipV="1">
          <a:off x="6972300" y="9374552"/>
          <a:ext cx="889000" cy="1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90849</xdr:rowOff>
    </xdr:from>
    <xdr:to>
      <xdr:col>55</xdr:col>
      <xdr:colOff>50800</xdr:colOff>
      <xdr:row>55</xdr:row>
      <xdr:rowOff>20999</xdr:rowOff>
    </xdr:to>
    <xdr:sp macro="" textlink="">
      <xdr:nvSpPr>
        <xdr:cNvPr id="368" name="楕円 367"/>
        <xdr:cNvSpPr/>
      </xdr:nvSpPr>
      <xdr:spPr>
        <a:xfrm>
          <a:off x="10426700" y="93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113726</xdr:rowOff>
    </xdr:from>
    <xdr:ext cx="534377" cy="259045"/>
    <xdr:sp macro="" textlink="">
      <xdr:nvSpPr>
        <xdr:cNvPr id="369" name="農林水産業費該当値テキスト"/>
        <xdr:cNvSpPr txBox="1"/>
      </xdr:nvSpPr>
      <xdr:spPr>
        <a:xfrm>
          <a:off x="10528300" y="92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146246</xdr:rowOff>
    </xdr:from>
    <xdr:to>
      <xdr:col>50</xdr:col>
      <xdr:colOff>165100</xdr:colOff>
      <xdr:row>56</xdr:row>
      <xdr:rowOff>76396</xdr:rowOff>
    </xdr:to>
    <xdr:sp macro="" textlink="">
      <xdr:nvSpPr>
        <xdr:cNvPr id="370" name="楕円 369"/>
        <xdr:cNvSpPr/>
      </xdr:nvSpPr>
      <xdr:spPr>
        <a:xfrm>
          <a:off x="9588500" y="95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92923</xdr:rowOff>
    </xdr:from>
    <xdr:ext cx="534377" cy="259045"/>
    <xdr:sp macro="" textlink="">
      <xdr:nvSpPr>
        <xdr:cNvPr id="371" name="テキスト ボックス 370"/>
        <xdr:cNvSpPr txBox="1"/>
      </xdr:nvSpPr>
      <xdr:spPr>
        <a:xfrm>
          <a:off x="9372111" y="93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162030</xdr:rowOff>
    </xdr:from>
    <xdr:to>
      <xdr:col>46</xdr:col>
      <xdr:colOff>38100</xdr:colOff>
      <xdr:row>56</xdr:row>
      <xdr:rowOff>92180</xdr:rowOff>
    </xdr:to>
    <xdr:sp macro="" textlink="">
      <xdr:nvSpPr>
        <xdr:cNvPr id="372" name="楕円 371"/>
        <xdr:cNvSpPr/>
      </xdr:nvSpPr>
      <xdr:spPr>
        <a:xfrm>
          <a:off x="8699500" y="9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108707</xdr:rowOff>
    </xdr:from>
    <xdr:ext cx="534377" cy="259045"/>
    <xdr:sp macro="" textlink="">
      <xdr:nvSpPr>
        <xdr:cNvPr id="373" name="テキスト ボックス 372"/>
        <xdr:cNvSpPr txBox="1"/>
      </xdr:nvSpPr>
      <xdr:spPr>
        <a:xfrm>
          <a:off x="8483111" y="936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65452</xdr:rowOff>
    </xdr:from>
    <xdr:to>
      <xdr:col>41</xdr:col>
      <xdr:colOff>101600</xdr:colOff>
      <xdr:row>54</xdr:row>
      <xdr:rowOff>167052</xdr:rowOff>
    </xdr:to>
    <xdr:sp macro="" textlink="">
      <xdr:nvSpPr>
        <xdr:cNvPr id="374" name="楕円 373"/>
        <xdr:cNvSpPr/>
      </xdr:nvSpPr>
      <xdr:spPr>
        <a:xfrm>
          <a:off x="7810500" y="932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12129</xdr:rowOff>
    </xdr:from>
    <xdr:ext cx="534377" cy="259045"/>
    <xdr:sp macro="" textlink="">
      <xdr:nvSpPr>
        <xdr:cNvPr id="375" name="テキスト ボックス 374"/>
        <xdr:cNvSpPr txBox="1"/>
      </xdr:nvSpPr>
      <xdr:spPr>
        <a:xfrm>
          <a:off x="7594111" y="909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28735</xdr:rowOff>
    </xdr:from>
    <xdr:to>
      <xdr:col>36</xdr:col>
      <xdr:colOff>165100</xdr:colOff>
      <xdr:row>55</xdr:row>
      <xdr:rowOff>130335</xdr:rowOff>
    </xdr:to>
    <xdr:sp macro="" textlink="">
      <xdr:nvSpPr>
        <xdr:cNvPr id="376" name="楕円 375"/>
        <xdr:cNvSpPr/>
      </xdr:nvSpPr>
      <xdr:spPr>
        <a:xfrm>
          <a:off x="6921500" y="94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146862</xdr:rowOff>
    </xdr:from>
    <xdr:ext cx="534377" cy="259045"/>
    <xdr:sp macro="" textlink="">
      <xdr:nvSpPr>
        <xdr:cNvPr id="377" name="テキスト ボックス 376"/>
        <xdr:cNvSpPr txBox="1"/>
      </xdr:nvSpPr>
      <xdr:spPr>
        <a:xfrm>
          <a:off x="6705111" y="923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24524</xdr:rowOff>
    </xdr:from>
    <xdr:to>
      <xdr:col>55</xdr:col>
      <xdr:colOff>0</xdr:colOff>
      <xdr:row>77</xdr:row>
      <xdr:rowOff>139967</xdr:rowOff>
    </xdr:to>
    <xdr:cxnSp macro="">
      <xdr:nvCxnSpPr>
        <xdr:cNvPr id="406" name="直線コネクタ 405"/>
        <xdr:cNvCxnSpPr/>
      </xdr:nvCxnSpPr>
      <xdr:spPr>
        <a:xfrm flipV="1">
          <a:off x="9639300" y="13226174"/>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139967</xdr:rowOff>
    </xdr:from>
    <xdr:to>
      <xdr:col>50</xdr:col>
      <xdr:colOff>114300</xdr:colOff>
      <xdr:row>77</xdr:row>
      <xdr:rowOff>140066</xdr:rowOff>
    </xdr:to>
    <xdr:cxnSp macro="">
      <xdr:nvCxnSpPr>
        <xdr:cNvPr id="409" name="直線コネクタ 408"/>
        <xdr:cNvCxnSpPr/>
      </xdr:nvCxnSpPr>
      <xdr:spPr>
        <a:xfrm flipV="1">
          <a:off x="8750300" y="13341617"/>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140066</xdr:rowOff>
    </xdr:from>
    <xdr:to>
      <xdr:col>45</xdr:col>
      <xdr:colOff>177800</xdr:colOff>
      <xdr:row>78</xdr:row>
      <xdr:rowOff>29477</xdr:rowOff>
    </xdr:to>
    <xdr:cxnSp macro="">
      <xdr:nvCxnSpPr>
        <xdr:cNvPr id="412" name="直線コネクタ 411"/>
        <xdr:cNvCxnSpPr/>
      </xdr:nvCxnSpPr>
      <xdr:spPr>
        <a:xfrm flipV="1">
          <a:off x="7861300" y="13341716"/>
          <a:ext cx="889000" cy="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29477</xdr:rowOff>
    </xdr:from>
    <xdr:to>
      <xdr:col>41</xdr:col>
      <xdr:colOff>50800</xdr:colOff>
      <xdr:row>78</xdr:row>
      <xdr:rowOff>61061</xdr:rowOff>
    </xdr:to>
    <xdr:cxnSp macro="">
      <xdr:nvCxnSpPr>
        <xdr:cNvPr id="415" name="直線コネクタ 414"/>
        <xdr:cNvCxnSpPr/>
      </xdr:nvCxnSpPr>
      <xdr:spPr>
        <a:xfrm flipV="1">
          <a:off x="6972300" y="13402577"/>
          <a:ext cx="889000" cy="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145174</xdr:rowOff>
    </xdr:from>
    <xdr:to>
      <xdr:col>55</xdr:col>
      <xdr:colOff>50800</xdr:colOff>
      <xdr:row>77</xdr:row>
      <xdr:rowOff>75324</xdr:rowOff>
    </xdr:to>
    <xdr:sp macro="" textlink="">
      <xdr:nvSpPr>
        <xdr:cNvPr id="425" name="楕円 424"/>
        <xdr:cNvSpPr/>
      </xdr:nvSpPr>
      <xdr:spPr>
        <a:xfrm>
          <a:off x="10426700" y="131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168051</xdr:rowOff>
    </xdr:from>
    <xdr:ext cx="534377" cy="259045"/>
    <xdr:sp macro="" textlink="">
      <xdr:nvSpPr>
        <xdr:cNvPr id="426" name="商工費該当値テキスト"/>
        <xdr:cNvSpPr txBox="1"/>
      </xdr:nvSpPr>
      <xdr:spPr>
        <a:xfrm>
          <a:off x="10528300" y="130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89167</xdr:rowOff>
    </xdr:from>
    <xdr:to>
      <xdr:col>50</xdr:col>
      <xdr:colOff>165100</xdr:colOff>
      <xdr:row>78</xdr:row>
      <xdr:rowOff>19317</xdr:rowOff>
    </xdr:to>
    <xdr:sp macro="" textlink="">
      <xdr:nvSpPr>
        <xdr:cNvPr id="427" name="楕円 426"/>
        <xdr:cNvSpPr/>
      </xdr:nvSpPr>
      <xdr:spPr>
        <a:xfrm>
          <a:off x="9588500" y="132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35844</xdr:rowOff>
    </xdr:from>
    <xdr:ext cx="534377" cy="259045"/>
    <xdr:sp macro="" textlink="">
      <xdr:nvSpPr>
        <xdr:cNvPr id="428" name="テキスト ボックス 427"/>
        <xdr:cNvSpPr txBox="1"/>
      </xdr:nvSpPr>
      <xdr:spPr>
        <a:xfrm>
          <a:off x="9372111" y="130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89266</xdr:rowOff>
    </xdr:from>
    <xdr:to>
      <xdr:col>46</xdr:col>
      <xdr:colOff>38100</xdr:colOff>
      <xdr:row>78</xdr:row>
      <xdr:rowOff>19416</xdr:rowOff>
    </xdr:to>
    <xdr:sp macro="" textlink="">
      <xdr:nvSpPr>
        <xdr:cNvPr id="429" name="楕円 428"/>
        <xdr:cNvSpPr/>
      </xdr:nvSpPr>
      <xdr:spPr>
        <a:xfrm>
          <a:off x="8699500" y="132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35943</xdr:rowOff>
    </xdr:from>
    <xdr:ext cx="534377" cy="259045"/>
    <xdr:sp macro="" textlink="">
      <xdr:nvSpPr>
        <xdr:cNvPr id="430" name="テキスト ボックス 429"/>
        <xdr:cNvSpPr txBox="1"/>
      </xdr:nvSpPr>
      <xdr:spPr>
        <a:xfrm>
          <a:off x="8483111" y="130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150127</xdr:rowOff>
    </xdr:from>
    <xdr:to>
      <xdr:col>41</xdr:col>
      <xdr:colOff>101600</xdr:colOff>
      <xdr:row>78</xdr:row>
      <xdr:rowOff>80277</xdr:rowOff>
    </xdr:to>
    <xdr:sp macro="" textlink="">
      <xdr:nvSpPr>
        <xdr:cNvPr id="431" name="楕円 430"/>
        <xdr:cNvSpPr/>
      </xdr:nvSpPr>
      <xdr:spPr>
        <a:xfrm>
          <a:off x="7810500" y="133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96804</xdr:rowOff>
    </xdr:from>
    <xdr:ext cx="534377" cy="259045"/>
    <xdr:sp macro="" textlink="">
      <xdr:nvSpPr>
        <xdr:cNvPr id="432" name="テキスト ボックス 431"/>
        <xdr:cNvSpPr txBox="1"/>
      </xdr:nvSpPr>
      <xdr:spPr>
        <a:xfrm>
          <a:off x="7594111" y="131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10261</xdr:rowOff>
    </xdr:from>
    <xdr:to>
      <xdr:col>36</xdr:col>
      <xdr:colOff>165100</xdr:colOff>
      <xdr:row>78</xdr:row>
      <xdr:rowOff>111861</xdr:rowOff>
    </xdr:to>
    <xdr:sp macro="" textlink="">
      <xdr:nvSpPr>
        <xdr:cNvPr id="433" name="楕円 432"/>
        <xdr:cNvSpPr/>
      </xdr:nvSpPr>
      <xdr:spPr>
        <a:xfrm>
          <a:off x="6921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128388</xdr:rowOff>
    </xdr:from>
    <xdr:ext cx="534377" cy="259045"/>
    <xdr:sp macro="" textlink="">
      <xdr:nvSpPr>
        <xdr:cNvPr id="434" name="テキスト ボックス 433"/>
        <xdr:cNvSpPr txBox="1"/>
      </xdr:nvSpPr>
      <xdr:spPr>
        <a:xfrm>
          <a:off x="6705111" y="131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84981</xdr:rowOff>
    </xdr:from>
    <xdr:to>
      <xdr:col>55</xdr:col>
      <xdr:colOff>0</xdr:colOff>
      <xdr:row>97</xdr:row>
      <xdr:rowOff>108755</xdr:rowOff>
    </xdr:to>
    <xdr:cxnSp macro="">
      <xdr:nvCxnSpPr>
        <xdr:cNvPr id="463" name="直線コネクタ 462"/>
        <xdr:cNvCxnSpPr/>
      </xdr:nvCxnSpPr>
      <xdr:spPr>
        <a:xfrm flipV="1">
          <a:off x="9639300" y="16715631"/>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54668</xdr:rowOff>
    </xdr:from>
    <xdr:to>
      <xdr:col>50</xdr:col>
      <xdr:colOff>114300</xdr:colOff>
      <xdr:row>97</xdr:row>
      <xdr:rowOff>108755</xdr:rowOff>
    </xdr:to>
    <xdr:cxnSp macro="">
      <xdr:nvCxnSpPr>
        <xdr:cNvPr id="466" name="直線コネクタ 465"/>
        <xdr:cNvCxnSpPr/>
      </xdr:nvCxnSpPr>
      <xdr:spPr>
        <a:xfrm>
          <a:off x="8750300" y="16685318"/>
          <a:ext cx="8890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54668</xdr:rowOff>
    </xdr:from>
    <xdr:to>
      <xdr:col>45</xdr:col>
      <xdr:colOff>177800</xdr:colOff>
      <xdr:row>97</xdr:row>
      <xdr:rowOff>105555</xdr:rowOff>
    </xdr:to>
    <xdr:cxnSp macro="">
      <xdr:nvCxnSpPr>
        <xdr:cNvPr id="469" name="直線コネクタ 468"/>
        <xdr:cNvCxnSpPr/>
      </xdr:nvCxnSpPr>
      <xdr:spPr>
        <a:xfrm flipV="1">
          <a:off x="7861300" y="16685318"/>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85172</xdr:rowOff>
    </xdr:from>
    <xdr:to>
      <xdr:col>41</xdr:col>
      <xdr:colOff>50800</xdr:colOff>
      <xdr:row>97</xdr:row>
      <xdr:rowOff>105555</xdr:rowOff>
    </xdr:to>
    <xdr:cxnSp macro="">
      <xdr:nvCxnSpPr>
        <xdr:cNvPr id="472" name="直線コネクタ 471"/>
        <xdr:cNvCxnSpPr/>
      </xdr:nvCxnSpPr>
      <xdr:spPr>
        <a:xfrm>
          <a:off x="6972300" y="16715822"/>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34181</xdr:rowOff>
    </xdr:from>
    <xdr:to>
      <xdr:col>55</xdr:col>
      <xdr:colOff>50800</xdr:colOff>
      <xdr:row>97</xdr:row>
      <xdr:rowOff>135781</xdr:rowOff>
    </xdr:to>
    <xdr:sp macro="" textlink="">
      <xdr:nvSpPr>
        <xdr:cNvPr id="482" name="楕円 481"/>
        <xdr:cNvSpPr/>
      </xdr:nvSpPr>
      <xdr:spPr>
        <a:xfrm>
          <a:off x="10426700" y="166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12608</xdr:rowOff>
    </xdr:from>
    <xdr:ext cx="534377" cy="259045"/>
    <xdr:sp macro="" textlink="">
      <xdr:nvSpPr>
        <xdr:cNvPr id="483" name="土木費該当値テキスト"/>
        <xdr:cNvSpPr txBox="1"/>
      </xdr:nvSpPr>
      <xdr:spPr>
        <a:xfrm>
          <a:off x="10528300" y="166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57955</xdr:rowOff>
    </xdr:from>
    <xdr:to>
      <xdr:col>50</xdr:col>
      <xdr:colOff>165100</xdr:colOff>
      <xdr:row>97</xdr:row>
      <xdr:rowOff>159555</xdr:rowOff>
    </xdr:to>
    <xdr:sp macro="" textlink="">
      <xdr:nvSpPr>
        <xdr:cNvPr id="484" name="楕円 483"/>
        <xdr:cNvSpPr/>
      </xdr:nvSpPr>
      <xdr:spPr>
        <a:xfrm>
          <a:off x="9588500" y="1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150682</xdr:rowOff>
    </xdr:from>
    <xdr:ext cx="534377" cy="259045"/>
    <xdr:sp macro="" textlink="">
      <xdr:nvSpPr>
        <xdr:cNvPr id="485" name="テキスト ボックス 484"/>
        <xdr:cNvSpPr txBox="1"/>
      </xdr:nvSpPr>
      <xdr:spPr>
        <a:xfrm>
          <a:off x="9372111" y="167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3868</xdr:rowOff>
    </xdr:from>
    <xdr:to>
      <xdr:col>46</xdr:col>
      <xdr:colOff>38100</xdr:colOff>
      <xdr:row>97</xdr:row>
      <xdr:rowOff>105468</xdr:rowOff>
    </xdr:to>
    <xdr:sp macro="" textlink="">
      <xdr:nvSpPr>
        <xdr:cNvPr id="486" name="楕円 485"/>
        <xdr:cNvSpPr/>
      </xdr:nvSpPr>
      <xdr:spPr>
        <a:xfrm>
          <a:off x="8699500" y="1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96595</xdr:rowOff>
    </xdr:from>
    <xdr:ext cx="534377" cy="259045"/>
    <xdr:sp macro="" textlink="">
      <xdr:nvSpPr>
        <xdr:cNvPr id="487" name="テキスト ボックス 486"/>
        <xdr:cNvSpPr txBox="1"/>
      </xdr:nvSpPr>
      <xdr:spPr>
        <a:xfrm>
          <a:off x="8483111" y="167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54755</xdr:rowOff>
    </xdr:from>
    <xdr:to>
      <xdr:col>41</xdr:col>
      <xdr:colOff>101600</xdr:colOff>
      <xdr:row>97</xdr:row>
      <xdr:rowOff>156355</xdr:rowOff>
    </xdr:to>
    <xdr:sp macro="" textlink="">
      <xdr:nvSpPr>
        <xdr:cNvPr id="488" name="楕円 487"/>
        <xdr:cNvSpPr/>
      </xdr:nvSpPr>
      <xdr:spPr>
        <a:xfrm>
          <a:off x="7810500" y="166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147482</xdr:rowOff>
    </xdr:from>
    <xdr:ext cx="534377" cy="259045"/>
    <xdr:sp macro="" textlink="">
      <xdr:nvSpPr>
        <xdr:cNvPr id="489" name="テキスト ボックス 488"/>
        <xdr:cNvSpPr txBox="1"/>
      </xdr:nvSpPr>
      <xdr:spPr>
        <a:xfrm>
          <a:off x="7594111" y="1677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34372</xdr:rowOff>
    </xdr:from>
    <xdr:to>
      <xdr:col>36</xdr:col>
      <xdr:colOff>165100</xdr:colOff>
      <xdr:row>97</xdr:row>
      <xdr:rowOff>135972</xdr:rowOff>
    </xdr:to>
    <xdr:sp macro="" textlink="">
      <xdr:nvSpPr>
        <xdr:cNvPr id="490" name="楕円 489"/>
        <xdr:cNvSpPr/>
      </xdr:nvSpPr>
      <xdr:spPr>
        <a:xfrm>
          <a:off x="6921500" y="166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127099</xdr:rowOff>
    </xdr:from>
    <xdr:ext cx="534377" cy="259045"/>
    <xdr:sp macro="" textlink="">
      <xdr:nvSpPr>
        <xdr:cNvPr id="491" name="テキスト ボックス 490"/>
        <xdr:cNvSpPr txBox="1"/>
      </xdr:nvSpPr>
      <xdr:spPr>
        <a:xfrm>
          <a:off x="6705111" y="1675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150918</xdr:rowOff>
    </xdr:from>
    <xdr:to>
      <xdr:col>85</xdr:col>
      <xdr:colOff>127000</xdr:colOff>
      <xdr:row>37</xdr:row>
      <xdr:rowOff>34936</xdr:rowOff>
    </xdr:to>
    <xdr:cxnSp macro="">
      <xdr:nvCxnSpPr>
        <xdr:cNvPr id="522" name="直線コネクタ 521"/>
        <xdr:cNvCxnSpPr/>
      </xdr:nvCxnSpPr>
      <xdr:spPr>
        <a:xfrm flipV="1">
          <a:off x="15481300" y="6323118"/>
          <a:ext cx="8382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34936</xdr:rowOff>
    </xdr:from>
    <xdr:to>
      <xdr:col>81</xdr:col>
      <xdr:colOff>50800</xdr:colOff>
      <xdr:row>37</xdr:row>
      <xdr:rowOff>70418</xdr:rowOff>
    </xdr:to>
    <xdr:cxnSp macro="">
      <xdr:nvCxnSpPr>
        <xdr:cNvPr id="525" name="直線コネクタ 524"/>
        <xdr:cNvCxnSpPr/>
      </xdr:nvCxnSpPr>
      <xdr:spPr>
        <a:xfrm flipV="1">
          <a:off x="14592300" y="6378586"/>
          <a:ext cx="889000" cy="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30690</xdr:rowOff>
    </xdr:from>
    <xdr:to>
      <xdr:col>76</xdr:col>
      <xdr:colOff>114300</xdr:colOff>
      <xdr:row>37</xdr:row>
      <xdr:rowOff>70418</xdr:rowOff>
    </xdr:to>
    <xdr:cxnSp macro="">
      <xdr:nvCxnSpPr>
        <xdr:cNvPr id="528" name="直線コネクタ 527"/>
        <xdr:cNvCxnSpPr/>
      </xdr:nvCxnSpPr>
      <xdr:spPr>
        <a:xfrm>
          <a:off x="13703300" y="6374340"/>
          <a:ext cx="889000" cy="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55592</xdr:rowOff>
    </xdr:from>
    <xdr:to>
      <xdr:col>71</xdr:col>
      <xdr:colOff>177800</xdr:colOff>
      <xdr:row>37</xdr:row>
      <xdr:rowOff>30690</xdr:rowOff>
    </xdr:to>
    <xdr:cxnSp macro="">
      <xdr:nvCxnSpPr>
        <xdr:cNvPr id="531" name="直線コネクタ 530"/>
        <xdr:cNvCxnSpPr/>
      </xdr:nvCxnSpPr>
      <xdr:spPr>
        <a:xfrm>
          <a:off x="12814300" y="5541992"/>
          <a:ext cx="889000" cy="83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100118</xdr:rowOff>
    </xdr:from>
    <xdr:to>
      <xdr:col>85</xdr:col>
      <xdr:colOff>177800</xdr:colOff>
      <xdr:row>37</xdr:row>
      <xdr:rowOff>30268</xdr:rowOff>
    </xdr:to>
    <xdr:sp macro="" textlink="">
      <xdr:nvSpPr>
        <xdr:cNvPr id="541" name="楕円 540"/>
        <xdr:cNvSpPr/>
      </xdr:nvSpPr>
      <xdr:spPr>
        <a:xfrm>
          <a:off x="16268700" y="62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122995</xdr:rowOff>
    </xdr:from>
    <xdr:ext cx="534377" cy="259045"/>
    <xdr:sp macro="" textlink="">
      <xdr:nvSpPr>
        <xdr:cNvPr id="542" name="消防費該当値テキスト"/>
        <xdr:cNvSpPr txBox="1"/>
      </xdr:nvSpPr>
      <xdr:spPr>
        <a:xfrm>
          <a:off x="16370300" y="61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155586</xdr:rowOff>
    </xdr:from>
    <xdr:to>
      <xdr:col>81</xdr:col>
      <xdr:colOff>101600</xdr:colOff>
      <xdr:row>37</xdr:row>
      <xdr:rowOff>85736</xdr:rowOff>
    </xdr:to>
    <xdr:sp macro="" textlink="">
      <xdr:nvSpPr>
        <xdr:cNvPr id="543" name="楕円 542"/>
        <xdr:cNvSpPr/>
      </xdr:nvSpPr>
      <xdr:spPr>
        <a:xfrm>
          <a:off x="15430500" y="63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102263</xdr:rowOff>
    </xdr:from>
    <xdr:ext cx="534377" cy="259045"/>
    <xdr:sp macro="" textlink="">
      <xdr:nvSpPr>
        <xdr:cNvPr id="544" name="テキスト ボックス 543"/>
        <xdr:cNvSpPr txBox="1"/>
      </xdr:nvSpPr>
      <xdr:spPr>
        <a:xfrm>
          <a:off x="15214111" y="61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19618</xdr:rowOff>
    </xdr:from>
    <xdr:to>
      <xdr:col>76</xdr:col>
      <xdr:colOff>165100</xdr:colOff>
      <xdr:row>37</xdr:row>
      <xdr:rowOff>121218</xdr:rowOff>
    </xdr:to>
    <xdr:sp macro="" textlink="">
      <xdr:nvSpPr>
        <xdr:cNvPr id="545" name="楕円 544"/>
        <xdr:cNvSpPr/>
      </xdr:nvSpPr>
      <xdr:spPr>
        <a:xfrm>
          <a:off x="14541500" y="63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112345</xdr:rowOff>
    </xdr:from>
    <xdr:ext cx="534377" cy="259045"/>
    <xdr:sp macro="" textlink="">
      <xdr:nvSpPr>
        <xdr:cNvPr id="546" name="テキスト ボックス 545"/>
        <xdr:cNvSpPr txBox="1"/>
      </xdr:nvSpPr>
      <xdr:spPr>
        <a:xfrm>
          <a:off x="14325111" y="64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151340</xdr:rowOff>
    </xdr:from>
    <xdr:to>
      <xdr:col>72</xdr:col>
      <xdr:colOff>38100</xdr:colOff>
      <xdr:row>37</xdr:row>
      <xdr:rowOff>81490</xdr:rowOff>
    </xdr:to>
    <xdr:sp macro="" textlink="">
      <xdr:nvSpPr>
        <xdr:cNvPr id="547" name="楕円 546"/>
        <xdr:cNvSpPr/>
      </xdr:nvSpPr>
      <xdr:spPr>
        <a:xfrm>
          <a:off x="13652500" y="63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98017</xdr:rowOff>
    </xdr:from>
    <xdr:ext cx="534377" cy="259045"/>
    <xdr:sp macro="" textlink="">
      <xdr:nvSpPr>
        <xdr:cNvPr id="548" name="テキスト ボックス 547"/>
        <xdr:cNvSpPr txBox="1"/>
      </xdr:nvSpPr>
      <xdr:spPr>
        <a:xfrm>
          <a:off x="13436111" y="60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4792</xdr:rowOff>
    </xdr:from>
    <xdr:to>
      <xdr:col>67</xdr:col>
      <xdr:colOff>101600</xdr:colOff>
      <xdr:row>32</xdr:row>
      <xdr:rowOff>106392</xdr:rowOff>
    </xdr:to>
    <xdr:sp macro="" textlink="">
      <xdr:nvSpPr>
        <xdr:cNvPr id="549" name="楕円 548"/>
        <xdr:cNvSpPr/>
      </xdr:nvSpPr>
      <xdr:spPr>
        <a:xfrm>
          <a:off x="12763500" y="54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122919</xdr:rowOff>
    </xdr:from>
    <xdr:ext cx="534377" cy="259045"/>
    <xdr:sp macro="" textlink="">
      <xdr:nvSpPr>
        <xdr:cNvPr id="550" name="テキスト ボックス 549"/>
        <xdr:cNvSpPr txBox="1"/>
      </xdr:nvSpPr>
      <xdr:spPr>
        <a:xfrm>
          <a:off x="12547111" y="52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28746</xdr:rowOff>
    </xdr:from>
    <xdr:to>
      <xdr:col>85</xdr:col>
      <xdr:colOff>127000</xdr:colOff>
      <xdr:row>55</xdr:row>
      <xdr:rowOff>55819</xdr:rowOff>
    </xdr:to>
    <xdr:cxnSp macro="">
      <xdr:nvCxnSpPr>
        <xdr:cNvPr id="579" name="直線コネクタ 578"/>
        <xdr:cNvCxnSpPr/>
      </xdr:nvCxnSpPr>
      <xdr:spPr>
        <a:xfrm>
          <a:off x="15481300" y="9458496"/>
          <a:ext cx="8382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28746</xdr:rowOff>
    </xdr:from>
    <xdr:to>
      <xdr:col>81</xdr:col>
      <xdr:colOff>50800</xdr:colOff>
      <xdr:row>56</xdr:row>
      <xdr:rowOff>24196</xdr:rowOff>
    </xdr:to>
    <xdr:cxnSp macro="">
      <xdr:nvCxnSpPr>
        <xdr:cNvPr id="582" name="直線コネクタ 581"/>
        <xdr:cNvCxnSpPr/>
      </xdr:nvCxnSpPr>
      <xdr:spPr>
        <a:xfrm flipV="1">
          <a:off x="14592300" y="9458496"/>
          <a:ext cx="8890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19418</xdr:rowOff>
    </xdr:from>
    <xdr:to>
      <xdr:col>76</xdr:col>
      <xdr:colOff>114300</xdr:colOff>
      <xdr:row>56</xdr:row>
      <xdr:rowOff>24196</xdr:rowOff>
    </xdr:to>
    <xdr:cxnSp macro="">
      <xdr:nvCxnSpPr>
        <xdr:cNvPr id="585" name="直線コネクタ 584"/>
        <xdr:cNvCxnSpPr/>
      </xdr:nvCxnSpPr>
      <xdr:spPr>
        <a:xfrm>
          <a:off x="13703300" y="9449168"/>
          <a:ext cx="889000" cy="17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19418</xdr:rowOff>
    </xdr:from>
    <xdr:to>
      <xdr:col>71</xdr:col>
      <xdr:colOff>177800</xdr:colOff>
      <xdr:row>55</xdr:row>
      <xdr:rowOff>163147</xdr:rowOff>
    </xdr:to>
    <xdr:cxnSp macro="">
      <xdr:nvCxnSpPr>
        <xdr:cNvPr id="588" name="直線コネクタ 587"/>
        <xdr:cNvCxnSpPr/>
      </xdr:nvCxnSpPr>
      <xdr:spPr>
        <a:xfrm flipV="1">
          <a:off x="12814300" y="9449168"/>
          <a:ext cx="889000" cy="1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5019</xdr:rowOff>
    </xdr:from>
    <xdr:to>
      <xdr:col>85</xdr:col>
      <xdr:colOff>177800</xdr:colOff>
      <xdr:row>55</xdr:row>
      <xdr:rowOff>106619</xdr:rowOff>
    </xdr:to>
    <xdr:sp macro="" textlink="">
      <xdr:nvSpPr>
        <xdr:cNvPr id="598" name="楕円 597"/>
        <xdr:cNvSpPr/>
      </xdr:nvSpPr>
      <xdr:spPr>
        <a:xfrm>
          <a:off x="16268700" y="943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27896</xdr:rowOff>
    </xdr:from>
    <xdr:ext cx="534377" cy="259045"/>
    <xdr:sp macro="" textlink="">
      <xdr:nvSpPr>
        <xdr:cNvPr id="599" name="教育費該当値テキスト"/>
        <xdr:cNvSpPr txBox="1"/>
      </xdr:nvSpPr>
      <xdr:spPr>
        <a:xfrm>
          <a:off x="16370300" y="92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149396</xdr:rowOff>
    </xdr:from>
    <xdr:to>
      <xdr:col>81</xdr:col>
      <xdr:colOff>101600</xdr:colOff>
      <xdr:row>55</xdr:row>
      <xdr:rowOff>79546</xdr:rowOff>
    </xdr:to>
    <xdr:sp macro="" textlink="">
      <xdr:nvSpPr>
        <xdr:cNvPr id="600" name="楕円 599"/>
        <xdr:cNvSpPr/>
      </xdr:nvSpPr>
      <xdr:spPr>
        <a:xfrm>
          <a:off x="15430500" y="94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96073</xdr:rowOff>
    </xdr:from>
    <xdr:ext cx="534377" cy="259045"/>
    <xdr:sp macro="" textlink="">
      <xdr:nvSpPr>
        <xdr:cNvPr id="601" name="テキスト ボックス 600"/>
        <xdr:cNvSpPr txBox="1"/>
      </xdr:nvSpPr>
      <xdr:spPr>
        <a:xfrm>
          <a:off x="15214111" y="91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144846</xdr:rowOff>
    </xdr:from>
    <xdr:to>
      <xdr:col>76</xdr:col>
      <xdr:colOff>165100</xdr:colOff>
      <xdr:row>56</xdr:row>
      <xdr:rowOff>74996</xdr:rowOff>
    </xdr:to>
    <xdr:sp macro="" textlink="">
      <xdr:nvSpPr>
        <xdr:cNvPr id="602" name="楕円 601"/>
        <xdr:cNvSpPr/>
      </xdr:nvSpPr>
      <xdr:spPr>
        <a:xfrm>
          <a:off x="14541500" y="95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91523</xdr:rowOff>
    </xdr:from>
    <xdr:ext cx="534377" cy="259045"/>
    <xdr:sp macro="" textlink="">
      <xdr:nvSpPr>
        <xdr:cNvPr id="603" name="テキスト ボックス 602"/>
        <xdr:cNvSpPr txBox="1"/>
      </xdr:nvSpPr>
      <xdr:spPr>
        <a:xfrm>
          <a:off x="14325111" y="93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140068</xdr:rowOff>
    </xdr:from>
    <xdr:to>
      <xdr:col>72</xdr:col>
      <xdr:colOff>38100</xdr:colOff>
      <xdr:row>55</xdr:row>
      <xdr:rowOff>70218</xdr:rowOff>
    </xdr:to>
    <xdr:sp macro="" textlink="">
      <xdr:nvSpPr>
        <xdr:cNvPr id="604" name="楕円 603"/>
        <xdr:cNvSpPr/>
      </xdr:nvSpPr>
      <xdr:spPr>
        <a:xfrm>
          <a:off x="13652500" y="93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86745</xdr:rowOff>
    </xdr:from>
    <xdr:ext cx="534377" cy="259045"/>
    <xdr:sp macro="" textlink="">
      <xdr:nvSpPr>
        <xdr:cNvPr id="605" name="テキスト ボックス 604"/>
        <xdr:cNvSpPr txBox="1"/>
      </xdr:nvSpPr>
      <xdr:spPr>
        <a:xfrm>
          <a:off x="13436111" y="91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112347</xdr:rowOff>
    </xdr:from>
    <xdr:to>
      <xdr:col>67</xdr:col>
      <xdr:colOff>101600</xdr:colOff>
      <xdr:row>56</xdr:row>
      <xdr:rowOff>42497</xdr:rowOff>
    </xdr:to>
    <xdr:sp macro="" textlink="">
      <xdr:nvSpPr>
        <xdr:cNvPr id="606" name="楕円 605"/>
        <xdr:cNvSpPr/>
      </xdr:nvSpPr>
      <xdr:spPr>
        <a:xfrm>
          <a:off x="12763500" y="95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59024</xdr:rowOff>
    </xdr:from>
    <xdr:ext cx="534377" cy="259045"/>
    <xdr:sp macro="" textlink="">
      <xdr:nvSpPr>
        <xdr:cNvPr id="607" name="テキスト ボックス 606"/>
        <xdr:cNvSpPr txBox="1"/>
      </xdr:nvSpPr>
      <xdr:spPr>
        <a:xfrm>
          <a:off x="12547111" y="931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966</xdr:rowOff>
    </xdr:from>
    <xdr:to>
      <xdr:col>85</xdr:col>
      <xdr:colOff>127000</xdr:colOff>
      <xdr:row>79</xdr:row>
      <xdr:rowOff>27051</xdr:rowOff>
    </xdr:to>
    <xdr:cxnSp macro="">
      <xdr:nvCxnSpPr>
        <xdr:cNvPr id="636" name="直線コネクタ 635"/>
        <xdr:cNvCxnSpPr/>
      </xdr:nvCxnSpPr>
      <xdr:spPr>
        <a:xfrm flipV="1">
          <a:off x="15481300" y="13545516"/>
          <a:ext cx="838200" cy="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27051</xdr:rowOff>
    </xdr:from>
    <xdr:to>
      <xdr:col>81</xdr:col>
      <xdr:colOff>50800</xdr:colOff>
      <xdr:row>79</xdr:row>
      <xdr:rowOff>30493</xdr:rowOff>
    </xdr:to>
    <xdr:cxnSp macro="">
      <xdr:nvCxnSpPr>
        <xdr:cNvPr id="639" name="直線コネクタ 638"/>
        <xdr:cNvCxnSpPr/>
      </xdr:nvCxnSpPr>
      <xdr:spPr>
        <a:xfrm flipV="1">
          <a:off x="14592300" y="13571601"/>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30493</xdr:rowOff>
    </xdr:from>
    <xdr:to>
      <xdr:col>76</xdr:col>
      <xdr:colOff>114300</xdr:colOff>
      <xdr:row>79</xdr:row>
      <xdr:rowOff>35688</xdr:rowOff>
    </xdr:to>
    <xdr:cxnSp macro="">
      <xdr:nvCxnSpPr>
        <xdr:cNvPr id="642" name="直線コネクタ 641"/>
        <xdr:cNvCxnSpPr/>
      </xdr:nvCxnSpPr>
      <xdr:spPr>
        <a:xfrm flipV="1">
          <a:off x="13703300" y="13575043"/>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17793</xdr:rowOff>
    </xdr:from>
    <xdr:to>
      <xdr:col>71</xdr:col>
      <xdr:colOff>177800</xdr:colOff>
      <xdr:row>79</xdr:row>
      <xdr:rowOff>35688</xdr:rowOff>
    </xdr:to>
    <xdr:cxnSp macro="">
      <xdr:nvCxnSpPr>
        <xdr:cNvPr id="645" name="直線コネクタ 644"/>
        <xdr:cNvCxnSpPr/>
      </xdr:nvCxnSpPr>
      <xdr:spPr>
        <a:xfrm>
          <a:off x="12814300" y="13562343"/>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121616</xdr:rowOff>
    </xdr:from>
    <xdr:to>
      <xdr:col>85</xdr:col>
      <xdr:colOff>177800</xdr:colOff>
      <xdr:row>79</xdr:row>
      <xdr:rowOff>51766</xdr:rowOff>
    </xdr:to>
    <xdr:sp macro="" textlink="">
      <xdr:nvSpPr>
        <xdr:cNvPr id="655" name="楕円 654"/>
        <xdr:cNvSpPr/>
      </xdr:nvSpPr>
      <xdr:spPr>
        <a:xfrm>
          <a:off x="16268700" y="134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147701</xdr:rowOff>
    </xdr:from>
    <xdr:to>
      <xdr:col>81</xdr:col>
      <xdr:colOff>101600</xdr:colOff>
      <xdr:row>79</xdr:row>
      <xdr:rowOff>77851</xdr:rowOff>
    </xdr:to>
    <xdr:sp macro="" textlink="">
      <xdr:nvSpPr>
        <xdr:cNvPr id="657" name="楕円 656"/>
        <xdr:cNvSpPr/>
      </xdr:nvSpPr>
      <xdr:spPr>
        <a:xfrm>
          <a:off x="15430500" y="135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68978</xdr:rowOff>
    </xdr:from>
    <xdr:ext cx="469744" cy="259045"/>
    <xdr:sp macro="" textlink="">
      <xdr:nvSpPr>
        <xdr:cNvPr id="658" name="テキスト ボックス 657"/>
        <xdr:cNvSpPr txBox="1"/>
      </xdr:nvSpPr>
      <xdr:spPr>
        <a:xfrm>
          <a:off x="15246428" y="136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151143</xdr:rowOff>
    </xdr:from>
    <xdr:to>
      <xdr:col>76</xdr:col>
      <xdr:colOff>165100</xdr:colOff>
      <xdr:row>79</xdr:row>
      <xdr:rowOff>81293</xdr:rowOff>
    </xdr:to>
    <xdr:sp macro="" textlink="">
      <xdr:nvSpPr>
        <xdr:cNvPr id="659" name="楕円 658"/>
        <xdr:cNvSpPr/>
      </xdr:nvSpPr>
      <xdr:spPr>
        <a:xfrm>
          <a:off x="14541500" y="135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72420</xdr:rowOff>
    </xdr:from>
    <xdr:ext cx="469744" cy="259045"/>
    <xdr:sp macro="" textlink="">
      <xdr:nvSpPr>
        <xdr:cNvPr id="660" name="テキスト ボックス 659"/>
        <xdr:cNvSpPr txBox="1"/>
      </xdr:nvSpPr>
      <xdr:spPr>
        <a:xfrm>
          <a:off x="14357428" y="1361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156338</xdr:rowOff>
    </xdr:from>
    <xdr:to>
      <xdr:col>72</xdr:col>
      <xdr:colOff>38100</xdr:colOff>
      <xdr:row>79</xdr:row>
      <xdr:rowOff>86488</xdr:rowOff>
    </xdr:to>
    <xdr:sp macro="" textlink="">
      <xdr:nvSpPr>
        <xdr:cNvPr id="661" name="楕円 660"/>
        <xdr:cNvSpPr/>
      </xdr:nvSpPr>
      <xdr:spPr>
        <a:xfrm>
          <a:off x="13652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77615</xdr:rowOff>
    </xdr:from>
    <xdr:ext cx="378565" cy="259045"/>
    <xdr:sp macro="" textlink="">
      <xdr:nvSpPr>
        <xdr:cNvPr id="662" name="テキスト ボックス 661"/>
        <xdr:cNvSpPr txBox="1"/>
      </xdr:nvSpPr>
      <xdr:spPr>
        <a:xfrm>
          <a:off x="13514017" y="1362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138443</xdr:rowOff>
    </xdr:from>
    <xdr:to>
      <xdr:col>67</xdr:col>
      <xdr:colOff>101600</xdr:colOff>
      <xdr:row>79</xdr:row>
      <xdr:rowOff>68593</xdr:rowOff>
    </xdr:to>
    <xdr:sp macro="" textlink="">
      <xdr:nvSpPr>
        <xdr:cNvPr id="663" name="楕円 662"/>
        <xdr:cNvSpPr/>
      </xdr:nvSpPr>
      <xdr:spPr>
        <a:xfrm>
          <a:off x="12763500" y="135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59720</xdr:rowOff>
    </xdr:from>
    <xdr:ext cx="469744" cy="259045"/>
    <xdr:sp macro="" textlink="">
      <xdr:nvSpPr>
        <xdr:cNvPr id="664" name="テキスト ボックス 663"/>
        <xdr:cNvSpPr txBox="1"/>
      </xdr:nvSpPr>
      <xdr:spPr>
        <a:xfrm>
          <a:off x="12579428" y="1360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118174</xdr:rowOff>
    </xdr:from>
    <xdr:to>
      <xdr:col>85</xdr:col>
      <xdr:colOff>127000</xdr:colOff>
      <xdr:row>96</xdr:row>
      <xdr:rowOff>129242</xdr:rowOff>
    </xdr:to>
    <xdr:cxnSp macro="">
      <xdr:nvCxnSpPr>
        <xdr:cNvPr id="693" name="直線コネクタ 692"/>
        <xdr:cNvCxnSpPr/>
      </xdr:nvCxnSpPr>
      <xdr:spPr>
        <a:xfrm flipV="1">
          <a:off x="15481300" y="16577374"/>
          <a:ext cx="8382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118582</xdr:rowOff>
    </xdr:from>
    <xdr:to>
      <xdr:col>81</xdr:col>
      <xdr:colOff>50800</xdr:colOff>
      <xdr:row>96</xdr:row>
      <xdr:rowOff>129242</xdr:rowOff>
    </xdr:to>
    <xdr:cxnSp macro="">
      <xdr:nvCxnSpPr>
        <xdr:cNvPr id="696" name="直線コネクタ 695"/>
        <xdr:cNvCxnSpPr/>
      </xdr:nvCxnSpPr>
      <xdr:spPr>
        <a:xfrm>
          <a:off x="14592300" y="16577782"/>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100766</xdr:rowOff>
    </xdr:from>
    <xdr:to>
      <xdr:col>76</xdr:col>
      <xdr:colOff>114300</xdr:colOff>
      <xdr:row>96</xdr:row>
      <xdr:rowOff>118582</xdr:rowOff>
    </xdr:to>
    <xdr:cxnSp macro="">
      <xdr:nvCxnSpPr>
        <xdr:cNvPr id="699" name="直線コネクタ 698"/>
        <xdr:cNvCxnSpPr/>
      </xdr:nvCxnSpPr>
      <xdr:spPr>
        <a:xfrm>
          <a:off x="13703300" y="16559966"/>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61629</xdr:rowOff>
    </xdr:from>
    <xdr:to>
      <xdr:col>71</xdr:col>
      <xdr:colOff>177800</xdr:colOff>
      <xdr:row>96</xdr:row>
      <xdr:rowOff>100766</xdr:rowOff>
    </xdr:to>
    <xdr:cxnSp macro="">
      <xdr:nvCxnSpPr>
        <xdr:cNvPr id="702" name="直線コネクタ 701"/>
        <xdr:cNvCxnSpPr/>
      </xdr:nvCxnSpPr>
      <xdr:spPr>
        <a:xfrm>
          <a:off x="12814300" y="16520829"/>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67374</xdr:rowOff>
    </xdr:from>
    <xdr:to>
      <xdr:col>85</xdr:col>
      <xdr:colOff>177800</xdr:colOff>
      <xdr:row>96</xdr:row>
      <xdr:rowOff>168974</xdr:rowOff>
    </xdr:to>
    <xdr:sp macro="" textlink="">
      <xdr:nvSpPr>
        <xdr:cNvPr id="712" name="楕円 711"/>
        <xdr:cNvSpPr/>
      </xdr:nvSpPr>
      <xdr:spPr>
        <a:xfrm>
          <a:off x="16268700" y="165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90251</xdr:rowOff>
    </xdr:from>
    <xdr:ext cx="599010" cy="259045"/>
    <xdr:sp macro="" textlink="">
      <xdr:nvSpPr>
        <xdr:cNvPr id="713" name="公債費該当値テキスト"/>
        <xdr:cNvSpPr txBox="1"/>
      </xdr:nvSpPr>
      <xdr:spPr>
        <a:xfrm>
          <a:off x="16370300" y="163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78442</xdr:rowOff>
    </xdr:from>
    <xdr:to>
      <xdr:col>81</xdr:col>
      <xdr:colOff>101600</xdr:colOff>
      <xdr:row>97</xdr:row>
      <xdr:rowOff>8592</xdr:rowOff>
    </xdr:to>
    <xdr:sp macro="" textlink="">
      <xdr:nvSpPr>
        <xdr:cNvPr id="714" name="楕円 713"/>
        <xdr:cNvSpPr/>
      </xdr:nvSpPr>
      <xdr:spPr>
        <a:xfrm>
          <a:off x="15430500" y="165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25119</xdr:rowOff>
    </xdr:from>
    <xdr:ext cx="599010" cy="259045"/>
    <xdr:sp macro="" textlink="">
      <xdr:nvSpPr>
        <xdr:cNvPr id="715" name="テキスト ボックス 714"/>
        <xdr:cNvSpPr txBox="1"/>
      </xdr:nvSpPr>
      <xdr:spPr>
        <a:xfrm>
          <a:off x="15181795" y="163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67782</xdr:rowOff>
    </xdr:from>
    <xdr:to>
      <xdr:col>76</xdr:col>
      <xdr:colOff>165100</xdr:colOff>
      <xdr:row>96</xdr:row>
      <xdr:rowOff>169382</xdr:rowOff>
    </xdr:to>
    <xdr:sp macro="" textlink="">
      <xdr:nvSpPr>
        <xdr:cNvPr id="716" name="楕円 715"/>
        <xdr:cNvSpPr/>
      </xdr:nvSpPr>
      <xdr:spPr>
        <a:xfrm>
          <a:off x="14541500" y="165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14459</xdr:rowOff>
    </xdr:from>
    <xdr:ext cx="599010" cy="259045"/>
    <xdr:sp macro="" textlink="">
      <xdr:nvSpPr>
        <xdr:cNvPr id="717" name="テキスト ボックス 716"/>
        <xdr:cNvSpPr txBox="1"/>
      </xdr:nvSpPr>
      <xdr:spPr>
        <a:xfrm>
          <a:off x="14292795" y="1630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49966</xdr:rowOff>
    </xdr:from>
    <xdr:to>
      <xdr:col>72</xdr:col>
      <xdr:colOff>38100</xdr:colOff>
      <xdr:row>96</xdr:row>
      <xdr:rowOff>151566</xdr:rowOff>
    </xdr:to>
    <xdr:sp macro="" textlink="">
      <xdr:nvSpPr>
        <xdr:cNvPr id="718" name="楕円 717"/>
        <xdr:cNvSpPr/>
      </xdr:nvSpPr>
      <xdr:spPr>
        <a:xfrm>
          <a:off x="13652500" y="165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168093</xdr:rowOff>
    </xdr:from>
    <xdr:ext cx="599010" cy="259045"/>
    <xdr:sp macro="" textlink="">
      <xdr:nvSpPr>
        <xdr:cNvPr id="719" name="テキスト ボックス 718"/>
        <xdr:cNvSpPr txBox="1"/>
      </xdr:nvSpPr>
      <xdr:spPr>
        <a:xfrm>
          <a:off x="13403795" y="1628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10829</xdr:rowOff>
    </xdr:from>
    <xdr:to>
      <xdr:col>67</xdr:col>
      <xdr:colOff>101600</xdr:colOff>
      <xdr:row>96</xdr:row>
      <xdr:rowOff>112429</xdr:rowOff>
    </xdr:to>
    <xdr:sp macro="" textlink="">
      <xdr:nvSpPr>
        <xdr:cNvPr id="720" name="楕円 719"/>
        <xdr:cNvSpPr/>
      </xdr:nvSpPr>
      <xdr:spPr>
        <a:xfrm>
          <a:off x="12763500" y="164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128956</xdr:rowOff>
    </xdr:from>
    <xdr:ext cx="599010" cy="259045"/>
    <xdr:sp macro="" textlink="">
      <xdr:nvSpPr>
        <xdr:cNvPr id="721" name="テキスト ボックス 720"/>
        <xdr:cNvSpPr txBox="1"/>
      </xdr:nvSpPr>
      <xdr:spPr>
        <a:xfrm>
          <a:off x="12514795"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4483</xdr:rowOff>
    </xdr:from>
    <xdr:to>
      <xdr:col>116</xdr:col>
      <xdr:colOff>63500</xdr:colOff>
      <xdr:row>38</xdr:row>
      <xdr:rowOff>25343</xdr:rowOff>
    </xdr:to>
    <xdr:cxnSp macro="">
      <xdr:nvCxnSpPr>
        <xdr:cNvPr id="746" name="直線コネクタ 745"/>
        <xdr:cNvCxnSpPr/>
      </xdr:nvCxnSpPr>
      <xdr:spPr>
        <a:xfrm>
          <a:off x="21323300" y="6519583"/>
          <a:ext cx="838200" cy="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712</xdr:rowOff>
    </xdr:from>
    <xdr:to>
      <xdr:col>111</xdr:col>
      <xdr:colOff>177800</xdr:colOff>
      <xdr:row>38</xdr:row>
      <xdr:rowOff>4483</xdr:rowOff>
    </xdr:to>
    <xdr:cxnSp macro="">
      <xdr:nvCxnSpPr>
        <xdr:cNvPr id="749" name="直線コネクタ 748"/>
        <xdr:cNvCxnSpPr/>
      </xdr:nvCxnSpPr>
      <xdr:spPr>
        <a:xfrm>
          <a:off x="20434300" y="6515812"/>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51" name="テキスト ボックス 750"/>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712</xdr:rowOff>
    </xdr:from>
    <xdr:to>
      <xdr:col>107</xdr:col>
      <xdr:colOff>50800</xdr:colOff>
      <xdr:row>38</xdr:row>
      <xdr:rowOff>997</xdr:rowOff>
    </xdr:to>
    <xdr:cxnSp macro="">
      <xdr:nvCxnSpPr>
        <xdr:cNvPr id="752" name="直線コネクタ 751"/>
        <xdr:cNvCxnSpPr/>
      </xdr:nvCxnSpPr>
      <xdr:spPr>
        <a:xfrm flipV="1">
          <a:off x="19545300" y="6515812"/>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997</xdr:rowOff>
    </xdr:from>
    <xdr:to>
      <xdr:col>102</xdr:col>
      <xdr:colOff>114300</xdr:colOff>
      <xdr:row>38</xdr:row>
      <xdr:rowOff>21171</xdr:rowOff>
    </xdr:to>
    <xdr:cxnSp macro="">
      <xdr:nvCxnSpPr>
        <xdr:cNvPr id="755" name="直線コネクタ 754"/>
        <xdr:cNvCxnSpPr/>
      </xdr:nvCxnSpPr>
      <xdr:spPr>
        <a:xfrm flipV="1">
          <a:off x="18656300" y="6516097"/>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145993</xdr:rowOff>
    </xdr:from>
    <xdr:to>
      <xdr:col>116</xdr:col>
      <xdr:colOff>114300</xdr:colOff>
      <xdr:row>38</xdr:row>
      <xdr:rowOff>76143</xdr:rowOff>
    </xdr:to>
    <xdr:sp macro="" textlink="">
      <xdr:nvSpPr>
        <xdr:cNvPr id="765" name="楕円 764"/>
        <xdr:cNvSpPr/>
      </xdr:nvSpPr>
      <xdr:spPr>
        <a:xfrm>
          <a:off x="221107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125133</xdr:rowOff>
    </xdr:from>
    <xdr:to>
      <xdr:col>112</xdr:col>
      <xdr:colOff>38100</xdr:colOff>
      <xdr:row>38</xdr:row>
      <xdr:rowOff>55283</xdr:rowOff>
    </xdr:to>
    <xdr:sp macro="" textlink="">
      <xdr:nvSpPr>
        <xdr:cNvPr id="767" name="楕円 766"/>
        <xdr:cNvSpPr/>
      </xdr:nvSpPr>
      <xdr:spPr>
        <a:xfrm>
          <a:off x="21272500" y="6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71810</xdr:rowOff>
    </xdr:from>
    <xdr:ext cx="378565" cy="259045"/>
    <xdr:sp macro="" textlink="">
      <xdr:nvSpPr>
        <xdr:cNvPr id="768" name="テキスト ボックス 767"/>
        <xdr:cNvSpPr txBox="1"/>
      </xdr:nvSpPr>
      <xdr:spPr>
        <a:xfrm>
          <a:off x="21134017" y="624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121361</xdr:rowOff>
    </xdr:from>
    <xdr:to>
      <xdr:col>107</xdr:col>
      <xdr:colOff>101600</xdr:colOff>
      <xdr:row>38</xdr:row>
      <xdr:rowOff>51512</xdr:rowOff>
    </xdr:to>
    <xdr:sp macro="" textlink="">
      <xdr:nvSpPr>
        <xdr:cNvPr id="769" name="楕円 768"/>
        <xdr:cNvSpPr/>
      </xdr:nvSpPr>
      <xdr:spPr>
        <a:xfrm>
          <a:off x="20383500" y="6465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68038</xdr:rowOff>
    </xdr:from>
    <xdr:ext cx="378565" cy="259045"/>
    <xdr:sp macro="" textlink="">
      <xdr:nvSpPr>
        <xdr:cNvPr id="770" name="テキスト ボックス 769"/>
        <xdr:cNvSpPr txBox="1"/>
      </xdr:nvSpPr>
      <xdr:spPr>
        <a:xfrm>
          <a:off x="20245017" y="62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121647</xdr:rowOff>
    </xdr:from>
    <xdr:to>
      <xdr:col>102</xdr:col>
      <xdr:colOff>165100</xdr:colOff>
      <xdr:row>38</xdr:row>
      <xdr:rowOff>51797</xdr:rowOff>
    </xdr:to>
    <xdr:sp macro="" textlink="">
      <xdr:nvSpPr>
        <xdr:cNvPr id="771" name="楕円 770"/>
        <xdr:cNvSpPr/>
      </xdr:nvSpPr>
      <xdr:spPr>
        <a:xfrm>
          <a:off x="19494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68324</xdr:rowOff>
    </xdr:from>
    <xdr:ext cx="378565" cy="259045"/>
    <xdr:sp macro="" textlink="">
      <xdr:nvSpPr>
        <xdr:cNvPr id="772" name="テキスト ボックス 771"/>
        <xdr:cNvSpPr txBox="1"/>
      </xdr:nvSpPr>
      <xdr:spPr>
        <a:xfrm>
          <a:off x="19356017" y="6240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141821</xdr:rowOff>
    </xdr:from>
    <xdr:to>
      <xdr:col>98</xdr:col>
      <xdr:colOff>38100</xdr:colOff>
      <xdr:row>38</xdr:row>
      <xdr:rowOff>71971</xdr:rowOff>
    </xdr:to>
    <xdr:sp macro="" textlink="">
      <xdr:nvSpPr>
        <xdr:cNvPr id="773" name="楕円 772"/>
        <xdr:cNvSpPr/>
      </xdr:nvSpPr>
      <xdr:spPr>
        <a:xfrm>
          <a:off x="18605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63098</xdr:rowOff>
    </xdr:from>
    <xdr:ext cx="313932" cy="259045"/>
    <xdr:sp macro="" textlink="">
      <xdr:nvSpPr>
        <xdr:cNvPr id="774" name="テキスト ボックス 773"/>
        <xdr:cNvSpPr txBox="1"/>
      </xdr:nvSpPr>
      <xdr:spPr>
        <a:xfrm>
          <a:off x="18499333" y="6578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原因としては、離島地区であること、</a:t>
          </a:r>
          <a:r>
            <a:rPr kumimoji="1" lang="ja-JP" altLang="en-US" sz="1100">
              <a:solidFill>
                <a:schemeClr val="dk1"/>
              </a:solidFill>
              <a:effectLst/>
              <a:latin typeface="+mn-lt"/>
              <a:ea typeface="+mn-ea"/>
              <a:cs typeface="+mn-cs"/>
            </a:rPr>
            <a:t>かつ</a:t>
          </a:r>
          <a:r>
            <a:rPr kumimoji="1" lang="ja-JP" altLang="ja-JP" sz="1100">
              <a:solidFill>
                <a:schemeClr val="dk1"/>
              </a:solidFill>
              <a:effectLst/>
              <a:latin typeface="+mn-lt"/>
              <a:ea typeface="+mn-ea"/>
              <a:cs typeface="+mn-cs"/>
            </a:rPr>
            <a:t>多くの２次離島を抱える行政区域</a:t>
          </a:r>
          <a:r>
            <a:rPr kumimoji="1" lang="ja-JP" altLang="en-US" sz="1100">
              <a:solidFill>
                <a:schemeClr val="dk1"/>
              </a:solidFill>
              <a:effectLst/>
              <a:latin typeface="+mn-lt"/>
              <a:ea typeface="+mn-ea"/>
              <a:cs typeface="+mn-cs"/>
            </a:rPr>
            <a:t>であることが</a:t>
          </a:r>
          <a:r>
            <a:rPr kumimoji="1" lang="ja-JP" altLang="ja-JP" sz="1100">
              <a:solidFill>
                <a:schemeClr val="dk1"/>
              </a:solidFill>
              <a:effectLst/>
              <a:latin typeface="+mn-lt"/>
              <a:ea typeface="+mn-ea"/>
              <a:cs typeface="+mn-cs"/>
            </a:rPr>
            <a:t>主な原因と考えている。</a:t>
          </a:r>
          <a:endParaRPr lang="ja-JP" altLang="ja-JP" sz="1400">
            <a:effectLst/>
          </a:endParaRPr>
        </a:p>
        <a:p>
          <a:r>
            <a:rPr kumimoji="1" lang="ja-JP" altLang="ja-JP" sz="1100">
              <a:solidFill>
                <a:schemeClr val="dk1"/>
              </a:solidFill>
              <a:effectLst/>
              <a:latin typeface="+mn-lt"/>
              <a:ea typeface="+mn-ea"/>
              <a:cs typeface="+mn-cs"/>
            </a:rPr>
            <a:t>　特に民生費が高い理由としては、人口減少や全国平均を上回る高齢化によるものと考える。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商工費においては、有人国境離島法に基づく有人国境離島地域社会維持推進交付金事業の実施による増加、農林水産業費においては、畜産クラスター構築事業の実施による増加が考えられる。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今後も住民規模に見合った歳出予算にすべく、第３次財政健全化計画の計画に沿って財政基盤の更なる強化を図る。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実質収支額及び実質単年度収支は毎年度黒字で推移している。</a:t>
          </a:r>
          <a:endParaRPr lang="ja-JP" altLang="ja-JP" sz="1800">
            <a:effectLst/>
          </a:endParaRPr>
        </a:p>
        <a:p>
          <a:r>
            <a:rPr kumimoji="1" lang="ja-JP" altLang="ja-JP" sz="1400">
              <a:solidFill>
                <a:schemeClr val="dk1"/>
              </a:solidFill>
              <a:effectLst/>
              <a:latin typeface="+mn-lt"/>
              <a:ea typeface="+mn-ea"/>
              <a:cs typeface="+mn-cs"/>
            </a:rPr>
            <a:t>　平成２７年度からは普通交付税の合併算定替の段階的縮減が始まっているが、限られた財源の中で「選択と集中」による予算の配分を行い、「歳入に見合う歳出構造への転換」を図ることで、適正な財政運営を行い、財政調整基金の残高を維持できるよう努めていく。</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一般会計及び公営企業特別会計は、すべての会計が毎年度黒字となっており、連結実質赤字は生じていない。</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国民健康保険事業特別会計（事業勘定）については、平成３０年度から国民健康保険制度の財政運営主体が長崎県となることから、国民健康保険事業の安定的運営のため平成２９年度に一般会計から繰入を行い、決算において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31729023</v>
      </c>
      <c r="BO4" s="441"/>
      <c r="BP4" s="441"/>
      <c r="BQ4" s="441"/>
      <c r="BR4" s="441"/>
      <c r="BS4" s="441"/>
      <c r="BT4" s="441"/>
      <c r="BU4" s="442"/>
      <c r="BV4" s="440">
        <v>31098541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4.5999999999999996</v>
      </c>
      <c r="CU4" s="622"/>
      <c r="CV4" s="622"/>
      <c r="CW4" s="622"/>
      <c r="CX4" s="622"/>
      <c r="CY4" s="622"/>
      <c r="CZ4" s="622"/>
      <c r="DA4" s="623"/>
      <c r="DB4" s="621">
        <v>5.5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30277806</v>
      </c>
      <c r="BO5" s="446"/>
      <c r="BP5" s="446"/>
      <c r="BQ5" s="446"/>
      <c r="BR5" s="446"/>
      <c r="BS5" s="446"/>
      <c r="BT5" s="446"/>
      <c r="BU5" s="447"/>
      <c r="BV5" s="445">
        <v>29758316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v>
      </c>
      <c r="CU5" s="416"/>
      <c r="CV5" s="416"/>
      <c r="CW5" s="416"/>
      <c r="CX5" s="416"/>
      <c r="CY5" s="416"/>
      <c r="CZ5" s="416"/>
      <c r="DA5" s="417"/>
      <c r="DB5" s="415">
        <v>89.7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1451217</v>
      </c>
      <c r="BO6" s="446"/>
      <c r="BP6" s="446"/>
      <c r="BQ6" s="446"/>
      <c r="BR6" s="446"/>
      <c r="BS6" s="446"/>
      <c r="BT6" s="446"/>
      <c r="BU6" s="447"/>
      <c r="BV6" s="445">
        <v>1340225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94.8</v>
      </c>
      <c r="CU6" s="596"/>
      <c r="CV6" s="596"/>
      <c r="CW6" s="596"/>
      <c r="CX6" s="596"/>
      <c r="CY6" s="596"/>
      <c r="CZ6" s="596"/>
      <c r="DA6" s="597"/>
      <c r="DB6" s="595">
        <v>93.3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681753</v>
      </c>
      <c r="BO7" s="446"/>
      <c r="BP7" s="446"/>
      <c r="BQ7" s="446"/>
      <c r="BR7" s="446"/>
      <c r="BS7" s="446"/>
      <c r="BT7" s="446"/>
      <c r="BU7" s="447"/>
      <c r="BV7" s="445">
        <v>386310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16882757</v>
      </c>
      <c r="CU7" s="446"/>
      <c r="CV7" s="446"/>
      <c r="CW7" s="446"/>
      <c r="CX7" s="446"/>
      <c r="CY7" s="446"/>
      <c r="CZ7" s="446"/>
      <c r="DA7" s="447"/>
      <c r="DB7" s="445">
        <v>17295966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769464</v>
      </c>
      <c r="BO8" s="446"/>
      <c r="BP8" s="446"/>
      <c r="BQ8" s="446"/>
      <c r="BR8" s="446"/>
      <c r="BS8" s="446"/>
      <c r="BT8" s="446"/>
      <c r="BU8" s="447"/>
      <c r="BV8" s="445">
        <v>953915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0.23</v>
      </c>
      <c r="CU8" s="559"/>
      <c r="CV8" s="559"/>
      <c r="CW8" s="559"/>
      <c r="CX8" s="559"/>
      <c r="CY8" s="559"/>
      <c r="CZ8" s="559"/>
      <c r="DA8" s="560"/>
      <c r="DB8" s="558">
        <v>0.23</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37327</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-184451</v>
      </c>
      <c r="BO9" s="446"/>
      <c r="BP9" s="446"/>
      <c r="BQ9" s="446"/>
      <c r="BR9" s="446"/>
      <c r="BS9" s="446"/>
      <c r="BT9" s="446"/>
      <c r="BU9" s="447"/>
      <c r="BV9" s="445">
        <v>76824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20.6</v>
      </c>
      <c r="CU9" s="416"/>
      <c r="CV9" s="416"/>
      <c r="CW9" s="416"/>
      <c r="CX9" s="416"/>
      <c r="CY9" s="416"/>
      <c r="CZ9" s="416"/>
      <c r="DA9" s="417"/>
      <c r="DB9" s="415">
        <v>20.3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40622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5739</v>
      </c>
      <c r="BO10" s="446"/>
      <c r="BP10" s="446"/>
      <c r="BQ10" s="446"/>
      <c r="BR10" s="446"/>
      <c r="BS10" s="446"/>
      <c r="BT10" s="446"/>
      <c r="BU10" s="447"/>
      <c r="BV10" s="445">
        <v>4893</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477597</v>
      </c>
      <c r="BO11" s="446"/>
      <c r="BP11" s="446"/>
      <c r="BQ11" s="446"/>
      <c r="BR11" s="446"/>
      <c r="BS11" s="446"/>
      <c r="BT11" s="446"/>
      <c r="BU11" s="447"/>
      <c r="BV11" s="445">
        <v>440318</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37700</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100000</v>
      </c>
      <c r="BO12" s="446"/>
      <c r="BP12" s="446"/>
      <c r="BQ12" s="446"/>
      <c r="BR12" s="446"/>
      <c r="BS12" s="446"/>
      <c r="BT12" s="446"/>
      <c r="BU12" s="447"/>
      <c r="BV12" s="445">
        <v>91907</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134</v>
      </c>
      <c r="N13" s="546"/>
      <c r="O13" s="546"/>
      <c r="P13" s="546"/>
      <c r="Q13" s="547"/>
      <c r="R13" s="548">
        <v>37608</v>
      </c>
      <c r="S13" s="549"/>
      <c r="T13" s="549"/>
      <c r="U13" s="549"/>
      <c r="V13" s="550"/>
      <c r="W13" s="536" t="s">
        <v>135</v>
      </c>
      <c r="X13" s="458"/>
      <c r="Y13" s="458"/>
      <c r="Z13" s="458"/>
      <c r="AA13" s="458"/>
      <c r="AB13" s="459"/>
      <c r="AC13" s="421">
        <v>2491</v>
      </c>
      <c r="AD13" s="422"/>
      <c r="AE13" s="422"/>
      <c r="AF13" s="422"/>
      <c r="AG13" s="423"/>
      <c r="AH13" s="421">
        <v>2791</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198885</v>
      </c>
      <c r="BO13" s="446"/>
      <c r="BP13" s="446"/>
      <c r="BQ13" s="446"/>
      <c r="BR13" s="446"/>
      <c r="BS13" s="446"/>
      <c r="BT13" s="446"/>
      <c r="BU13" s="447"/>
      <c r="BV13" s="445">
        <v>430128</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5.8</v>
      </c>
      <c r="CU13" s="416"/>
      <c r="CV13" s="416"/>
      <c r="CW13" s="416"/>
      <c r="CX13" s="416"/>
      <c r="CY13" s="416"/>
      <c r="CZ13" s="416"/>
      <c r="DA13" s="417"/>
      <c r="DB13" s="415">
        <v>6.6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140</v>
      </c>
      <c r="M14" s="579"/>
      <c r="N14" s="579"/>
      <c r="O14" s="579"/>
      <c r="P14" s="579"/>
      <c r="Q14" s="580"/>
      <c r="R14" s="548">
        <v>38297</v>
      </c>
      <c r="S14" s="549"/>
      <c r="T14" s="549"/>
      <c r="U14" s="549"/>
      <c r="V14" s="550"/>
      <c r="W14" s="551"/>
      <c r="X14" s="461"/>
      <c r="Y14" s="461"/>
      <c r="Z14" s="461"/>
      <c r="AA14" s="461"/>
      <c r="AB14" s="462"/>
      <c r="AC14" s="541">
        <v>15.6</v>
      </c>
      <c r="AD14" s="542"/>
      <c r="AE14" s="542"/>
      <c r="AF14" s="542"/>
      <c r="AG14" s="543"/>
      <c r="AH14" s="541">
        <v>16.600000000000001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t="s">
        <v>133</v>
      </c>
      <c r="CU14" s="553"/>
      <c r="CV14" s="553"/>
      <c r="CW14" s="553"/>
      <c r="CX14" s="553"/>
      <c r="CY14" s="553"/>
      <c r="CZ14" s="553"/>
      <c r="DA14" s="554"/>
      <c r="DB14" s="552">
        <v>1.8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134</v>
      </c>
      <c r="N15" s="546"/>
      <c r="O15" s="546"/>
      <c r="P15" s="546"/>
      <c r="Q15" s="547"/>
      <c r="R15" s="548">
        <v>38215</v>
      </c>
      <c r="S15" s="549"/>
      <c r="T15" s="549"/>
      <c r="U15" s="549"/>
      <c r="V15" s="550"/>
      <c r="W15" s="536" t="s">
        <v>142</v>
      </c>
      <c r="X15" s="458"/>
      <c r="Y15" s="458"/>
      <c r="Z15" s="458"/>
      <c r="AA15" s="458"/>
      <c r="AB15" s="459"/>
      <c r="AC15" s="421">
        <v>2114</v>
      </c>
      <c r="AD15" s="422"/>
      <c r="AE15" s="422"/>
      <c r="AF15" s="422"/>
      <c r="AG15" s="423"/>
      <c r="AH15" s="421">
        <v>2192</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3394511</v>
      </c>
      <c r="BO15" s="441"/>
      <c r="BP15" s="441"/>
      <c r="BQ15" s="441"/>
      <c r="BR15" s="441"/>
      <c r="BS15" s="441"/>
      <c r="BT15" s="441"/>
      <c r="BU15" s="442"/>
      <c r="BV15" s="440">
        <v>3376252</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13.2</v>
      </c>
      <c r="AD16" s="542"/>
      <c r="AE16" s="542"/>
      <c r="AF16" s="542"/>
      <c r="AG16" s="543"/>
      <c r="AH16" s="541">
        <v>13.1</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14433045</v>
      </c>
      <c r="BO16" s="446"/>
      <c r="BP16" s="446"/>
      <c r="BQ16" s="446"/>
      <c r="BR16" s="446"/>
      <c r="BS16" s="446"/>
      <c r="BT16" s="446"/>
      <c r="BU16" s="447"/>
      <c r="BV16" s="445">
        <v>14451191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146</v>
      </c>
      <c r="S17" s="534"/>
      <c r="T17" s="534"/>
      <c r="U17" s="534"/>
      <c r="V17" s="535"/>
      <c r="W17" s="536" t="s">
        <v>149</v>
      </c>
      <c r="X17" s="458"/>
      <c r="Y17" s="458"/>
      <c r="Z17" s="458"/>
      <c r="AA17" s="458"/>
      <c r="AB17" s="459"/>
      <c r="AC17" s="421">
        <v>11391</v>
      </c>
      <c r="AD17" s="422"/>
      <c r="AE17" s="422"/>
      <c r="AF17" s="422"/>
      <c r="AG17" s="423"/>
      <c r="AH17" s="421">
        <v>11791</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4283679</v>
      </c>
      <c r="BO17" s="446"/>
      <c r="BP17" s="446"/>
      <c r="BQ17" s="446"/>
      <c r="BR17" s="446"/>
      <c r="BS17" s="446"/>
      <c r="BT17" s="446"/>
      <c r="BU17" s="447"/>
      <c r="BV17" s="445">
        <v>4260072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420.1</v>
      </c>
      <c r="M18" s="510"/>
      <c r="N18" s="510"/>
      <c r="O18" s="510"/>
      <c r="P18" s="510"/>
      <c r="Q18" s="510"/>
      <c r="R18" s="511"/>
      <c r="S18" s="511"/>
      <c r="T18" s="511"/>
      <c r="U18" s="511"/>
      <c r="V18" s="512"/>
      <c r="W18" s="526"/>
      <c r="X18" s="527"/>
      <c r="Y18" s="527"/>
      <c r="Z18" s="527"/>
      <c r="AA18" s="527"/>
      <c r="AB18" s="537"/>
      <c r="AC18" s="409">
        <v>71.2</v>
      </c>
      <c r="AD18" s="410"/>
      <c r="AE18" s="410"/>
      <c r="AF18" s="410"/>
      <c r="AG18" s="513"/>
      <c r="AH18" s="409">
        <v>70.3</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15424328</v>
      </c>
      <c r="BO18" s="446"/>
      <c r="BP18" s="446"/>
      <c r="BQ18" s="446"/>
      <c r="BR18" s="446"/>
      <c r="BS18" s="446"/>
      <c r="BT18" s="446"/>
      <c r="BU18" s="447"/>
      <c r="BV18" s="445">
        <v>15567428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20693062</v>
      </c>
      <c r="BO19" s="446"/>
      <c r="BP19" s="446"/>
      <c r="BQ19" s="446"/>
      <c r="BR19" s="446"/>
      <c r="BS19" s="446"/>
      <c r="BT19" s="446"/>
      <c r="BU19" s="447"/>
      <c r="BV19" s="445">
        <v>20798705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17425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34603605</v>
      </c>
      <c r="BO23" s="446"/>
      <c r="BP23" s="446"/>
      <c r="BQ23" s="446"/>
      <c r="BR23" s="446"/>
      <c r="BS23" s="446"/>
      <c r="BT23" s="446"/>
      <c r="BU23" s="447"/>
      <c r="BV23" s="445">
        <v>35141696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7890</v>
      </c>
      <c r="R24" s="422"/>
      <c r="S24" s="422"/>
      <c r="T24" s="422"/>
      <c r="U24" s="422"/>
      <c r="V24" s="423"/>
      <c r="W24" s="487"/>
      <c r="X24" s="478"/>
      <c r="Y24" s="479"/>
      <c r="Z24" s="418" t="s">
        <v>165</v>
      </c>
      <c r="AA24" s="419"/>
      <c r="AB24" s="419"/>
      <c r="AC24" s="419"/>
      <c r="AD24" s="419"/>
      <c r="AE24" s="419"/>
      <c r="AF24" s="419"/>
      <c r="AG24" s="420"/>
      <c r="AH24" s="421">
        <v>499</v>
      </c>
      <c r="AI24" s="422"/>
      <c r="AJ24" s="422"/>
      <c r="AK24" s="422"/>
      <c r="AL24" s="423"/>
      <c r="AM24" s="421">
        <v>1544405</v>
      </c>
      <c r="AN24" s="422"/>
      <c r="AO24" s="422"/>
      <c r="AP24" s="422"/>
      <c r="AQ24" s="422"/>
      <c r="AR24" s="423"/>
      <c r="AS24" s="421">
        <v>3095</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30564657</v>
      </c>
      <c r="BO24" s="446"/>
      <c r="BP24" s="446"/>
      <c r="BQ24" s="446"/>
      <c r="BR24" s="446"/>
      <c r="BS24" s="446"/>
      <c r="BT24" s="446"/>
      <c r="BU24" s="447"/>
      <c r="BV24" s="445">
        <v>31319285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6460</v>
      </c>
      <c r="R25" s="422"/>
      <c r="S25" s="422"/>
      <c r="T25" s="422"/>
      <c r="U25" s="422"/>
      <c r="V25" s="423"/>
      <c r="W25" s="487"/>
      <c r="X25" s="478"/>
      <c r="Y25" s="479"/>
      <c r="Z25" s="418" t="s">
        <v>168</v>
      </c>
      <c r="AA25" s="419"/>
      <c r="AB25" s="419"/>
      <c r="AC25" s="419"/>
      <c r="AD25" s="419"/>
      <c r="AE25" s="419"/>
      <c r="AF25" s="419"/>
      <c r="AG25" s="420"/>
      <c r="AH25" s="421">
        <v>90</v>
      </c>
      <c r="AI25" s="422"/>
      <c r="AJ25" s="422"/>
      <c r="AK25" s="422"/>
      <c r="AL25" s="423"/>
      <c r="AM25" s="421">
        <v>243000</v>
      </c>
      <c r="AN25" s="422"/>
      <c r="AO25" s="422"/>
      <c r="AP25" s="422"/>
      <c r="AQ25" s="422"/>
      <c r="AR25" s="423"/>
      <c r="AS25" s="421">
        <v>2700</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8810001</v>
      </c>
      <c r="BO25" s="441"/>
      <c r="BP25" s="441"/>
      <c r="BQ25" s="441"/>
      <c r="BR25" s="441"/>
      <c r="BS25" s="441"/>
      <c r="BT25" s="441"/>
      <c r="BU25" s="442"/>
      <c r="BV25" s="440">
        <v>496863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5730</v>
      </c>
      <c r="R26" s="422"/>
      <c r="S26" s="422"/>
      <c r="T26" s="422"/>
      <c r="U26" s="422"/>
      <c r="V26" s="423"/>
      <c r="W26" s="487"/>
      <c r="X26" s="478"/>
      <c r="Y26" s="479"/>
      <c r="Z26" s="418" t="s">
        <v>171</v>
      </c>
      <c r="AA26" s="500"/>
      <c r="AB26" s="500"/>
      <c r="AC26" s="500"/>
      <c r="AD26" s="500"/>
      <c r="AE26" s="500"/>
      <c r="AF26" s="500"/>
      <c r="AG26" s="501"/>
      <c r="AH26" s="421">
        <v>17</v>
      </c>
      <c r="AI26" s="422"/>
      <c r="AJ26" s="422"/>
      <c r="AK26" s="422"/>
      <c r="AL26" s="423"/>
      <c r="AM26" s="421">
        <v>61353</v>
      </c>
      <c r="AN26" s="422"/>
      <c r="AO26" s="422"/>
      <c r="AP26" s="422"/>
      <c r="AQ26" s="422"/>
      <c r="AR26" s="423"/>
      <c r="AS26" s="421">
        <v>3609</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4330</v>
      </c>
      <c r="R27" s="422"/>
      <c r="S27" s="422"/>
      <c r="T27" s="422"/>
      <c r="U27" s="422"/>
      <c r="V27" s="423"/>
      <c r="W27" s="487"/>
      <c r="X27" s="478"/>
      <c r="Y27" s="479"/>
      <c r="Z27" s="418" t="s">
        <v>174</v>
      </c>
      <c r="AA27" s="419"/>
      <c r="AB27" s="419"/>
      <c r="AC27" s="419"/>
      <c r="AD27" s="419"/>
      <c r="AE27" s="419"/>
      <c r="AF27" s="419"/>
      <c r="AG27" s="420"/>
      <c r="AH27" s="421">
        <v>12</v>
      </c>
      <c r="AI27" s="422"/>
      <c r="AJ27" s="422"/>
      <c r="AK27" s="422"/>
      <c r="AL27" s="423"/>
      <c r="AM27" s="421">
        <v>47784</v>
      </c>
      <c r="AN27" s="422"/>
      <c r="AO27" s="422"/>
      <c r="AP27" s="422"/>
      <c r="AQ27" s="422"/>
      <c r="AR27" s="423"/>
      <c r="AS27" s="421">
        <v>3982</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571526</v>
      </c>
      <c r="BO27" s="449"/>
      <c r="BP27" s="449"/>
      <c r="BQ27" s="449"/>
      <c r="BR27" s="449"/>
      <c r="BS27" s="449"/>
      <c r="BT27" s="449"/>
      <c r="BU27" s="450"/>
      <c r="BV27" s="448">
        <v>570700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3510</v>
      </c>
      <c r="R28" s="422"/>
      <c r="S28" s="422"/>
      <c r="T28" s="422"/>
      <c r="U28" s="422"/>
      <c r="V28" s="423"/>
      <c r="W28" s="487"/>
      <c r="X28" s="478"/>
      <c r="Y28" s="479"/>
      <c r="Z28" s="418" t="s">
        <v>177</v>
      </c>
      <c r="AA28" s="419"/>
      <c r="AB28" s="419"/>
      <c r="AC28" s="419"/>
      <c r="AD28" s="419"/>
      <c r="AE28" s="419"/>
      <c r="AF28" s="419"/>
      <c r="AG28" s="420"/>
      <c r="AH28" s="421" t="s">
        <v>123</v>
      </c>
      <c r="AI28" s="422"/>
      <c r="AJ28" s="422"/>
      <c r="AK28" s="422"/>
      <c r="AL28" s="423"/>
      <c r="AM28" s="421" t="s">
        <v>123</v>
      </c>
      <c r="AN28" s="422"/>
      <c r="AO28" s="422"/>
      <c r="AP28" s="422"/>
      <c r="AQ28" s="422"/>
      <c r="AR28" s="423"/>
      <c r="AS28" s="421" t="s">
        <v>123</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4907336</v>
      </c>
      <c r="BO28" s="441"/>
      <c r="BP28" s="441"/>
      <c r="BQ28" s="441"/>
      <c r="BR28" s="441"/>
      <c r="BS28" s="441"/>
      <c r="BT28" s="441"/>
      <c r="BU28" s="442"/>
      <c r="BV28" s="440">
        <v>5001597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18</v>
      </c>
      <c r="M29" s="422"/>
      <c r="N29" s="422"/>
      <c r="O29" s="422"/>
      <c r="P29" s="423"/>
      <c r="Q29" s="421">
        <v>3350</v>
      </c>
      <c r="R29" s="422"/>
      <c r="S29" s="422"/>
      <c r="T29" s="422"/>
      <c r="U29" s="422"/>
      <c r="V29" s="423"/>
      <c r="W29" s="488"/>
      <c r="X29" s="489"/>
      <c r="Y29" s="490"/>
      <c r="Z29" s="418" t="s">
        <v>180</v>
      </c>
      <c r="AA29" s="419"/>
      <c r="AB29" s="419"/>
      <c r="AC29" s="419"/>
      <c r="AD29" s="419"/>
      <c r="AE29" s="419"/>
      <c r="AF29" s="419"/>
      <c r="AG29" s="420"/>
      <c r="AH29" s="421">
        <v>511</v>
      </c>
      <c r="AI29" s="422"/>
      <c r="AJ29" s="422"/>
      <c r="AK29" s="422"/>
      <c r="AL29" s="423"/>
      <c r="AM29" s="421">
        <v>1592189</v>
      </c>
      <c r="AN29" s="422"/>
      <c r="AO29" s="422"/>
      <c r="AP29" s="422"/>
      <c r="AQ29" s="422"/>
      <c r="AR29" s="423"/>
      <c r="AS29" s="421">
        <v>3116</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2100896</v>
      </c>
      <c r="BO29" s="446"/>
      <c r="BP29" s="446"/>
      <c r="BQ29" s="446"/>
      <c r="BR29" s="446"/>
      <c r="BS29" s="446"/>
      <c r="BT29" s="446"/>
      <c r="BU29" s="447"/>
      <c r="BV29" s="445">
        <v>2102484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97.3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7303391</v>
      </c>
      <c r="BO30" s="449"/>
      <c r="BP30" s="449"/>
      <c r="BQ30" s="449"/>
      <c r="BR30" s="449"/>
      <c r="BS30" s="449"/>
      <c r="BT30" s="449"/>
      <c r="BU30" s="450"/>
      <c r="BV30" s="448">
        <v>7294314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189</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国民健康保険事業特別会計（事業勘定）</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IF('各会計、関係団体の財政状況及び健全化判断比率'!B34="","",'各会計、関係団体の財政状況及び健全化判断比率'!B34)</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15</v>
      </c>
      <c r="BX34" s="404"/>
      <c r="BY34" s="403" t="str">
        <f>IF('各会計、関係団体の財政状況及び健全化判断比率'!B68="","",'各会計、関係団体の財政状況及び健全化判断比率'!B68)</f>
        <v>長崎県病院企業団（五島市分）</v>
      </c>
      <c r="BZ34" s="403"/>
      <c r="CA34" s="403"/>
      <c r="CB34" s="403"/>
      <c r="CC34" s="403"/>
      <c r="CD34" s="403"/>
      <c r="CE34" s="403"/>
      <c r="CF34" s="403"/>
      <c r="CG34" s="403"/>
      <c r="CH34" s="403"/>
      <c r="CI34" s="403"/>
      <c r="CJ34" s="403"/>
      <c r="CK34" s="403"/>
      <c r="CL34" s="403"/>
      <c r="CM34" s="403"/>
      <c r="CN34" s="193"/>
      <c r="CO34" s="404">
        <f>IF(CQ34="","",MAX(C34:D43,U34:V43,AM34:AN43,BE34:BF43,BW34:BX43)+1)</f>
        <v>24</v>
      </c>
      <c r="CP34" s="404"/>
      <c r="CQ34" s="403" t="str">
        <f>IF('各会計、関係団体の財政状況及び健全化判断比率'!BS7="","",'各会計、関係団体の財政状況及び健全化判断比率'!BS7)</f>
        <v>五島市農林総合開発公社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診療所事業特別会計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国民健康保険事業特別会計（直営診療施設勘定）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IF('各会計、関係団体の財政状況及び健全化判断比率'!B35="","",'各会計、関係団体の財政状況及び健全化判断比率'!B35)</f>
        <v>交通船事業特別会計</v>
      </c>
      <c r="BH35" s="403"/>
      <c r="BI35" s="403"/>
      <c r="BJ35" s="403"/>
      <c r="BK35" s="403"/>
      <c r="BL35" s="403"/>
      <c r="BM35" s="403"/>
      <c r="BN35" s="403"/>
      <c r="BO35" s="403"/>
      <c r="BP35" s="403"/>
      <c r="BQ35" s="403"/>
      <c r="BR35" s="403"/>
      <c r="BS35" s="403"/>
      <c r="BT35" s="403"/>
      <c r="BU35" s="403"/>
      <c r="BV35" s="193"/>
      <c r="BW35" s="404">
        <f t="shared" ref="BW35:BW43" si="2">IF(BY35="","",BW34+1)</f>
        <v>16</v>
      </c>
      <c r="BX35" s="404"/>
      <c r="BY35" s="403" t="str">
        <f>IF('各会計、関係団体の財政状況及び健全化判断比率'!B69="","",'各会計、関係団体の財政状況及び健全化判断比率'!B69)</f>
        <v>長崎県市町村総合組合（一般会計）</v>
      </c>
      <c r="BZ35" s="403"/>
      <c r="CA35" s="403"/>
      <c r="CB35" s="403"/>
      <c r="CC35" s="403"/>
      <c r="CD35" s="403"/>
      <c r="CE35" s="403"/>
      <c r="CF35" s="403"/>
      <c r="CG35" s="403"/>
      <c r="CH35" s="403"/>
      <c r="CI35" s="403"/>
      <c r="CJ35" s="403"/>
      <c r="CK35" s="403"/>
      <c r="CL35" s="403"/>
      <c r="CM35" s="403"/>
      <c r="CN35" s="193"/>
      <c r="CO35" s="404">
        <f t="shared" ref="CO35:CO43" si="3">IF(CQ35="","",CO34+1)</f>
        <v>25</v>
      </c>
      <c r="CP35" s="404"/>
      <c r="CQ35" s="403" t="str">
        <f>IF('各会計、関係団体の財政状況及び健全化判断比率'!BS8="","",'各会計、関係団体の財政状況及び健全化判断比率'!BS8)</f>
        <v>岐宿農研</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土地取得事業特別会計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12</v>
      </c>
      <c r="BF36" s="404"/>
      <c r="BG36" s="403" t="str">
        <f>IF('各会計、関係団体の財政状況及び健全化判断比率'!B36="","",'各会計、関係団体の財政状況及び健全化判断比率'!B36)</f>
        <v>公設小売市場事業特別会計</v>
      </c>
      <c r="BH36" s="403"/>
      <c r="BI36" s="403"/>
      <c r="BJ36" s="403"/>
      <c r="BK36" s="403"/>
      <c r="BL36" s="403"/>
      <c r="BM36" s="403"/>
      <c r="BN36" s="403"/>
      <c r="BO36" s="403"/>
      <c r="BP36" s="403"/>
      <c r="BQ36" s="403"/>
      <c r="BR36" s="403"/>
      <c r="BS36" s="403"/>
      <c r="BT36" s="403"/>
      <c r="BU36" s="403"/>
      <c r="BV36" s="193"/>
      <c r="BW36" s="404">
        <f t="shared" si="2"/>
        <v>17</v>
      </c>
      <c r="BX36" s="404"/>
      <c r="BY36" s="403" t="str">
        <f>IF('各会計、関係団体の財政状況及び健全化判断比率'!B70="","",'各会計、関係団体の財政状況及び健全化判断比率'!B70)</f>
        <v>〃（市町村会館管理事業特別会計）</v>
      </c>
      <c r="BZ36" s="403"/>
      <c r="CA36" s="403"/>
      <c r="CB36" s="403"/>
      <c r="CC36" s="403"/>
      <c r="CD36" s="403"/>
      <c r="CE36" s="403"/>
      <c r="CF36" s="403"/>
      <c r="CG36" s="403"/>
      <c r="CH36" s="403"/>
      <c r="CI36" s="403"/>
      <c r="CJ36" s="403"/>
      <c r="CK36" s="403"/>
      <c r="CL36" s="403"/>
      <c r="CM36" s="403"/>
      <c r="CN36" s="193"/>
      <c r="CO36" s="404">
        <f t="shared" si="3"/>
        <v>26</v>
      </c>
      <c r="CP36" s="404"/>
      <c r="CQ36" s="403" t="str">
        <f>IF('各会計、関係団体の財政状況及び健全化判断比率'!BS9="","",'各会計、関係団体の財政状況及び健全化判断比率'!BS9)</f>
        <v>五島風力発電</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介護保険事業特別会計（介護サービス事業勘定）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13</v>
      </c>
      <c r="BF37" s="404"/>
      <c r="BG37" s="403" t="str">
        <f>IF('各会計、関係団体の財政状況及び健全化判断比率'!B37="","",'各会計、関係団体の財政状況及び健全化判断比率'!B37)</f>
        <v>下水道事業特別会計</v>
      </c>
      <c r="BH37" s="403"/>
      <c r="BI37" s="403"/>
      <c r="BJ37" s="403"/>
      <c r="BK37" s="403"/>
      <c r="BL37" s="403"/>
      <c r="BM37" s="403"/>
      <c r="BN37" s="403"/>
      <c r="BO37" s="403"/>
      <c r="BP37" s="403"/>
      <c r="BQ37" s="403"/>
      <c r="BR37" s="403"/>
      <c r="BS37" s="403"/>
      <c r="BT37" s="403"/>
      <c r="BU37" s="403"/>
      <c r="BV37" s="193"/>
      <c r="BW37" s="404">
        <f t="shared" si="2"/>
        <v>18</v>
      </c>
      <c r="BX37" s="404"/>
      <c r="BY37" s="403" t="str">
        <f>IF('各会計、関係団体の財政状況及び健全化判断比率'!B71="","",'各会計、関係団体の財政状況及び健全化判断比率'!B71)</f>
        <v>〃（市町村会館馬町別館管理事業特別会計）</v>
      </c>
      <c r="BZ37" s="403"/>
      <c r="CA37" s="403"/>
      <c r="CB37" s="403"/>
      <c r="CC37" s="403"/>
      <c r="CD37" s="403"/>
      <c r="CE37" s="403"/>
      <c r="CF37" s="403"/>
      <c r="CG37" s="403"/>
      <c r="CH37" s="403"/>
      <c r="CI37" s="403"/>
      <c r="CJ37" s="403"/>
      <c r="CK37" s="403"/>
      <c r="CL37" s="403"/>
      <c r="CM37" s="403"/>
      <c r="CN37" s="193"/>
      <c r="CO37" s="404">
        <f t="shared" si="3"/>
        <v>27</v>
      </c>
      <c r="CP37" s="404"/>
      <c r="CQ37" s="403" t="str">
        <f>IF('各会計、関係団体の財政状況及び健全化判断比率'!BS10="","",'各会計、関係団体の財政状況及び健全化判断比率'!BS10)</f>
        <v>嵯峨島旅客船</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8</v>
      </c>
      <c r="V38" s="404"/>
      <c r="W38" s="403" t="str">
        <f>IF('各会計、関係団体の財政状況及び健全化判断比率'!B32="","",'各会計、関係団体の財政状況及び健全化判断比率'!B32)</f>
        <v>後期高齢者医療特別会計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14</v>
      </c>
      <c r="BF38" s="404"/>
      <c r="BG38" s="403" t="str">
        <f>IF('各会計、関係団体の財政状況及び健全化判断比率'!B38="","",'各会計、関係団体の財政状況及び健全化判断比率'!B38)</f>
        <v>港湾整備事業特別会計</v>
      </c>
      <c r="BH38" s="403"/>
      <c r="BI38" s="403"/>
      <c r="BJ38" s="403"/>
      <c r="BK38" s="403"/>
      <c r="BL38" s="403"/>
      <c r="BM38" s="403"/>
      <c r="BN38" s="403"/>
      <c r="BO38" s="403"/>
      <c r="BP38" s="403"/>
      <c r="BQ38" s="403"/>
      <c r="BR38" s="403"/>
      <c r="BS38" s="403"/>
      <c r="BT38" s="403"/>
      <c r="BU38" s="403"/>
      <c r="BV38" s="193"/>
      <c r="BW38" s="404">
        <f t="shared" si="2"/>
        <v>19</v>
      </c>
      <c r="BX38" s="404"/>
      <c r="BY38" s="403" t="str">
        <f>IF('各会計、関係団体の財政状況及び健全化判断比率'!B72="","",'各会計、関係団体の財政状況及び健全化判断比率'!B72)</f>
        <v>〃（公平委員会事業特別会計）</v>
      </c>
      <c r="BZ38" s="403"/>
      <c r="CA38" s="403"/>
      <c r="CB38" s="403"/>
      <c r="CC38" s="403"/>
      <c r="CD38" s="403"/>
      <c r="CE38" s="403"/>
      <c r="CF38" s="403"/>
      <c r="CG38" s="403"/>
      <c r="CH38" s="403"/>
      <c r="CI38" s="403"/>
      <c r="CJ38" s="403"/>
      <c r="CK38" s="403"/>
      <c r="CL38" s="403"/>
      <c r="CM38" s="403"/>
      <c r="CN38" s="193"/>
      <c r="CO38" s="404">
        <f t="shared" si="3"/>
        <v>28</v>
      </c>
      <c r="CP38" s="404"/>
      <c r="CQ38" s="403" t="str">
        <f>IF('各会計、関係団体の財政状況及び健全化判断比率'!BS11="","",'各会計、関係団体の財政状況及び健全化判断比率'!BS11)</f>
        <v>長崎県林業公社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20</v>
      </c>
      <c r="BX39" s="404"/>
      <c r="BY39" s="403" t="str">
        <f>IF('各会計、関係団体の財政状況及び健全化判断比率'!B73="","",'各会計、関係団体の財政状況及び健全化判断比率'!B73)</f>
        <v>〃（行政不服審査会事業特別会計）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21</v>
      </c>
      <c r="BX40" s="404"/>
      <c r="BY40" s="403" t="str">
        <f>IF('各会計、関係団体の財政状況及び健全化判断比率'!B74="","",'各会計、関係団体の財政状況及び健全化判断比率'!B74)</f>
        <v>〃（交通災害共済事業特別会計）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22</v>
      </c>
      <c r="BX41" s="404"/>
      <c r="BY41" s="403" t="str">
        <f>IF('各会計、関係団体の財政状況及び健全化判断比率'!B75="","",'各会計、関係団体の財政状況及び健全化判断比率'!B75)</f>
        <v>長崎県後期高齢者医療広域連合（普通会計）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23</v>
      </c>
      <c r="BX42" s="404"/>
      <c r="BY42" s="403" t="str">
        <f>IF('各会計、関係団体の財政状況及び健全化判断比率'!B76="","",'各会計、関係団体の財政状況及び健全化判断比率'!B76)</f>
        <v>〃（後期高齢者医療事業会計）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3qJxaiBGly7dr6pvu3N6mc2vzcc5e2Sf80YWhmRRjtwAhwOto8xvt60nmMHvMBRu6OnWGgS5edgBAPWeLR213w==" saltValue="8kueJLRyy1iYIcRtr/r9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24" t="s">
        <v>565</v>
      </c>
      <c r="D34" s="1224"/>
      <c r="E34" s="1225"/>
      <c r="F34" s="32">
        <v>4.6500000000000004</v>
      </c>
      <c r="G34" s="33">
        <v>4.78</v>
      </c>
      <c r="H34" s="33">
        <v>4.96</v>
      </c>
      <c r="I34" s="33">
        <v>5.51</v>
      </c>
      <c r="J34" s="34">
        <v>4.55</v>
      </c>
      <c r="K34" s="22"/>
      <c r="L34" s="22"/>
      <c r="M34" s="22"/>
      <c r="N34" s="22"/>
      <c r="O34" s="22"/>
      <c r="P34" s="22"/>
    </row>
    <row r="35" spans="1:16" ht="39" customHeight="1">
      <c r="A35" s="22"/>
      <c r="B35" s="35"/>
      <c r="C35" s="1218" t="s">
        <v>566</v>
      </c>
      <c r="D35" s="1219"/>
      <c r="E35" s="1220"/>
      <c r="F35" s="36">
        <v>4.3099999999999996</v>
      </c>
      <c r="G35" s="37">
        <v>4.28</v>
      </c>
      <c r="H35" s="37">
        <v>4.41</v>
      </c>
      <c r="I35" s="37">
        <v>4.45</v>
      </c>
      <c r="J35" s="38">
        <v>4.4800000000000004</v>
      </c>
      <c r="K35" s="22"/>
      <c r="L35" s="22"/>
      <c r="M35" s="22"/>
      <c r="N35" s="22"/>
      <c r="O35" s="22"/>
      <c r="P35" s="22"/>
    </row>
    <row r="36" spans="1:16" ht="39" customHeight="1">
      <c r="A36" s="22"/>
      <c r="B36" s="35"/>
      <c r="C36" s="1218" t="s">
        <v>567</v>
      </c>
      <c r="D36" s="1219"/>
      <c r="E36" s="1220"/>
      <c r="F36" s="36">
        <v>0</v>
      </c>
      <c r="G36" s="37">
        <v>0</v>
      </c>
      <c r="H36" s="37">
        <v>0</v>
      </c>
      <c r="I36" s="37">
        <v>0</v>
      </c>
      <c r="J36" s="38">
        <v>1.38</v>
      </c>
      <c r="K36" s="22"/>
      <c r="L36" s="22"/>
      <c r="M36" s="22"/>
      <c r="N36" s="22"/>
      <c r="O36" s="22"/>
      <c r="P36" s="22"/>
    </row>
    <row r="37" spans="1:16" ht="39" customHeight="1">
      <c r="A37" s="22"/>
      <c r="B37" s="35"/>
      <c r="C37" s="1218" t="s">
        <v>568</v>
      </c>
      <c r="D37" s="1219"/>
      <c r="E37" s="1220"/>
      <c r="F37" s="36">
        <v>7.0000000000000007E-2</v>
      </c>
      <c r="G37" s="37">
        <v>0.55000000000000004</v>
      </c>
      <c r="H37" s="37">
        <v>0.35</v>
      </c>
      <c r="I37" s="37">
        <v>0.63</v>
      </c>
      <c r="J37" s="38">
        <v>0.37</v>
      </c>
      <c r="K37" s="22"/>
      <c r="L37" s="22"/>
      <c r="M37" s="22"/>
      <c r="N37" s="22"/>
      <c r="O37" s="22"/>
      <c r="P37" s="22"/>
    </row>
    <row r="38" spans="1:16" ht="39" customHeight="1">
      <c r="A38" s="22"/>
      <c r="B38" s="35"/>
      <c r="C38" s="1218" t="s">
        <v>569</v>
      </c>
      <c r="D38" s="1219"/>
      <c r="E38" s="1220"/>
      <c r="F38" s="36">
        <v>0.02</v>
      </c>
      <c r="G38" s="37">
        <v>0.02</v>
      </c>
      <c r="H38" s="37">
        <v>0.02</v>
      </c>
      <c r="I38" s="37">
        <v>0.02</v>
      </c>
      <c r="J38" s="38">
        <v>0.03</v>
      </c>
      <c r="K38" s="22"/>
      <c r="L38" s="22"/>
      <c r="M38" s="22"/>
      <c r="N38" s="22"/>
      <c r="O38" s="22"/>
      <c r="P38" s="22"/>
    </row>
    <row r="39" spans="1:16" ht="39" customHeight="1">
      <c r="A39" s="22"/>
      <c r="B39" s="35"/>
      <c r="C39" s="1218" t="s">
        <v>570</v>
      </c>
      <c r="D39" s="1219"/>
      <c r="E39" s="1220"/>
      <c r="F39" s="36">
        <v>0</v>
      </c>
      <c r="G39" s="37">
        <v>0</v>
      </c>
      <c r="H39" s="37">
        <v>0</v>
      </c>
      <c r="I39" s="37">
        <v>0</v>
      </c>
      <c r="J39" s="38">
        <v>0.01</v>
      </c>
      <c r="K39" s="22"/>
      <c r="L39" s="22"/>
      <c r="M39" s="22"/>
      <c r="N39" s="22"/>
      <c r="O39" s="22"/>
      <c r="P39" s="22"/>
    </row>
    <row r="40" spans="1:16" ht="39" customHeight="1">
      <c r="A40" s="22"/>
      <c r="B40" s="35"/>
      <c r="C40" s="1218" t="s">
        <v>571</v>
      </c>
      <c r="D40" s="1219"/>
      <c r="E40" s="1220"/>
      <c r="F40" s="36">
        <v>0</v>
      </c>
      <c r="G40" s="37">
        <v>0</v>
      </c>
      <c r="H40" s="37">
        <v>0</v>
      </c>
      <c r="I40" s="37">
        <v>0</v>
      </c>
      <c r="J40" s="38">
        <v>0</v>
      </c>
      <c r="K40" s="22"/>
      <c r="L40" s="22"/>
      <c r="M40" s="22"/>
      <c r="N40" s="22"/>
      <c r="O40" s="22"/>
      <c r="P40" s="22"/>
    </row>
    <row r="41" spans="1:16" ht="39" customHeight="1">
      <c r="A41" s="22"/>
      <c r="B41" s="35"/>
      <c r="C41" s="1218" t="s">
        <v>572</v>
      </c>
      <c r="D41" s="1219"/>
      <c r="E41" s="1220"/>
      <c r="F41" s="36">
        <v>0</v>
      </c>
      <c r="G41" s="37">
        <v>0</v>
      </c>
      <c r="H41" s="37">
        <v>0</v>
      </c>
      <c r="I41" s="37">
        <v>0</v>
      </c>
      <c r="J41" s="38">
        <v>0</v>
      </c>
      <c r="K41" s="22"/>
      <c r="L41" s="22"/>
      <c r="M41" s="22"/>
      <c r="N41" s="22"/>
      <c r="O41" s="22"/>
      <c r="P41" s="22"/>
    </row>
    <row r="42" spans="1:16" ht="39" customHeight="1">
      <c r="A42" s="22"/>
      <c r="B42" s="39"/>
      <c r="C42" s="1218" t="s">
        <v>573</v>
      </c>
      <c r="D42" s="1219"/>
      <c r="E42" s="1220"/>
      <c r="F42" s="36" t="s">
        <v>518</v>
      </c>
      <c r="G42" s="37" t="s">
        <v>518</v>
      </c>
      <c r="H42" s="37" t="s">
        <v>518</v>
      </c>
      <c r="I42" s="37" t="s">
        <v>518</v>
      </c>
      <c r="J42" s="38" t="s">
        <v>518</v>
      </c>
      <c r="K42" s="22"/>
      <c r="L42" s="22"/>
      <c r="M42" s="22"/>
      <c r="N42" s="22"/>
      <c r="O42" s="22"/>
      <c r="P42" s="22"/>
    </row>
    <row r="43" spans="1:16" ht="39" customHeight="1" thickBot="1">
      <c r="A43" s="22"/>
      <c r="B43" s="40"/>
      <c r="C43" s="1221" t="s">
        <v>574</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U88uBhB4AJ9MY+jyLCo80NO58x+RBbV+NpjTbpKMa1t7S2EH692stfEoCq2Xiri2/+L9nYwsUE2Ol/w1MdXcg==" saltValue="dGi102qt/bob2Qc6U8LR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4" t="s">
        <v>11</v>
      </c>
      <c r="C45" s="1235"/>
      <c r="D45" s="58"/>
      <c r="E45" s="1240" t="s">
        <v>12</v>
      </c>
      <c r="F45" s="1240"/>
      <c r="G45" s="1240"/>
      <c r="H45" s="1240"/>
      <c r="I45" s="1240"/>
      <c r="J45" s="1241"/>
      <c r="K45" s="59">
        <v>4811</v>
      </c>
      <c r="L45" s="60">
        <v>4399</v>
      </c>
      <c r="M45" s="60">
        <v>4072</v>
      </c>
      <c r="N45" s="60">
        <v>3877</v>
      </c>
      <c r="O45" s="61">
        <v>3882</v>
      </c>
      <c r="P45" s="48"/>
      <c r="Q45" s="48"/>
      <c r="R45" s="48"/>
      <c r="S45" s="48"/>
      <c r="T45" s="48"/>
      <c r="U45" s="48"/>
    </row>
    <row r="46" spans="1:21" ht="30.75" customHeight="1">
      <c r="A46" s="48"/>
      <c r="B46" s="1236"/>
      <c r="C46" s="1237"/>
      <c r="D46" s="62"/>
      <c r="E46" s="1228" t="s">
        <v>13</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c r="A47" s="48"/>
      <c r="B47" s="1236"/>
      <c r="C47" s="1237"/>
      <c r="D47" s="62"/>
      <c r="E47" s="1228" t="s">
        <v>14</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c r="A48" s="48"/>
      <c r="B48" s="1236"/>
      <c r="C48" s="1237"/>
      <c r="D48" s="62"/>
      <c r="E48" s="1228" t="s">
        <v>15</v>
      </c>
      <c r="F48" s="1228"/>
      <c r="G48" s="1228"/>
      <c r="H48" s="1228"/>
      <c r="I48" s="1228"/>
      <c r="J48" s="1229"/>
      <c r="K48" s="63">
        <v>201</v>
      </c>
      <c r="L48" s="64">
        <v>217</v>
      </c>
      <c r="M48" s="64">
        <v>216</v>
      </c>
      <c r="N48" s="64">
        <v>184</v>
      </c>
      <c r="O48" s="65">
        <v>169</v>
      </c>
      <c r="P48" s="48"/>
      <c r="Q48" s="48"/>
      <c r="R48" s="48"/>
      <c r="S48" s="48"/>
      <c r="T48" s="48"/>
      <c r="U48" s="48"/>
    </row>
    <row r="49" spans="1:21" ht="30.75" customHeight="1">
      <c r="A49" s="48"/>
      <c r="B49" s="1236"/>
      <c r="C49" s="1237"/>
      <c r="D49" s="62"/>
      <c r="E49" s="1228" t="s">
        <v>16</v>
      </c>
      <c r="F49" s="1228"/>
      <c r="G49" s="1228"/>
      <c r="H49" s="1228"/>
      <c r="I49" s="1228"/>
      <c r="J49" s="1229"/>
      <c r="K49" s="63">
        <v>252</v>
      </c>
      <c r="L49" s="64">
        <v>259</v>
      </c>
      <c r="M49" s="64">
        <v>267</v>
      </c>
      <c r="N49" s="64">
        <v>281</v>
      </c>
      <c r="O49" s="65">
        <v>295</v>
      </c>
      <c r="P49" s="48"/>
      <c r="Q49" s="48"/>
      <c r="R49" s="48"/>
      <c r="S49" s="48"/>
      <c r="T49" s="48"/>
      <c r="U49" s="48"/>
    </row>
    <row r="50" spans="1:21" ht="30.75" customHeight="1">
      <c r="A50" s="48"/>
      <c r="B50" s="1236"/>
      <c r="C50" s="1237"/>
      <c r="D50" s="62"/>
      <c r="E50" s="1228" t="s">
        <v>17</v>
      </c>
      <c r="F50" s="1228"/>
      <c r="G50" s="1228"/>
      <c r="H50" s="1228"/>
      <c r="I50" s="1228"/>
      <c r="J50" s="1229"/>
      <c r="K50" s="63">
        <v>69</v>
      </c>
      <c r="L50" s="64">
        <v>50</v>
      </c>
      <c r="M50" s="64">
        <v>43</v>
      </c>
      <c r="N50" s="64">
        <v>40</v>
      </c>
      <c r="O50" s="65">
        <v>32</v>
      </c>
      <c r="P50" s="48"/>
      <c r="Q50" s="48"/>
      <c r="R50" s="48"/>
      <c r="S50" s="48"/>
      <c r="T50" s="48"/>
      <c r="U50" s="48"/>
    </row>
    <row r="51" spans="1:21" ht="30.75" customHeight="1">
      <c r="A51" s="48"/>
      <c r="B51" s="1238"/>
      <c r="C51" s="1239"/>
      <c r="D51" s="66"/>
      <c r="E51" s="1228" t="s">
        <v>18</v>
      </c>
      <c r="F51" s="1228"/>
      <c r="G51" s="1228"/>
      <c r="H51" s="1228"/>
      <c r="I51" s="1228"/>
      <c r="J51" s="1229"/>
      <c r="K51" s="63" t="s">
        <v>518</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3670</v>
      </c>
      <c r="L52" s="64">
        <v>3725</v>
      </c>
      <c r="M52" s="64">
        <v>3685</v>
      </c>
      <c r="N52" s="64">
        <v>3670</v>
      </c>
      <c r="O52" s="65">
        <v>3570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1663</v>
      </c>
      <c r="L53" s="69">
        <v>1200</v>
      </c>
      <c r="M53" s="69">
        <v>913</v>
      </c>
      <c r="N53" s="69">
        <v>712</v>
      </c>
      <c r="O53" s="70">
        <v>808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kfnRWKP6NuhhN9Jn3R2JWYn3iYnewncTa9JUoUR3QX06PENsjQIBccMntbiIzWpO1GVXSDhrYEDJucEXyVzLA==" saltValue="nWOI8iM9+j2J+6SBB9rJ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560</v>
      </c>
      <c r="J40" s="79" t="s">
        <v>561</v>
      </c>
      <c r="K40" s="79" t="s">
        <v>562</v>
      </c>
      <c r="L40" s="79" t="s">
        <v>563</v>
      </c>
      <c r="M40" s="80" t="s">
        <v>564</v>
      </c>
    </row>
    <row r="41" spans="2:13" ht="27.75" customHeight="1">
      <c r="B41" s="1254" t="s">
        <v>24</v>
      </c>
      <c r="C41" s="1255"/>
      <c r="D41" s="81"/>
      <c r="E41" s="1256" t="s">
        <v>25</v>
      </c>
      <c r="F41" s="1256"/>
      <c r="G41" s="1256"/>
      <c r="H41" s="1257"/>
      <c r="I41" s="82">
        <v>37285</v>
      </c>
      <c r="J41" s="83">
        <v>36684</v>
      </c>
      <c r="K41" s="83">
        <v>35635</v>
      </c>
      <c r="L41" s="83">
        <v>35142</v>
      </c>
      <c r="M41" s="84">
        <v>34604</v>
      </c>
    </row>
    <row r="42" spans="2:13" ht="27.75" customHeight="1">
      <c r="B42" s="1244"/>
      <c r="C42" s="1245"/>
      <c r="D42" s="85"/>
      <c r="E42" s="1248" t="s">
        <v>26</v>
      </c>
      <c r="F42" s="1248"/>
      <c r="G42" s="1248"/>
      <c r="H42" s="1249"/>
      <c r="I42" s="86">
        <v>233</v>
      </c>
      <c r="J42" s="87">
        <v>194</v>
      </c>
      <c r="K42" s="87">
        <v>161</v>
      </c>
      <c r="L42" s="87">
        <v>133</v>
      </c>
      <c r="M42" s="88">
        <v>110</v>
      </c>
    </row>
    <row r="43" spans="2:13" ht="27.75" customHeight="1">
      <c r="B43" s="1244"/>
      <c r="C43" s="1245"/>
      <c r="D43" s="85"/>
      <c r="E43" s="1248" t="s">
        <v>27</v>
      </c>
      <c r="F43" s="1248"/>
      <c r="G43" s="1248"/>
      <c r="H43" s="1249"/>
      <c r="I43" s="86">
        <v>1809</v>
      </c>
      <c r="J43" s="87">
        <v>1886</v>
      </c>
      <c r="K43" s="87">
        <v>1904</v>
      </c>
      <c r="L43" s="87">
        <v>1720</v>
      </c>
      <c r="M43" s="88">
        <v>1242</v>
      </c>
    </row>
    <row r="44" spans="2:13" ht="27.75" customHeight="1">
      <c r="B44" s="1244"/>
      <c r="C44" s="1245"/>
      <c r="D44" s="85"/>
      <c r="E44" s="1248" t="s">
        <v>28</v>
      </c>
      <c r="F44" s="1248"/>
      <c r="G44" s="1248"/>
      <c r="H44" s="1249"/>
      <c r="I44" s="86">
        <v>2724</v>
      </c>
      <c r="J44" s="87">
        <v>2579</v>
      </c>
      <c r="K44" s="87">
        <v>2507</v>
      </c>
      <c r="L44" s="87">
        <v>2420</v>
      </c>
      <c r="M44" s="88">
        <v>2278</v>
      </c>
    </row>
    <row r="45" spans="2:13" ht="27.75" customHeight="1">
      <c r="B45" s="1244"/>
      <c r="C45" s="1245"/>
      <c r="D45" s="85"/>
      <c r="E45" s="1248" t="s">
        <v>29</v>
      </c>
      <c r="F45" s="1248"/>
      <c r="G45" s="1248"/>
      <c r="H45" s="1249"/>
      <c r="I45" s="86">
        <v>3137</v>
      </c>
      <c r="J45" s="87">
        <v>2741</v>
      </c>
      <c r="K45" s="87">
        <v>2312</v>
      </c>
      <c r="L45" s="87">
        <v>2617</v>
      </c>
      <c r="M45" s="88">
        <v>2645</v>
      </c>
    </row>
    <row r="46" spans="2:13" ht="27.75" customHeight="1">
      <c r="B46" s="1244"/>
      <c r="C46" s="1245"/>
      <c r="D46" s="89"/>
      <c r="E46" s="1248" t="s">
        <v>30</v>
      </c>
      <c r="F46" s="1248"/>
      <c r="G46" s="1248"/>
      <c r="H46" s="1249"/>
      <c r="I46" s="86">
        <v>18</v>
      </c>
      <c r="J46" s="87">
        <v>17</v>
      </c>
      <c r="K46" s="87">
        <v>16</v>
      </c>
      <c r="L46" s="87">
        <v>15</v>
      </c>
      <c r="M46" s="88">
        <v>13</v>
      </c>
    </row>
    <row r="47" spans="2:13" ht="27.75" customHeight="1">
      <c r="B47" s="1244"/>
      <c r="C47" s="1245"/>
      <c r="D47" s="90"/>
      <c r="E47" s="1258" t="s">
        <v>31</v>
      </c>
      <c r="F47" s="1259"/>
      <c r="G47" s="1259"/>
      <c r="H47" s="1260"/>
      <c r="I47" s="86" t="s">
        <v>518</v>
      </c>
      <c r="J47" s="87" t="s">
        <v>518</v>
      </c>
      <c r="K47" s="87" t="s">
        <v>518</v>
      </c>
      <c r="L47" s="87" t="s">
        <v>518</v>
      </c>
      <c r="M47" s="88" t="s">
        <v>518</v>
      </c>
    </row>
    <row r="48" spans="2:13" ht="27.75" customHeight="1">
      <c r="B48" s="1244"/>
      <c r="C48" s="1245"/>
      <c r="D48" s="85"/>
      <c r="E48" s="1248" t="s">
        <v>32</v>
      </c>
      <c r="F48" s="1248"/>
      <c r="G48" s="1248"/>
      <c r="H48" s="1249"/>
      <c r="I48" s="86" t="s">
        <v>518</v>
      </c>
      <c r="J48" s="87" t="s">
        <v>518</v>
      </c>
      <c r="K48" s="87" t="s">
        <v>518</v>
      </c>
      <c r="L48" s="87" t="s">
        <v>518</v>
      </c>
      <c r="M48" s="88" t="s">
        <v>518</v>
      </c>
    </row>
    <row r="49" spans="2:13" ht="27.75" customHeight="1">
      <c r="B49" s="1246"/>
      <c r="C49" s="1247"/>
      <c r="D49" s="85"/>
      <c r="E49" s="1248" t="s">
        <v>33</v>
      </c>
      <c r="F49" s="1248"/>
      <c r="G49" s="1248"/>
      <c r="H49" s="1249"/>
      <c r="I49" s="86" t="s">
        <v>518</v>
      </c>
      <c r="J49" s="87" t="s">
        <v>518</v>
      </c>
      <c r="K49" s="87" t="s">
        <v>518</v>
      </c>
      <c r="L49" s="87" t="s">
        <v>518</v>
      </c>
      <c r="M49" s="88" t="s">
        <v>518</v>
      </c>
    </row>
    <row r="50" spans="2:13" ht="27.75" customHeight="1">
      <c r="B50" s="1242" t="s">
        <v>34</v>
      </c>
      <c r="C50" s="1243"/>
      <c r="D50" s="91"/>
      <c r="E50" s="1248" t="s">
        <v>35</v>
      </c>
      <c r="F50" s="1248"/>
      <c r="G50" s="1248"/>
      <c r="H50" s="1249"/>
      <c r="I50" s="86">
        <v>9133</v>
      </c>
      <c r="J50" s="87">
        <v>9882</v>
      </c>
      <c r="K50" s="87">
        <v>10967</v>
      </c>
      <c r="L50" s="87">
        <v>11451</v>
      </c>
      <c r="M50" s="88">
        <v>11535</v>
      </c>
    </row>
    <row r="51" spans="2:13" ht="27.75" customHeight="1">
      <c r="B51" s="1244"/>
      <c r="C51" s="1245"/>
      <c r="D51" s="85"/>
      <c r="E51" s="1248" t="s">
        <v>36</v>
      </c>
      <c r="F51" s="1248"/>
      <c r="G51" s="1248"/>
      <c r="H51" s="1249"/>
      <c r="I51" s="86">
        <v>1659</v>
      </c>
      <c r="J51" s="87">
        <v>1555</v>
      </c>
      <c r="K51" s="87">
        <v>1534</v>
      </c>
      <c r="L51" s="87">
        <v>1452</v>
      </c>
      <c r="M51" s="88">
        <v>1274</v>
      </c>
    </row>
    <row r="52" spans="2:13" ht="27.75" customHeight="1">
      <c r="B52" s="1246"/>
      <c r="C52" s="1247"/>
      <c r="D52" s="85"/>
      <c r="E52" s="1248" t="s">
        <v>37</v>
      </c>
      <c r="F52" s="1248"/>
      <c r="G52" s="1248"/>
      <c r="H52" s="1249"/>
      <c r="I52" s="86">
        <v>29665</v>
      </c>
      <c r="J52" s="87">
        <v>29863</v>
      </c>
      <c r="K52" s="87">
        <v>29224</v>
      </c>
      <c r="L52" s="87">
        <v>28884</v>
      </c>
      <c r="M52" s="88">
        <v>28338</v>
      </c>
    </row>
    <row r="53" spans="2:13" ht="27.75" customHeight="1" thickBot="1">
      <c r="B53" s="1250" t="s">
        <v>38</v>
      </c>
      <c r="C53" s="1251"/>
      <c r="D53" s="92"/>
      <c r="E53" s="1252" t="s">
        <v>39</v>
      </c>
      <c r="F53" s="1252"/>
      <c r="G53" s="1252"/>
      <c r="H53" s="1253"/>
      <c r="I53" s="93">
        <v>4750</v>
      </c>
      <c r="J53" s="94">
        <v>2802</v>
      </c>
      <c r="K53" s="94">
        <v>809</v>
      </c>
      <c r="L53" s="94">
        <v>259</v>
      </c>
      <c r="M53" s="95">
        <v>-255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e8VVTr7NU1CMHwc94O2V3PRWZZBsj3euwceTKn2COQGiBN1+mQfu+seCHlwk/9zp9PtQLITvSEFs0GFH0PkGw==" saltValue="3IbF1IcNV8N0cJR57L3O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562</v>
      </c>
      <c r="G54" s="104" t="s">
        <v>563</v>
      </c>
      <c r="H54" s="105" t="s">
        <v>564</v>
      </c>
    </row>
    <row r="55" spans="2:8" ht="52.5" customHeight="1">
      <c r="B55" s="106"/>
      <c r="C55" s="1269" t="s">
        <v>42</v>
      </c>
      <c r="D55" s="1269"/>
      <c r="E55" s="1270"/>
      <c r="F55" s="107">
        <v>5089</v>
      </c>
      <c r="G55" s="107">
        <v>5002</v>
      </c>
      <c r="H55" s="108">
        <v>4907</v>
      </c>
    </row>
    <row r="56" spans="2:8" ht="52.5" customHeight="1">
      <c r="B56" s="109"/>
      <c r="C56" s="1271" t="s">
        <v>43</v>
      </c>
      <c r="D56" s="1271"/>
      <c r="E56" s="1272"/>
      <c r="F56" s="110">
        <v>1794</v>
      </c>
      <c r="G56" s="110">
        <v>2102</v>
      </c>
      <c r="H56" s="111">
        <v>2101</v>
      </c>
    </row>
    <row r="57" spans="2:8" ht="53.25" customHeight="1">
      <c r="B57" s="109"/>
      <c r="C57" s="1273" t="s">
        <v>44</v>
      </c>
      <c r="D57" s="1273"/>
      <c r="E57" s="1274"/>
      <c r="F57" s="112">
        <v>7096</v>
      </c>
      <c r="G57" s="112">
        <v>7294</v>
      </c>
      <c r="H57" s="113">
        <v>7303</v>
      </c>
    </row>
    <row r="58" spans="2:8" ht="45.75" customHeight="1">
      <c r="B58" s="114"/>
      <c r="C58" s="1261" t="s">
        <v>602</v>
      </c>
      <c r="D58" s="1262"/>
      <c r="E58" s="1263"/>
      <c r="F58" s="115">
        <v>3394</v>
      </c>
      <c r="G58" s="115">
        <v>3397</v>
      </c>
      <c r="H58" s="116">
        <v>3401</v>
      </c>
    </row>
    <row r="59" spans="2:8" ht="45.75" customHeight="1">
      <c r="B59" s="114"/>
      <c r="C59" s="1261" t="s">
        <v>603</v>
      </c>
      <c r="D59" s="1262"/>
      <c r="E59" s="1263"/>
      <c r="F59" s="115">
        <v>1494</v>
      </c>
      <c r="G59" s="115">
        <v>1541</v>
      </c>
      <c r="H59" s="116">
        <v>1542</v>
      </c>
    </row>
    <row r="60" spans="2:8" ht="45.75" customHeight="1">
      <c r="B60" s="114"/>
      <c r="C60" s="1261" t="s">
        <v>604</v>
      </c>
      <c r="D60" s="1262"/>
      <c r="E60" s="1263"/>
      <c r="F60" s="115">
        <v>1010</v>
      </c>
      <c r="G60" s="115">
        <v>1013</v>
      </c>
      <c r="H60" s="116">
        <v>1013</v>
      </c>
    </row>
    <row r="61" spans="2:8" ht="45.75" customHeight="1">
      <c r="B61" s="114"/>
      <c r="C61" s="1261" t="s">
        <v>605</v>
      </c>
      <c r="D61" s="1262"/>
      <c r="E61" s="1263"/>
      <c r="F61" s="115">
        <v>743</v>
      </c>
      <c r="G61" s="115">
        <v>739</v>
      </c>
      <c r="H61" s="116">
        <v>735</v>
      </c>
    </row>
    <row r="62" spans="2:8" ht="45.75" customHeight="1" thickBot="1">
      <c r="B62" s="117"/>
      <c r="C62" s="1264" t="s">
        <v>606</v>
      </c>
      <c r="D62" s="1265"/>
      <c r="E62" s="1266"/>
      <c r="F62" s="118">
        <v>161</v>
      </c>
      <c r="G62" s="118">
        <v>291</v>
      </c>
      <c r="H62" s="119">
        <v>297</v>
      </c>
    </row>
    <row r="63" spans="2:8" ht="52.5" customHeight="1" thickBot="1">
      <c r="B63" s="120"/>
      <c r="C63" s="1267" t="s">
        <v>45</v>
      </c>
      <c r="D63" s="1267"/>
      <c r="E63" s="1268"/>
      <c r="F63" s="121">
        <v>13978</v>
      </c>
      <c r="G63" s="121">
        <v>14398</v>
      </c>
      <c r="H63" s="122">
        <v>14312</v>
      </c>
    </row>
    <row r="64" spans="2:8" ht="15" customHeight="1"/>
    <row r="65" ht="0" hidden="1" customHeight="1"/>
    <row r="66" ht="0" hidden="1" customHeight="1"/>
  </sheetData>
  <sheetProtection algorithmName="SHA-512" hashValue="MTs1EohmZb+7fyNIKxgFyeoyOPtCh3Tojz17Envy/tErNwmingNZM/VYX5PEdEIIrhWXvgmovhYEYX7M+HnoTQ==" saltValue="60KFm/Pj+0r0hNhZm1kJ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611</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560</v>
      </c>
      <c r="BQ50" s="1279"/>
      <c r="BR50" s="1279"/>
      <c r="BS50" s="1279"/>
      <c r="BT50" s="1279"/>
      <c r="BU50" s="1279"/>
      <c r="BV50" s="1279"/>
      <c r="BW50" s="1279"/>
      <c r="BX50" s="1279" t="s">
        <v>561</v>
      </c>
      <c r="BY50" s="1279"/>
      <c r="BZ50" s="1279"/>
      <c r="CA50" s="1279"/>
      <c r="CB50" s="1279"/>
      <c r="CC50" s="1279"/>
      <c r="CD50" s="1279"/>
      <c r="CE50" s="1279"/>
      <c r="CF50" s="1279" t="s">
        <v>562</v>
      </c>
      <c r="CG50" s="1279"/>
      <c r="CH50" s="1279"/>
      <c r="CI50" s="1279"/>
      <c r="CJ50" s="1279"/>
      <c r="CK50" s="1279"/>
      <c r="CL50" s="1279"/>
      <c r="CM50" s="1279"/>
      <c r="CN50" s="1279" t="s">
        <v>563</v>
      </c>
      <c r="CO50" s="1279"/>
      <c r="CP50" s="1279"/>
      <c r="CQ50" s="1279"/>
      <c r="CR50" s="1279"/>
      <c r="CS50" s="1279"/>
      <c r="CT50" s="1279"/>
      <c r="CU50" s="1279"/>
      <c r="CV50" s="1279" t="s">
        <v>564</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612</v>
      </c>
      <c r="AO51" s="1282"/>
      <c r="AP51" s="1282"/>
      <c r="AQ51" s="1282"/>
      <c r="AR51" s="1282"/>
      <c r="AS51" s="1282"/>
      <c r="AT51" s="1282"/>
      <c r="AU51" s="1282"/>
      <c r="AV51" s="1282"/>
      <c r="AW51" s="1282"/>
      <c r="AX51" s="1282"/>
      <c r="AY51" s="1282"/>
      <c r="AZ51" s="1282"/>
      <c r="BA51" s="1282"/>
      <c r="BB51" s="1282" t="s">
        <v>613</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v>1.8</v>
      </c>
      <c r="CO51" s="1281"/>
      <c r="CP51" s="1281"/>
      <c r="CQ51" s="1281"/>
      <c r="CR51" s="1281"/>
      <c r="CS51" s="1281"/>
      <c r="CT51" s="1281"/>
      <c r="CU51" s="1281"/>
      <c r="CV51" s="1280"/>
      <c r="CW51" s="1281"/>
      <c r="CX51" s="1281"/>
      <c r="CY51" s="1281"/>
      <c r="CZ51" s="1281"/>
      <c r="DA51" s="1281"/>
      <c r="DB51" s="1281"/>
      <c r="DC51" s="1281"/>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614</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53.9</v>
      </c>
      <c r="CO53" s="1281"/>
      <c r="CP53" s="1281"/>
      <c r="CQ53" s="1281"/>
      <c r="CR53" s="1281"/>
      <c r="CS53" s="1281"/>
      <c r="CT53" s="1281"/>
      <c r="CU53" s="1281"/>
      <c r="CV53" s="1280"/>
      <c r="CW53" s="1281"/>
      <c r="CX53" s="1281"/>
      <c r="CY53" s="1281"/>
      <c r="CZ53" s="1281"/>
      <c r="DA53" s="1281"/>
      <c r="DB53" s="1281"/>
      <c r="DC53" s="1281"/>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2"/>
      <c r="B55" s="374"/>
      <c r="G55" s="1275"/>
      <c r="H55" s="1275"/>
      <c r="I55" s="1275"/>
      <c r="J55" s="1275"/>
      <c r="K55" s="1292"/>
      <c r="L55" s="1292"/>
      <c r="M55" s="1292"/>
      <c r="N55" s="1292"/>
      <c r="AN55" s="1279" t="s">
        <v>615</v>
      </c>
      <c r="AO55" s="1279"/>
      <c r="AP55" s="1279"/>
      <c r="AQ55" s="1279"/>
      <c r="AR55" s="1279"/>
      <c r="AS55" s="1279"/>
      <c r="AT55" s="1279"/>
      <c r="AU55" s="1279"/>
      <c r="AV55" s="1279"/>
      <c r="AW55" s="1279"/>
      <c r="AX55" s="1279"/>
      <c r="AY55" s="1279"/>
      <c r="AZ55" s="1279"/>
      <c r="BA55" s="1279"/>
      <c r="BB55" s="1282" t="s">
        <v>613</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54.6</v>
      </c>
      <c r="CO55" s="1281"/>
      <c r="CP55" s="1281"/>
      <c r="CQ55" s="1281"/>
      <c r="CR55" s="1281"/>
      <c r="CS55" s="1281"/>
      <c r="CT55" s="1281"/>
      <c r="CU55" s="1281"/>
      <c r="CV55" s="1280"/>
      <c r="CW55" s="1281"/>
      <c r="CX55" s="1281"/>
      <c r="CY55" s="1281"/>
      <c r="CZ55" s="1281"/>
      <c r="DA55" s="1281"/>
      <c r="DB55" s="1281"/>
      <c r="DC55" s="1281"/>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614</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58.3</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616</v>
      </c>
    </row>
    <row r="64" spans="1:109">
      <c r="B64" s="374"/>
      <c r="G64" s="381"/>
      <c r="I64" s="394"/>
      <c r="J64" s="394"/>
      <c r="K64" s="394"/>
      <c r="L64" s="394"/>
      <c r="M64" s="394"/>
      <c r="N64" s="395"/>
      <c r="AM64" s="381"/>
      <c r="AN64" s="381" t="s">
        <v>609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6" t="s">
        <v>617</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611</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560</v>
      </c>
      <c r="BQ72" s="1279"/>
      <c r="BR72" s="1279"/>
      <c r="BS72" s="1279"/>
      <c r="BT72" s="1279"/>
      <c r="BU72" s="1279"/>
      <c r="BV72" s="1279"/>
      <c r="BW72" s="1279"/>
      <c r="BX72" s="1279" t="s">
        <v>561</v>
      </c>
      <c r="BY72" s="1279"/>
      <c r="BZ72" s="1279"/>
      <c r="CA72" s="1279"/>
      <c r="CB72" s="1279"/>
      <c r="CC72" s="1279"/>
      <c r="CD72" s="1279"/>
      <c r="CE72" s="1279"/>
      <c r="CF72" s="1279" t="s">
        <v>562</v>
      </c>
      <c r="CG72" s="1279"/>
      <c r="CH72" s="1279"/>
      <c r="CI72" s="1279"/>
      <c r="CJ72" s="1279"/>
      <c r="CK72" s="1279"/>
      <c r="CL72" s="1279"/>
      <c r="CM72" s="1279"/>
      <c r="CN72" s="1279" t="s">
        <v>563</v>
      </c>
      <c r="CO72" s="1279"/>
      <c r="CP72" s="1279"/>
      <c r="CQ72" s="1279"/>
      <c r="CR72" s="1279"/>
      <c r="CS72" s="1279"/>
      <c r="CT72" s="1279"/>
      <c r="CU72" s="1279"/>
      <c r="CV72" s="1279" t="s">
        <v>564</v>
      </c>
      <c r="CW72" s="1279"/>
      <c r="CX72" s="1279"/>
      <c r="CY72" s="1279"/>
      <c r="CZ72" s="1279"/>
      <c r="DA72" s="1279"/>
      <c r="DB72" s="1279"/>
      <c r="DC72" s="1279"/>
    </row>
    <row r="73" spans="2:107">
      <c r="B73" s="374"/>
      <c r="G73" s="1293"/>
      <c r="H73" s="1293"/>
      <c r="I73" s="1293"/>
      <c r="J73" s="1293"/>
      <c r="K73" s="1305"/>
      <c r="L73" s="1305"/>
      <c r="M73" s="1305"/>
      <c r="N73" s="1305"/>
      <c r="AM73" s="383"/>
      <c r="AN73" s="1282" t="s">
        <v>612</v>
      </c>
      <c r="AO73" s="1282"/>
      <c r="AP73" s="1282"/>
      <c r="AQ73" s="1282"/>
      <c r="AR73" s="1282"/>
      <c r="AS73" s="1282"/>
      <c r="AT73" s="1282"/>
      <c r="AU73" s="1282"/>
      <c r="AV73" s="1282"/>
      <c r="AW73" s="1282"/>
      <c r="AX73" s="1282"/>
      <c r="AY73" s="1282"/>
      <c r="AZ73" s="1282"/>
      <c r="BA73" s="1282"/>
      <c r="BB73" s="1282" t="s">
        <v>613</v>
      </c>
      <c r="BC73" s="1282"/>
      <c r="BD73" s="1282"/>
      <c r="BE73" s="1282"/>
      <c r="BF73" s="1282"/>
      <c r="BG73" s="1282"/>
      <c r="BH73" s="1282"/>
      <c r="BI73" s="1282"/>
      <c r="BJ73" s="1282"/>
      <c r="BK73" s="1282"/>
      <c r="BL73" s="1282"/>
      <c r="BM73" s="1282"/>
      <c r="BN73" s="1282"/>
      <c r="BO73" s="1282"/>
      <c r="BP73" s="1281">
        <v>32.700000000000003</v>
      </c>
      <c r="BQ73" s="1281"/>
      <c r="BR73" s="1281"/>
      <c r="BS73" s="1281"/>
      <c r="BT73" s="1281"/>
      <c r="BU73" s="1281"/>
      <c r="BV73" s="1281"/>
      <c r="BW73" s="1281"/>
      <c r="BX73" s="1281">
        <v>19.600000000000001</v>
      </c>
      <c r="BY73" s="1281"/>
      <c r="BZ73" s="1281"/>
      <c r="CA73" s="1281"/>
      <c r="CB73" s="1281"/>
      <c r="CC73" s="1281"/>
      <c r="CD73" s="1281"/>
      <c r="CE73" s="1281"/>
      <c r="CF73" s="1281">
        <v>5.6</v>
      </c>
      <c r="CG73" s="1281"/>
      <c r="CH73" s="1281"/>
      <c r="CI73" s="1281"/>
      <c r="CJ73" s="1281"/>
      <c r="CK73" s="1281"/>
      <c r="CL73" s="1281"/>
      <c r="CM73" s="1281"/>
      <c r="CN73" s="1281">
        <v>1.8</v>
      </c>
      <c r="CO73" s="1281"/>
      <c r="CP73" s="1281"/>
      <c r="CQ73" s="1281"/>
      <c r="CR73" s="1281"/>
      <c r="CS73" s="1281"/>
      <c r="CT73" s="1281"/>
      <c r="CU73" s="1281"/>
      <c r="CV73" s="1281"/>
      <c r="CW73" s="1281"/>
      <c r="CX73" s="1281"/>
      <c r="CY73" s="1281"/>
      <c r="CZ73" s="1281"/>
      <c r="DA73" s="1281"/>
      <c r="DB73" s="1281"/>
      <c r="DC73" s="1281"/>
    </row>
    <row r="74" spans="2:107">
      <c r="B74" s="374"/>
      <c r="G74" s="1293"/>
      <c r="H74" s="1293"/>
      <c r="I74" s="1293"/>
      <c r="J74" s="1293"/>
      <c r="K74" s="1305"/>
      <c r="L74" s="1305"/>
      <c r="M74" s="1305"/>
      <c r="N74" s="1305"/>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618</v>
      </c>
      <c r="BC75" s="1282"/>
      <c r="BD75" s="1282"/>
      <c r="BE75" s="1282"/>
      <c r="BF75" s="1282"/>
      <c r="BG75" s="1282"/>
      <c r="BH75" s="1282"/>
      <c r="BI75" s="1282"/>
      <c r="BJ75" s="1282"/>
      <c r="BK75" s="1282"/>
      <c r="BL75" s="1282"/>
      <c r="BM75" s="1282"/>
      <c r="BN75" s="1282"/>
      <c r="BO75" s="1282"/>
      <c r="BP75" s="1281">
        <v>11.1</v>
      </c>
      <c r="BQ75" s="1281"/>
      <c r="BR75" s="1281"/>
      <c r="BS75" s="1281"/>
      <c r="BT75" s="1281"/>
      <c r="BU75" s="1281"/>
      <c r="BV75" s="1281"/>
      <c r="BW75" s="1281"/>
      <c r="BX75" s="1281">
        <v>10.4</v>
      </c>
      <c r="BY75" s="1281"/>
      <c r="BZ75" s="1281"/>
      <c r="CA75" s="1281"/>
      <c r="CB75" s="1281"/>
      <c r="CC75" s="1281"/>
      <c r="CD75" s="1281"/>
      <c r="CE75" s="1281"/>
      <c r="CF75" s="1281">
        <v>8.6999999999999993</v>
      </c>
      <c r="CG75" s="1281"/>
      <c r="CH75" s="1281"/>
      <c r="CI75" s="1281"/>
      <c r="CJ75" s="1281"/>
      <c r="CK75" s="1281"/>
      <c r="CL75" s="1281"/>
      <c r="CM75" s="1281"/>
      <c r="CN75" s="1281">
        <v>6.6</v>
      </c>
      <c r="CO75" s="1281"/>
      <c r="CP75" s="1281"/>
      <c r="CQ75" s="1281"/>
      <c r="CR75" s="1281"/>
      <c r="CS75" s="1281"/>
      <c r="CT75" s="1281"/>
      <c r="CU75" s="1281"/>
      <c r="CV75" s="1281">
        <v>5.8</v>
      </c>
      <c r="CW75" s="1281"/>
      <c r="CX75" s="1281"/>
      <c r="CY75" s="1281"/>
      <c r="CZ75" s="1281"/>
      <c r="DA75" s="1281"/>
      <c r="DB75" s="1281"/>
      <c r="DC75" s="1281"/>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4"/>
      <c r="G77" s="1275"/>
      <c r="H77" s="1275"/>
      <c r="I77" s="1275"/>
      <c r="J77" s="1275"/>
      <c r="K77" s="1305"/>
      <c r="L77" s="1305"/>
      <c r="M77" s="1305"/>
      <c r="N77" s="1305"/>
      <c r="AN77" s="1279" t="s">
        <v>615</v>
      </c>
      <c r="AO77" s="1279"/>
      <c r="AP77" s="1279"/>
      <c r="AQ77" s="1279"/>
      <c r="AR77" s="1279"/>
      <c r="AS77" s="1279"/>
      <c r="AT77" s="1279"/>
      <c r="AU77" s="1279"/>
      <c r="AV77" s="1279"/>
      <c r="AW77" s="1279"/>
      <c r="AX77" s="1279"/>
      <c r="AY77" s="1279"/>
      <c r="AZ77" s="1279"/>
      <c r="BA77" s="1279"/>
      <c r="BB77" s="1282" t="s">
        <v>613</v>
      </c>
      <c r="BC77" s="1282"/>
      <c r="BD77" s="1282"/>
      <c r="BE77" s="1282"/>
      <c r="BF77" s="1282"/>
      <c r="BG77" s="1282"/>
      <c r="BH77" s="1282"/>
      <c r="BI77" s="1282"/>
      <c r="BJ77" s="1282"/>
      <c r="BK77" s="1282"/>
      <c r="BL77" s="1282"/>
      <c r="BM77" s="1282"/>
      <c r="BN77" s="1282"/>
      <c r="BO77" s="1282"/>
      <c r="BP77" s="1281">
        <v>65.3</v>
      </c>
      <c r="BQ77" s="1281"/>
      <c r="BR77" s="1281"/>
      <c r="BS77" s="1281"/>
      <c r="BT77" s="1281"/>
      <c r="BU77" s="1281"/>
      <c r="BV77" s="1281"/>
      <c r="BW77" s="1281"/>
      <c r="BX77" s="1281">
        <v>60.8</v>
      </c>
      <c r="BY77" s="1281"/>
      <c r="BZ77" s="1281"/>
      <c r="CA77" s="1281"/>
      <c r="CB77" s="1281"/>
      <c r="CC77" s="1281"/>
      <c r="CD77" s="1281"/>
      <c r="CE77" s="1281"/>
      <c r="CF77" s="1281">
        <v>58.5</v>
      </c>
      <c r="CG77" s="1281"/>
      <c r="CH77" s="1281"/>
      <c r="CI77" s="1281"/>
      <c r="CJ77" s="1281"/>
      <c r="CK77" s="1281"/>
      <c r="CL77" s="1281"/>
      <c r="CM77" s="1281"/>
      <c r="CN77" s="1281">
        <v>54.6</v>
      </c>
      <c r="CO77" s="1281"/>
      <c r="CP77" s="1281"/>
      <c r="CQ77" s="1281"/>
      <c r="CR77" s="1281"/>
      <c r="CS77" s="1281"/>
      <c r="CT77" s="1281"/>
      <c r="CU77" s="1281"/>
      <c r="CV77" s="1281">
        <v>53.2</v>
      </c>
      <c r="CW77" s="1281"/>
      <c r="CX77" s="1281"/>
      <c r="CY77" s="1281"/>
      <c r="CZ77" s="1281"/>
      <c r="DA77" s="1281"/>
      <c r="DB77" s="1281"/>
      <c r="DC77" s="1281"/>
    </row>
    <row r="78" spans="2:107">
      <c r="B78" s="374"/>
      <c r="G78" s="1275"/>
      <c r="H78" s="1275"/>
      <c r="I78" s="1275"/>
      <c r="J78" s="1275"/>
      <c r="K78" s="1305"/>
      <c r="L78" s="1305"/>
      <c r="M78" s="1305"/>
      <c r="N78" s="1305"/>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4"/>
      <c r="G79" s="1275"/>
      <c r="H79" s="1275"/>
      <c r="I79" s="1295"/>
      <c r="J79" s="1295"/>
      <c r="K79" s="1306"/>
      <c r="L79" s="1306"/>
      <c r="M79" s="1306"/>
      <c r="N79" s="1306"/>
      <c r="AN79" s="1279"/>
      <c r="AO79" s="1279"/>
      <c r="AP79" s="1279"/>
      <c r="AQ79" s="1279"/>
      <c r="AR79" s="1279"/>
      <c r="AS79" s="1279"/>
      <c r="AT79" s="1279"/>
      <c r="AU79" s="1279"/>
      <c r="AV79" s="1279"/>
      <c r="AW79" s="1279"/>
      <c r="AX79" s="1279"/>
      <c r="AY79" s="1279"/>
      <c r="AZ79" s="1279"/>
      <c r="BA79" s="1279"/>
      <c r="BB79" s="1282" t="s">
        <v>618</v>
      </c>
      <c r="BC79" s="1282"/>
      <c r="BD79" s="1282"/>
      <c r="BE79" s="1282"/>
      <c r="BF79" s="1282"/>
      <c r="BG79" s="1282"/>
      <c r="BH79" s="1282"/>
      <c r="BI79" s="1282"/>
      <c r="BJ79" s="1282"/>
      <c r="BK79" s="1282"/>
      <c r="BL79" s="1282"/>
      <c r="BM79" s="1282"/>
      <c r="BN79" s="1282"/>
      <c r="BO79" s="1282"/>
      <c r="BP79" s="1281">
        <v>12</v>
      </c>
      <c r="BQ79" s="1281"/>
      <c r="BR79" s="1281"/>
      <c r="BS79" s="1281"/>
      <c r="BT79" s="1281"/>
      <c r="BU79" s="1281"/>
      <c r="BV79" s="1281"/>
      <c r="BW79" s="1281"/>
      <c r="BX79" s="1281">
        <v>11.1</v>
      </c>
      <c r="BY79" s="1281"/>
      <c r="BZ79" s="1281"/>
      <c r="CA79" s="1281"/>
      <c r="CB79" s="1281"/>
      <c r="CC79" s="1281"/>
      <c r="CD79" s="1281"/>
      <c r="CE79" s="1281"/>
      <c r="CF79" s="1281">
        <v>10.7</v>
      </c>
      <c r="CG79" s="1281"/>
      <c r="CH79" s="1281"/>
      <c r="CI79" s="1281"/>
      <c r="CJ79" s="1281"/>
      <c r="CK79" s="1281"/>
      <c r="CL79" s="1281"/>
      <c r="CM79" s="1281"/>
      <c r="CN79" s="1281">
        <v>10</v>
      </c>
      <c r="CO79" s="1281"/>
      <c r="CP79" s="1281"/>
      <c r="CQ79" s="1281"/>
      <c r="CR79" s="1281"/>
      <c r="CS79" s="1281"/>
      <c r="CT79" s="1281"/>
      <c r="CU79" s="1281"/>
      <c r="CV79" s="1281">
        <v>9.8000000000000007</v>
      </c>
      <c r="CW79" s="1281"/>
      <c r="CX79" s="1281"/>
      <c r="CY79" s="1281"/>
      <c r="CZ79" s="1281"/>
      <c r="DA79" s="1281"/>
      <c r="DB79" s="1281"/>
      <c r="DC79" s="1281"/>
    </row>
    <row r="80" spans="2:107">
      <c r="B80" s="374"/>
      <c r="G80" s="1275"/>
      <c r="H80" s="1275"/>
      <c r="I80" s="1295"/>
      <c r="J80" s="1295"/>
      <c r="K80" s="1306"/>
      <c r="L80" s="1306"/>
      <c r="M80" s="1306"/>
      <c r="N80" s="1306"/>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BE6SgdQR7UgXajO97Rp2xTfgNPFOIWpse+SY3d14F4ca7ArHFgczWZhOAPXxIRtrfb088h/FYEyzc5A8TOhg==" saltValue="QC1+C4Ij/6PSYDdzLVgP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M2T4n2leFZtjw1d6o1aOZpvT75Huh8HEjTmrwTs2TOaAiA3T7W8hB9MXub9Xl/yidK1VzhBuQvr04Pvnd08vg==" saltValue="xj7H+9TFsIiBVTg2O+ke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a/HDVRDG9JdDPc/RrWKXwJV3IZFsR754qIS8/Kv3QkAHV454a9BHMOQHeIp1tlEqtXUj/o8BQ/p6Appxa5imQ==" saltValue="OrblIvJGC0MX6xOarSlL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557</v>
      </c>
      <c r="G2" s="136"/>
      <c r="H2" s="137"/>
    </row>
    <row r="3" spans="1:8">
      <c r="A3" s="133" t="s">
        <v>550</v>
      </c>
      <c r="B3" s="138"/>
      <c r="C3" s="139"/>
      <c r="D3" s="140">
        <v>156338</v>
      </c>
      <c r="E3" s="141"/>
      <c r="F3" s="142">
        <v>90961</v>
      </c>
      <c r="G3" s="143"/>
      <c r="H3" s="144"/>
    </row>
    <row r="4" spans="1:8">
      <c r="A4" s="145"/>
      <c r="B4" s="146"/>
      <c r="C4" s="147"/>
      <c r="D4" s="148">
        <v>97771</v>
      </c>
      <c r="E4" s="149"/>
      <c r="F4" s="150">
        <v>37720</v>
      </c>
      <c r="G4" s="151"/>
      <c r="H4" s="152"/>
    </row>
    <row r="5" spans="1:8">
      <c r="A5" s="133" t="s">
        <v>552</v>
      </c>
      <c r="B5" s="138"/>
      <c r="C5" s="139"/>
      <c r="D5" s="140">
        <v>128474</v>
      </c>
      <c r="E5" s="141"/>
      <c r="F5" s="142">
        <v>106614</v>
      </c>
      <c r="G5" s="143"/>
      <c r="H5" s="144"/>
    </row>
    <row r="6" spans="1:8">
      <c r="A6" s="145"/>
      <c r="B6" s="146"/>
      <c r="C6" s="147"/>
      <c r="D6" s="148">
        <v>60262</v>
      </c>
      <c r="E6" s="149"/>
      <c r="F6" s="150">
        <v>45545</v>
      </c>
      <c r="G6" s="151"/>
      <c r="H6" s="152"/>
    </row>
    <row r="7" spans="1:8">
      <c r="A7" s="133" t="s">
        <v>553</v>
      </c>
      <c r="B7" s="138"/>
      <c r="C7" s="139"/>
      <c r="D7" s="140">
        <v>97604</v>
      </c>
      <c r="E7" s="141"/>
      <c r="F7" s="142">
        <v>85459</v>
      </c>
      <c r="G7" s="143"/>
      <c r="H7" s="144"/>
    </row>
    <row r="8" spans="1:8">
      <c r="A8" s="145"/>
      <c r="B8" s="146"/>
      <c r="C8" s="147"/>
      <c r="D8" s="148">
        <v>52802</v>
      </c>
      <c r="E8" s="149"/>
      <c r="F8" s="150">
        <v>44378</v>
      </c>
      <c r="G8" s="151"/>
      <c r="H8" s="152"/>
    </row>
    <row r="9" spans="1:8">
      <c r="A9" s="133" t="s">
        <v>554</v>
      </c>
      <c r="B9" s="138"/>
      <c r="C9" s="139"/>
      <c r="D9" s="140">
        <v>117568</v>
      </c>
      <c r="E9" s="141"/>
      <c r="F9" s="142">
        <v>83280</v>
      </c>
      <c r="G9" s="143"/>
      <c r="H9" s="144"/>
    </row>
    <row r="10" spans="1:8">
      <c r="A10" s="145"/>
      <c r="B10" s="146"/>
      <c r="C10" s="147"/>
      <c r="D10" s="148">
        <v>61939</v>
      </c>
      <c r="E10" s="149"/>
      <c r="F10" s="150">
        <v>43123</v>
      </c>
      <c r="G10" s="151"/>
      <c r="H10" s="152"/>
    </row>
    <row r="11" spans="1:8">
      <c r="A11" s="133" t="s">
        <v>555</v>
      </c>
      <c r="B11" s="138"/>
      <c r="C11" s="139"/>
      <c r="D11" s="140">
        <v>128822</v>
      </c>
      <c r="E11" s="141"/>
      <c r="F11" s="142">
        <v>88968</v>
      </c>
      <c r="G11" s="143"/>
      <c r="H11" s="144"/>
    </row>
    <row r="12" spans="1:8">
      <c r="A12" s="145"/>
      <c r="B12" s="146"/>
      <c r="C12" s="153"/>
      <c r="D12" s="148">
        <v>72550</v>
      </c>
      <c r="E12" s="149"/>
      <c r="F12" s="150">
        <v>45482</v>
      </c>
      <c r="G12" s="151"/>
      <c r="H12" s="152"/>
    </row>
    <row r="13" spans="1:8">
      <c r="A13" s="133"/>
      <c r="B13" s="138"/>
      <c r="C13" s="154"/>
      <c r="D13" s="155">
        <v>125761</v>
      </c>
      <c r="E13" s="156"/>
      <c r="F13" s="157">
        <v>91056</v>
      </c>
      <c r="G13" s="158"/>
      <c r="H13" s="144"/>
    </row>
    <row r="14" spans="1:8">
      <c r="A14" s="145"/>
      <c r="B14" s="146"/>
      <c r="C14" s="147"/>
      <c r="D14" s="148">
        <v>69065</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4.6500000000000004</v>
      </c>
      <c r="C19" s="159">
        <f>ROUND(VALUE(SUBSTITUTE(実質収支比率等に係る経年分析!G$48,"▲","-")),2)</f>
        <v>4.79</v>
      </c>
      <c r="D19" s="159">
        <f>ROUND(VALUE(SUBSTITUTE(実質収支比率等に係る経年分析!H$48,"▲","-")),2)</f>
        <v>4.96</v>
      </c>
      <c r="E19" s="159">
        <f>ROUND(VALUE(SUBSTITUTE(実質収支比率等に係る経年分析!I$48,"▲","-")),2)</f>
        <v>5.52</v>
      </c>
      <c r="F19" s="159">
        <f>ROUND(VALUE(SUBSTITUTE(実質収支比率等に係る経年分析!J$48,"▲","-")),2)</f>
        <v>4.5599999999999996</v>
      </c>
    </row>
    <row r="20" spans="1:11">
      <c r="A20" s="159" t="s">
        <v>49</v>
      </c>
      <c r="B20" s="159">
        <f>ROUND(VALUE(SUBSTITUTE(実質収支比率等に係る経年分析!F$47,"▲","-")),2)</f>
        <v>25.95</v>
      </c>
      <c r="C20" s="159">
        <f>ROUND(VALUE(SUBSTITUTE(実質収支比率等に係る経年分析!G$47,"▲","-")),2)</f>
        <v>28.59</v>
      </c>
      <c r="D20" s="159">
        <f>ROUND(VALUE(SUBSTITUTE(実質収支比率等に係る経年分析!H$47,"▲","-")),2)</f>
        <v>28.8</v>
      </c>
      <c r="E20" s="159">
        <f>ROUND(VALUE(SUBSTITUTE(実質収支比率等に係る経年分析!I$47,"▲","-")),2)</f>
        <v>28.92</v>
      </c>
      <c r="F20" s="159">
        <f>ROUND(VALUE(SUBSTITUTE(実質収支比率等に係る経年分析!J$47,"▲","-")),2)</f>
        <v>29.07</v>
      </c>
    </row>
    <row r="21" spans="1:11">
      <c r="A21" s="159" t="s">
        <v>50</v>
      </c>
      <c r="B21" s="159">
        <f>IF(ISNUMBER(VALUE(SUBSTITUTE(実質収支比率等に係る経年分析!F$49,"▲","-"))),ROUND(VALUE(SUBSTITUTE(実質収支比率等に係る経年分析!F$49,"▲","-")),2),NA())</f>
        <v>2.35</v>
      </c>
      <c r="C21" s="159">
        <f>IF(ISNUMBER(VALUE(SUBSTITUTE(実質収支比率等に係る経年分析!G$49,"▲","-"))),ROUND(VALUE(SUBSTITUTE(実質収支比率等に係る経年分析!G$49,"▲","-")),2),NA())</f>
        <v>4.51</v>
      </c>
      <c r="D21" s="159">
        <f>IF(ISNUMBER(VALUE(SUBSTITUTE(実質収支比率等に係る経年分析!H$49,"▲","-"))),ROUND(VALUE(SUBSTITUTE(実質収支比率等に係る経年分析!H$49,"▲","-")),2),NA())</f>
        <v>2.6</v>
      </c>
      <c r="E21" s="159">
        <f>IF(ISNUMBER(VALUE(SUBSTITUTE(実質収支比率等に係る経年分析!I$49,"▲","-"))),ROUND(VALUE(SUBSTITUTE(実質収支比率等に係る経年分析!I$49,"▲","-")),2),NA())</f>
        <v>2.4900000000000002</v>
      </c>
      <c r="F21" s="159">
        <f>IF(ISNUMBER(VALUE(SUBSTITUTE(実質収支比率等に係る経年分析!J$49,"▲","-"))),ROUND(VALUE(SUBSTITUTE(実質収支比率等に係る経年分析!J$49,"▲","-")),2),NA())</f>
        <v>1.18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土地取得事業特別会計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診療所事業特別会計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交通船事業特別会計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介護保険事業特別会計（事業勘定）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7.0000000000000007E-2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0.55000000000000004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0.37</v>
      </c>
    </row>
    <row r="34" spans="1:16">
      <c r="A34" s="160" t="str">
        <f>IF(連結実質赤字比率に係る赤字・黒字の構成分析!C$36="",NA(),連結実質赤字比率に係る赤字・黒字の構成分析!C$36)</f>
        <v>国民健康保険事業特別会計（事業勘定）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4.3099999999999996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4.4800000000000004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4.6500000000000004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4.78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5.51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4.55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3670</v>
      </c>
      <c r="E42" s="161"/>
      <c r="F42" s="161"/>
      <c r="G42" s="161">
        <f>'実質公債費比率（分子）の構造'!L$52</f>
        <v>3725</v>
      </c>
      <c r="H42" s="161"/>
      <c r="I42" s="161"/>
      <c r="J42" s="161">
        <f>'実質公債費比率（分子）の構造'!M$52</f>
        <v>3685</v>
      </c>
      <c r="K42" s="161"/>
      <c r="L42" s="161"/>
      <c r="M42" s="161">
        <f>'実質公債費比率（分子）の構造'!N$52</f>
        <v>3670</v>
      </c>
      <c r="N42" s="161"/>
      <c r="O42" s="161"/>
      <c r="P42" s="161">
        <f>'実質公債費比率（分子）の構造'!O$52</f>
        <v>3570</v>
      </c>
    </row>
    <row r="43" spans="1:16">
      <c r="A43" s="161" t="s">
        <v>58</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69</v>
      </c>
      <c r="C44" s="161"/>
      <c r="D44" s="161"/>
      <c r="E44" s="161">
        <f>'実質公債費比率（分子）の構造'!L$50</f>
        <v>50</v>
      </c>
      <c r="F44" s="161"/>
      <c r="G44" s="161"/>
      <c r="H44" s="161">
        <f>'実質公債費比率（分子）の構造'!M$50</f>
        <v>43</v>
      </c>
      <c r="I44" s="161"/>
      <c r="J44" s="161"/>
      <c r="K44" s="161">
        <f>'実質公債費比率（分子）の構造'!N$50</f>
        <v>40</v>
      </c>
      <c r="L44" s="161"/>
      <c r="M44" s="161"/>
      <c r="N44" s="161">
        <f>'実質公債費比率（分子）の構造'!O$50</f>
        <v>32</v>
      </c>
      <c r="O44" s="161"/>
      <c r="P44" s="161"/>
    </row>
    <row r="45" spans="1:16">
      <c r="A45" s="161" t="s">
        <v>60</v>
      </c>
      <c r="B45" s="161">
        <f>'実質公債費比率（分子）の構造'!K$49</f>
        <v>252</v>
      </c>
      <c r="C45" s="161"/>
      <c r="D45" s="161"/>
      <c r="E45" s="161">
        <f>'実質公債費比率（分子）の構造'!L$49</f>
        <v>259</v>
      </c>
      <c r="F45" s="161"/>
      <c r="G45" s="161"/>
      <c r="H45" s="161">
        <f>'実質公債費比率（分子）の構造'!M$49</f>
        <v>267</v>
      </c>
      <c r="I45" s="161"/>
      <c r="J45" s="161"/>
      <c r="K45" s="161">
        <f>'実質公債費比率（分子）の構造'!N$49</f>
        <v>281</v>
      </c>
      <c r="L45" s="161"/>
      <c r="M45" s="161"/>
      <c r="N45" s="161">
        <f>'実質公債費比率（分子）の構造'!O$49</f>
        <v>295</v>
      </c>
      <c r="O45" s="161"/>
      <c r="P45" s="161"/>
    </row>
    <row r="46" spans="1:16">
      <c r="A46" s="161" t="s">
        <v>61</v>
      </c>
      <c r="B46" s="161">
        <f>'実質公債費比率（分子）の構造'!K$48</f>
        <v>201</v>
      </c>
      <c r="C46" s="161"/>
      <c r="D46" s="161"/>
      <c r="E46" s="161">
        <f>'実質公債費比率（分子）の構造'!L$48</f>
        <v>217</v>
      </c>
      <c r="F46" s="161"/>
      <c r="G46" s="161"/>
      <c r="H46" s="161">
        <f>'実質公債費比率（分子）の構造'!M$48</f>
        <v>216</v>
      </c>
      <c r="I46" s="161"/>
      <c r="J46" s="161"/>
      <c r="K46" s="161">
        <f>'実質公債費比率（分子）の構造'!N$48</f>
        <v>184</v>
      </c>
      <c r="L46" s="161"/>
      <c r="M46" s="161"/>
      <c r="N46" s="161">
        <f>'実質公債費比率（分子）の構造'!O$48</f>
        <v>169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4811</v>
      </c>
      <c r="C49" s="161"/>
      <c r="D49" s="161"/>
      <c r="E49" s="161">
        <f>'実質公債費比率（分子）の構造'!L$45</f>
        <v>4399</v>
      </c>
      <c r="F49" s="161"/>
      <c r="G49" s="161"/>
      <c r="H49" s="161">
        <f>'実質公債費比率（分子）の構造'!M$45</f>
        <v>4072</v>
      </c>
      <c r="I49" s="161"/>
      <c r="J49" s="161"/>
      <c r="K49" s="161">
        <f>'実質公債費比率（分子）の構造'!N$45</f>
        <v>3877</v>
      </c>
      <c r="L49" s="161"/>
      <c r="M49" s="161"/>
      <c r="N49" s="161">
        <f>'実質公債費比率（分子）の構造'!O$45</f>
        <v>3882</v>
      </c>
      <c r="O49" s="161"/>
      <c r="P49" s="161"/>
    </row>
    <row r="50" spans="1:16">
      <c r="A50" s="161" t="s">
        <v>65</v>
      </c>
      <c r="B50" s="161" t="e">
        <f>NA()</f>
        <v>#N/A</v>
      </c>
      <c r="C50" s="161">
        <f>IF(ISNUMBER('実質公債費比率（分子）の構造'!K$53),'実質公債費比率（分子）の構造'!K$53,NA())</f>
        <v>1663</v>
      </c>
      <c r="D50" s="161" t="e">
        <f>NA()</f>
        <v>#N/A</v>
      </c>
      <c r="E50" s="161" t="e">
        <f>NA()</f>
        <v>#N/A</v>
      </c>
      <c r="F50" s="161">
        <f>IF(ISNUMBER('実質公債費比率（分子）の構造'!L$53),'実質公債費比率（分子）の構造'!L$53,NA())</f>
        <v>1200</v>
      </c>
      <c r="G50" s="161" t="e">
        <f>NA()</f>
        <v>#N/A</v>
      </c>
      <c r="H50" s="161" t="e">
        <f>NA()</f>
        <v>#N/A</v>
      </c>
      <c r="I50" s="161">
        <f>IF(ISNUMBER('実質公債費比率（分子）の構造'!M$53),'実質公債費比率（分子）の構造'!M$53,NA())</f>
        <v>913</v>
      </c>
      <c r="J50" s="161" t="e">
        <f>NA()</f>
        <v>#N/A</v>
      </c>
      <c r="K50" s="161" t="e">
        <f>NA()</f>
        <v>#N/A</v>
      </c>
      <c r="L50" s="161">
        <f>IF(ISNUMBER('実質公債費比率（分子）の構造'!N$53),'実質公債費比率（分子）の構造'!N$53,NA())</f>
        <v>712</v>
      </c>
      <c r="M50" s="161" t="e">
        <f>NA()</f>
        <v>#N/A</v>
      </c>
      <c r="N50" s="161" t="e">
        <f>NA()</f>
        <v>#N/A</v>
      </c>
      <c r="O50" s="161">
        <f>IF(ISNUMBER('実質公債費比率（分子）の構造'!O$53),'実質公債費比率（分子）の構造'!O$53,NA())</f>
        <v>808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29665</v>
      </c>
      <c r="E56" s="160"/>
      <c r="F56" s="160"/>
      <c r="G56" s="160">
        <f>'将来負担比率（分子）の構造'!J$52</f>
        <v>29863</v>
      </c>
      <c r="H56" s="160"/>
      <c r="I56" s="160"/>
      <c r="J56" s="160">
        <f>'将来負担比率（分子）の構造'!K$52</f>
        <v>29224</v>
      </c>
      <c r="K56" s="160"/>
      <c r="L56" s="160"/>
      <c r="M56" s="160">
        <f>'将来負担比率（分子）の構造'!L$52</f>
        <v>28884</v>
      </c>
      <c r="N56" s="160"/>
      <c r="O56" s="160"/>
      <c r="P56" s="160">
        <f>'将来負担比率（分子）の構造'!M$52</f>
        <v>28338</v>
      </c>
    </row>
    <row r="57" spans="1:16">
      <c r="A57" s="160" t="s">
        <v>36</v>
      </c>
      <c r="B57" s="160"/>
      <c r="C57" s="160"/>
      <c r="D57" s="160">
        <f>'将来負担比率（分子）の構造'!I$51</f>
        <v>1659</v>
      </c>
      <c r="E57" s="160"/>
      <c r="F57" s="160"/>
      <c r="G57" s="160">
        <f>'将来負担比率（分子）の構造'!J$51</f>
        <v>1555</v>
      </c>
      <c r="H57" s="160"/>
      <c r="I57" s="160"/>
      <c r="J57" s="160">
        <f>'将来負担比率（分子）の構造'!K$51</f>
        <v>1534</v>
      </c>
      <c r="K57" s="160"/>
      <c r="L57" s="160"/>
      <c r="M57" s="160">
        <f>'将来負担比率（分子）の構造'!L$51</f>
        <v>1452</v>
      </c>
      <c r="N57" s="160"/>
      <c r="O57" s="160"/>
      <c r="P57" s="160">
        <f>'将来負担比率（分子）の構造'!M$51</f>
        <v>1274</v>
      </c>
    </row>
    <row r="58" spans="1:16">
      <c r="A58" s="160" t="s">
        <v>35</v>
      </c>
      <c r="B58" s="160"/>
      <c r="C58" s="160"/>
      <c r="D58" s="160">
        <f>'将来負担比率（分子）の構造'!I$50</f>
        <v>9133</v>
      </c>
      <c r="E58" s="160"/>
      <c r="F58" s="160"/>
      <c r="G58" s="160">
        <f>'将来負担比率（分子）の構造'!J$50</f>
        <v>9882</v>
      </c>
      <c r="H58" s="160"/>
      <c r="I58" s="160"/>
      <c r="J58" s="160">
        <f>'将来負担比率（分子）の構造'!K$50</f>
        <v>10967</v>
      </c>
      <c r="K58" s="160"/>
      <c r="L58" s="160"/>
      <c r="M58" s="160">
        <f>'将来負担比率（分子）の構造'!L$50</f>
        <v>11451</v>
      </c>
      <c r="N58" s="160"/>
      <c r="O58" s="160"/>
      <c r="P58" s="160">
        <f>'将来負担比率（分子）の構造'!M$50</f>
        <v>11535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18</v>
      </c>
      <c r="C61" s="160"/>
      <c r="D61" s="160"/>
      <c r="E61" s="160">
        <f>'将来負担比率（分子）の構造'!J$46</f>
        <v>17</v>
      </c>
      <c r="F61" s="160"/>
      <c r="G61" s="160"/>
      <c r="H61" s="160">
        <f>'将来負担比率（分子）の構造'!K$46</f>
        <v>16</v>
      </c>
      <c r="I61" s="160"/>
      <c r="J61" s="160"/>
      <c r="K61" s="160">
        <f>'将来負担比率（分子）の構造'!L$46</f>
        <v>15</v>
      </c>
      <c r="L61" s="160"/>
      <c r="M61" s="160"/>
      <c r="N61" s="160">
        <f>'将来負担比率（分子）の構造'!M$46</f>
        <v>13</v>
      </c>
      <c r="O61" s="160"/>
      <c r="P61" s="160"/>
    </row>
    <row r="62" spans="1:16">
      <c r="A62" s="160" t="s">
        <v>29</v>
      </c>
      <c r="B62" s="160">
        <f>'将来負担比率（分子）の構造'!I$45</f>
        <v>3137</v>
      </c>
      <c r="C62" s="160"/>
      <c r="D62" s="160"/>
      <c r="E62" s="160">
        <f>'将来負担比率（分子）の構造'!J$45</f>
        <v>2741</v>
      </c>
      <c r="F62" s="160"/>
      <c r="G62" s="160"/>
      <c r="H62" s="160">
        <f>'将来負担比率（分子）の構造'!K$45</f>
        <v>2312</v>
      </c>
      <c r="I62" s="160"/>
      <c r="J62" s="160"/>
      <c r="K62" s="160">
        <f>'将来負担比率（分子）の構造'!L$45</f>
        <v>2617</v>
      </c>
      <c r="L62" s="160"/>
      <c r="M62" s="160"/>
      <c r="N62" s="160">
        <f>'将来負担比率（分子）の構造'!M$45</f>
        <v>2645</v>
      </c>
      <c r="O62" s="160"/>
      <c r="P62" s="160"/>
    </row>
    <row r="63" spans="1:16">
      <c r="A63" s="160" t="s">
        <v>28</v>
      </c>
      <c r="B63" s="160">
        <f>'将来負担比率（分子）の構造'!I$44</f>
        <v>2724</v>
      </c>
      <c r="C63" s="160"/>
      <c r="D63" s="160"/>
      <c r="E63" s="160">
        <f>'将来負担比率（分子）の構造'!J$44</f>
        <v>2579</v>
      </c>
      <c r="F63" s="160"/>
      <c r="G63" s="160"/>
      <c r="H63" s="160">
        <f>'将来負担比率（分子）の構造'!K$44</f>
        <v>2507</v>
      </c>
      <c r="I63" s="160"/>
      <c r="J63" s="160"/>
      <c r="K63" s="160">
        <f>'将来負担比率（分子）の構造'!L$44</f>
        <v>2420</v>
      </c>
      <c r="L63" s="160"/>
      <c r="M63" s="160"/>
      <c r="N63" s="160">
        <f>'将来負担比率（分子）の構造'!M$44</f>
        <v>2278</v>
      </c>
      <c r="O63" s="160"/>
      <c r="P63" s="160"/>
    </row>
    <row r="64" spans="1:16">
      <c r="A64" s="160" t="s">
        <v>27</v>
      </c>
      <c r="B64" s="160">
        <f>'将来負担比率（分子）の構造'!I$43</f>
        <v>1809</v>
      </c>
      <c r="C64" s="160"/>
      <c r="D64" s="160"/>
      <c r="E64" s="160">
        <f>'将来負担比率（分子）の構造'!J$43</f>
        <v>1886</v>
      </c>
      <c r="F64" s="160"/>
      <c r="G64" s="160"/>
      <c r="H64" s="160">
        <f>'将来負担比率（分子）の構造'!K$43</f>
        <v>1904</v>
      </c>
      <c r="I64" s="160"/>
      <c r="J64" s="160"/>
      <c r="K64" s="160">
        <f>'将来負担比率（分子）の構造'!L$43</f>
        <v>1720</v>
      </c>
      <c r="L64" s="160"/>
      <c r="M64" s="160"/>
      <c r="N64" s="160">
        <f>'将来負担比率（分子）の構造'!M$43</f>
        <v>1242</v>
      </c>
      <c r="O64" s="160"/>
      <c r="P64" s="160"/>
    </row>
    <row r="65" spans="1:16">
      <c r="A65" s="160" t="s">
        <v>26</v>
      </c>
      <c r="B65" s="160">
        <f>'将来負担比率（分子）の構造'!I$42</f>
        <v>233</v>
      </c>
      <c r="C65" s="160"/>
      <c r="D65" s="160"/>
      <c r="E65" s="160">
        <f>'将来負担比率（分子）の構造'!J$42</f>
        <v>194</v>
      </c>
      <c r="F65" s="160"/>
      <c r="G65" s="160"/>
      <c r="H65" s="160">
        <f>'将来負担比率（分子）の構造'!K$42</f>
        <v>161</v>
      </c>
      <c r="I65" s="160"/>
      <c r="J65" s="160"/>
      <c r="K65" s="160">
        <f>'将来負担比率（分子）の構造'!L$42</f>
        <v>133</v>
      </c>
      <c r="L65" s="160"/>
      <c r="M65" s="160"/>
      <c r="N65" s="160">
        <f>'将来負担比率（分子）の構造'!M$42</f>
        <v>110</v>
      </c>
      <c r="O65" s="160"/>
      <c r="P65" s="160"/>
    </row>
    <row r="66" spans="1:16">
      <c r="A66" s="160" t="s">
        <v>25</v>
      </c>
      <c r="B66" s="160">
        <f>'将来負担比率（分子）の構造'!I$41</f>
        <v>37285</v>
      </c>
      <c r="C66" s="160"/>
      <c r="D66" s="160"/>
      <c r="E66" s="160">
        <f>'将来負担比率（分子）の構造'!J$41</f>
        <v>36684</v>
      </c>
      <c r="F66" s="160"/>
      <c r="G66" s="160"/>
      <c r="H66" s="160">
        <f>'将来負担比率（分子）の構造'!K$41</f>
        <v>35635</v>
      </c>
      <c r="I66" s="160"/>
      <c r="J66" s="160"/>
      <c r="K66" s="160">
        <f>'将来負担比率（分子）の構造'!L$41</f>
        <v>35142</v>
      </c>
      <c r="L66" s="160"/>
      <c r="M66" s="160"/>
      <c r="N66" s="160">
        <f>'将来負担比率（分子）の構造'!M$41</f>
        <v>34604</v>
      </c>
      <c r="O66" s="160"/>
      <c r="P66" s="160"/>
    </row>
    <row r="67" spans="1:16">
      <c r="A67" s="160" t="s">
        <v>69</v>
      </c>
      <c r="B67" s="160" t="e">
        <f>NA()</f>
        <v>#N/A</v>
      </c>
      <c r="C67" s="160">
        <f>IF(ISNUMBER('将来負担比率（分子）の構造'!I$53), IF('将来負担比率（分子）の構造'!I$53 &lt; 0, 0, '将来負担比率（分子）の構造'!I$53), NA())</f>
        <v>4750</v>
      </c>
      <c r="D67" s="160" t="e">
        <f>NA()</f>
        <v>#N/A</v>
      </c>
      <c r="E67" s="160" t="e">
        <f>NA()</f>
        <v>#N/A</v>
      </c>
      <c r="F67" s="160">
        <f>IF(ISNUMBER('将来負担比率（分子）の構造'!J$53), IF('将来負担比率（分子）の構造'!J$53 &lt; 0, 0, '将来負担比率（分子）の構造'!J$53), NA())</f>
        <v>2802</v>
      </c>
      <c r="G67" s="160" t="e">
        <f>NA()</f>
        <v>#N/A</v>
      </c>
      <c r="H67" s="160" t="e">
        <f>NA()</f>
        <v>#N/A</v>
      </c>
      <c r="I67" s="160">
        <f>IF(ISNUMBER('将来負担比率（分子）の構造'!K$53), IF('将来負担比率（分子）の構造'!K$53 &lt; 0, 0, '将来負担比率（分子）の構造'!K$53), NA())</f>
        <v>809</v>
      </c>
      <c r="J67" s="160" t="e">
        <f>NA()</f>
        <v>#N/A</v>
      </c>
      <c r="K67" s="160" t="e">
        <f>NA()</f>
        <v>#N/A</v>
      </c>
      <c r="L67" s="160">
        <f>IF(ISNUMBER('将来負担比率（分子）の構造'!L$53), IF('将来負担比率（分子）の構造'!L$53 &lt; 0, 0, '将来負担比率（分子）の構造'!L$53), NA())</f>
        <v>259</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5089</v>
      </c>
      <c r="C72" s="164">
        <f>基金残高に係る経年分析!G55</f>
        <v>5002</v>
      </c>
      <c r="D72" s="164">
        <f>基金残高に係る経年分析!H55</f>
        <v>4907</v>
      </c>
    </row>
    <row r="73" spans="1:16">
      <c r="A73" s="163" t="s">
        <v>72</v>
      </c>
      <c r="B73" s="164">
        <f>基金残高に係る経年分析!F56</f>
        <v>1794</v>
      </c>
      <c r="C73" s="164">
        <f>基金残高に係る経年分析!G56</f>
        <v>2102</v>
      </c>
      <c r="D73" s="164">
        <f>基金残高に係る経年分析!H56</f>
        <v>2101</v>
      </c>
    </row>
    <row r="74" spans="1:16">
      <c r="A74" s="163" t="s">
        <v>73</v>
      </c>
      <c r="B74" s="164">
        <f>基金残高に係る経年分析!F57</f>
        <v>7096</v>
      </c>
      <c r="C74" s="164">
        <f>基金残高に係る経年分析!G57</f>
        <v>7294</v>
      </c>
      <c r="D74" s="164">
        <f>基金残高に係る経年分析!H57</f>
        <v>7303</v>
      </c>
    </row>
  </sheetData>
  <sheetProtection algorithmName="SHA-512" hashValue="LY7kKxiE60tSZ9u3nT1VW0WAcNcJBe4RV2e2muRMJdtJ0FBQ2RCFUtgaX4wqQF1PF5tGfaw1a2IIjpcaSHAnbA==" saltValue="gqAZOxCX2AuFGMU2d/Yc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3478503</v>
      </c>
      <c r="S5" s="707"/>
      <c r="T5" s="707"/>
      <c r="U5" s="707"/>
      <c r="V5" s="707"/>
      <c r="W5" s="707"/>
      <c r="X5" s="707"/>
      <c r="Y5" s="753"/>
      <c r="Z5" s="771">
        <v>11</v>
      </c>
      <c r="AA5" s="771"/>
      <c r="AB5" s="771"/>
      <c r="AC5" s="771"/>
      <c r="AD5" s="772">
        <v>3343926</v>
      </c>
      <c r="AE5" s="772"/>
      <c r="AF5" s="772"/>
      <c r="AG5" s="772"/>
      <c r="AH5" s="772"/>
      <c r="AI5" s="772"/>
      <c r="AJ5" s="772"/>
      <c r="AK5" s="772"/>
      <c r="AL5" s="754">
        <v>20.6</v>
      </c>
      <c r="AM5" s="723"/>
      <c r="AN5" s="723"/>
      <c r="AO5" s="755"/>
      <c r="AP5" s="740" t="s">
        <v>219</v>
      </c>
      <c r="AQ5" s="741"/>
      <c r="AR5" s="741"/>
      <c r="AS5" s="741"/>
      <c r="AT5" s="741"/>
      <c r="AU5" s="741"/>
      <c r="AV5" s="741"/>
      <c r="AW5" s="741"/>
      <c r="AX5" s="741"/>
      <c r="AY5" s="741"/>
      <c r="AZ5" s="741"/>
      <c r="BA5" s="741"/>
      <c r="BB5" s="741"/>
      <c r="BC5" s="741"/>
      <c r="BD5" s="741"/>
      <c r="BE5" s="741"/>
      <c r="BF5" s="742"/>
      <c r="BG5" s="641">
        <v>3341488</v>
      </c>
      <c r="BH5" s="644"/>
      <c r="BI5" s="644"/>
      <c r="BJ5" s="644"/>
      <c r="BK5" s="644"/>
      <c r="BL5" s="644"/>
      <c r="BM5" s="644"/>
      <c r="BN5" s="645"/>
      <c r="BO5" s="703">
        <v>96.1</v>
      </c>
      <c r="BP5" s="703"/>
      <c r="BQ5" s="703"/>
      <c r="BR5" s="703"/>
      <c r="BS5" s="704">
        <v>14432</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232604</v>
      </c>
      <c r="S6" s="644"/>
      <c r="T6" s="644"/>
      <c r="U6" s="644"/>
      <c r="V6" s="644"/>
      <c r="W6" s="644"/>
      <c r="X6" s="644"/>
      <c r="Y6" s="645"/>
      <c r="Z6" s="703">
        <v>0.7</v>
      </c>
      <c r="AA6" s="703"/>
      <c r="AB6" s="703"/>
      <c r="AC6" s="703"/>
      <c r="AD6" s="704">
        <v>232604</v>
      </c>
      <c r="AE6" s="704"/>
      <c r="AF6" s="704"/>
      <c r="AG6" s="704"/>
      <c r="AH6" s="704"/>
      <c r="AI6" s="704"/>
      <c r="AJ6" s="704"/>
      <c r="AK6" s="704"/>
      <c r="AL6" s="646">
        <v>1.4</v>
      </c>
      <c r="AM6" s="647"/>
      <c r="AN6" s="647"/>
      <c r="AO6" s="705"/>
      <c r="AP6" s="638" t="s">
        <v>224</v>
      </c>
      <c r="AQ6" s="639"/>
      <c r="AR6" s="639"/>
      <c r="AS6" s="639"/>
      <c r="AT6" s="639"/>
      <c r="AU6" s="639"/>
      <c r="AV6" s="639"/>
      <c r="AW6" s="639"/>
      <c r="AX6" s="639"/>
      <c r="AY6" s="639"/>
      <c r="AZ6" s="639"/>
      <c r="BA6" s="639"/>
      <c r="BB6" s="639"/>
      <c r="BC6" s="639"/>
      <c r="BD6" s="639"/>
      <c r="BE6" s="639"/>
      <c r="BF6" s="640"/>
      <c r="BG6" s="641">
        <v>3341488</v>
      </c>
      <c r="BH6" s="644"/>
      <c r="BI6" s="644"/>
      <c r="BJ6" s="644"/>
      <c r="BK6" s="644"/>
      <c r="BL6" s="644"/>
      <c r="BM6" s="644"/>
      <c r="BN6" s="645"/>
      <c r="BO6" s="703">
        <v>96.1</v>
      </c>
      <c r="BP6" s="703"/>
      <c r="BQ6" s="703"/>
      <c r="BR6" s="703"/>
      <c r="BS6" s="704">
        <v>14432</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201926</v>
      </c>
      <c r="CS6" s="644"/>
      <c r="CT6" s="644"/>
      <c r="CU6" s="644"/>
      <c r="CV6" s="644"/>
      <c r="CW6" s="644"/>
      <c r="CX6" s="644"/>
      <c r="CY6" s="645"/>
      <c r="CZ6" s="754">
        <v>0.7</v>
      </c>
      <c r="DA6" s="723"/>
      <c r="DB6" s="723"/>
      <c r="DC6" s="757"/>
      <c r="DD6" s="649">
        <v>76</v>
      </c>
      <c r="DE6" s="644"/>
      <c r="DF6" s="644"/>
      <c r="DG6" s="644"/>
      <c r="DH6" s="644"/>
      <c r="DI6" s="644"/>
      <c r="DJ6" s="644"/>
      <c r="DK6" s="644"/>
      <c r="DL6" s="644"/>
      <c r="DM6" s="644"/>
      <c r="DN6" s="644"/>
      <c r="DO6" s="644"/>
      <c r="DP6" s="645"/>
      <c r="DQ6" s="649">
        <v>201925</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5856</v>
      </c>
      <c r="S7" s="644"/>
      <c r="T7" s="644"/>
      <c r="U7" s="644"/>
      <c r="V7" s="644"/>
      <c r="W7" s="644"/>
      <c r="X7" s="644"/>
      <c r="Y7" s="645"/>
      <c r="Z7" s="703">
        <v>0</v>
      </c>
      <c r="AA7" s="703"/>
      <c r="AB7" s="703"/>
      <c r="AC7" s="703"/>
      <c r="AD7" s="704">
        <v>5856</v>
      </c>
      <c r="AE7" s="704"/>
      <c r="AF7" s="704"/>
      <c r="AG7" s="704"/>
      <c r="AH7" s="704"/>
      <c r="AI7" s="704"/>
      <c r="AJ7" s="704"/>
      <c r="AK7" s="704"/>
      <c r="AL7" s="646">
        <v>0</v>
      </c>
      <c r="AM7" s="647"/>
      <c r="AN7" s="647"/>
      <c r="AO7" s="705"/>
      <c r="AP7" s="638" t="s">
        <v>227</v>
      </c>
      <c r="AQ7" s="639"/>
      <c r="AR7" s="639"/>
      <c r="AS7" s="639"/>
      <c r="AT7" s="639"/>
      <c r="AU7" s="639"/>
      <c r="AV7" s="639"/>
      <c r="AW7" s="639"/>
      <c r="AX7" s="639"/>
      <c r="AY7" s="639"/>
      <c r="AZ7" s="639"/>
      <c r="BA7" s="639"/>
      <c r="BB7" s="639"/>
      <c r="BC7" s="639"/>
      <c r="BD7" s="639"/>
      <c r="BE7" s="639"/>
      <c r="BF7" s="640"/>
      <c r="BG7" s="641">
        <v>1361005</v>
      </c>
      <c r="BH7" s="644"/>
      <c r="BI7" s="644"/>
      <c r="BJ7" s="644"/>
      <c r="BK7" s="644"/>
      <c r="BL7" s="644"/>
      <c r="BM7" s="644"/>
      <c r="BN7" s="645"/>
      <c r="BO7" s="703">
        <v>39.1</v>
      </c>
      <c r="BP7" s="703"/>
      <c r="BQ7" s="703"/>
      <c r="BR7" s="703"/>
      <c r="BS7" s="704">
        <v>14432</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2914025</v>
      </c>
      <c r="CS7" s="644"/>
      <c r="CT7" s="644"/>
      <c r="CU7" s="644"/>
      <c r="CV7" s="644"/>
      <c r="CW7" s="644"/>
      <c r="CX7" s="644"/>
      <c r="CY7" s="645"/>
      <c r="CZ7" s="703">
        <v>9.6</v>
      </c>
      <c r="DA7" s="703"/>
      <c r="DB7" s="703"/>
      <c r="DC7" s="703"/>
      <c r="DD7" s="649">
        <v>263257</v>
      </c>
      <c r="DE7" s="644"/>
      <c r="DF7" s="644"/>
      <c r="DG7" s="644"/>
      <c r="DH7" s="644"/>
      <c r="DI7" s="644"/>
      <c r="DJ7" s="644"/>
      <c r="DK7" s="644"/>
      <c r="DL7" s="644"/>
      <c r="DM7" s="644"/>
      <c r="DN7" s="644"/>
      <c r="DO7" s="644"/>
      <c r="DP7" s="645"/>
      <c r="DQ7" s="649">
        <v>2153507</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10342</v>
      </c>
      <c r="S8" s="644"/>
      <c r="T8" s="644"/>
      <c r="U8" s="644"/>
      <c r="V8" s="644"/>
      <c r="W8" s="644"/>
      <c r="X8" s="644"/>
      <c r="Y8" s="645"/>
      <c r="Z8" s="703">
        <v>0</v>
      </c>
      <c r="AA8" s="703"/>
      <c r="AB8" s="703"/>
      <c r="AC8" s="703"/>
      <c r="AD8" s="704">
        <v>10342</v>
      </c>
      <c r="AE8" s="704"/>
      <c r="AF8" s="704"/>
      <c r="AG8" s="704"/>
      <c r="AH8" s="704"/>
      <c r="AI8" s="704"/>
      <c r="AJ8" s="704"/>
      <c r="AK8" s="704"/>
      <c r="AL8" s="646">
        <v>0.1</v>
      </c>
      <c r="AM8" s="647"/>
      <c r="AN8" s="647"/>
      <c r="AO8" s="705"/>
      <c r="AP8" s="638" t="s">
        <v>230</v>
      </c>
      <c r="AQ8" s="639"/>
      <c r="AR8" s="639"/>
      <c r="AS8" s="639"/>
      <c r="AT8" s="639"/>
      <c r="AU8" s="639"/>
      <c r="AV8" s="639"/>
      <c r="AW8" s="639"/>
      <c r="AX8" s="639"/>
      <c r="AY8" s="639"/>
      <c r="AZ8" s="639"/>
      <c r="BA8" s="639"/>
      <c r="BB8" s="639"/>
      <c r="BC8" s="639"/>
      <c r="BD8" s="639"/>
      <c r="BE8" s="639"/>
      <c r="BF8" s="640"/>
      <c r="BG8" s="641">
        <v>55566</v>
      </c>
      <c r="BH8" s="644"/>
      <c r="BI8" s="644"/>
      <c r="BJ8" s="644"/>
      <c r="BK8" s="644"/>
      <c r="BL8" s="644"/>
      <c r="BM8" s="644"/>
      <c r="BN8" s="645"/>
      <c r="BO8" s="703">
        <v>1.6</v>
      </c>
      <c r="BP8" s="703"/>
      <c r="BQ8" s="703"/>
      <c r="BR8" s="703"/>
      <c r="BS8" s="649" t="s">
        <v>123</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8302425</v>
      </c>
      <c r="CS8" s="644"/>
      <c r="CT8" s="644"/>
      <c r="CU8" s="644"/>
      <c r="CV8" s="644"/>
      <c r="CW8" s="644"/>
      <c r="CX8" s="644"/>
      <c r="CY8" s="645"/>
      <c r="CZ8" s="703">
        <v>27.4</v>
      </c>
      <c r="DA8" s="703"/>
      <c r="DB8" s="703"/>
      <c r="DC8" s="703"/>
      <c r="DD8" s="649">
        <v>32719</v>
      </c>
      <c r="DE8" s="644"/>
      <c r="DF8" s="644"/>
      <c r="DG8" s="644"/>
      <c r="DH8" s="644"/>
      <c r="DI8" s="644"/>
      <c r="DJ8" s="644"/>
      <c r="DK8" s="644"/>
      <c r="DL8" s="644"/>
      <c r="DM8" s="644"/>
      <c r="DN8" s="644"/>
      <c r="DO8" s="644"/>
      <c r="DP8" s="645"/>
      <c r="DQ8" s="649">
        <v>4323025</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10490</v>
      </c>
      <c r="S9" s="644"/>
      <c r="T9" s="644"/>
      <c r="U9" s="644"/>
      <c r="V9" s="644"/>
      <c r="W9" s="644"/>
      <c r="X9" s="644"/>
      <c r="Y9" s="645"/>
      <c r="Z9" s="703">
        <v>0</v>
      </c>
      <c r="AA9" s="703"/>
      <c r="AB9" s="703"/>
      <c r="AC9" s="703"/>
      <c r="AD9" s="704">
        <v>10490</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1163352</v>
      </c>
      <c r="BH9" s="644"/>
      <c r="BI9" s="644"/>
      <c r="BJ9" s="644"/>
      <c r="BK9" s="644"/>
      <c r="BL9" s="644"/>
      <c r="BM9" s="644"/>
      <c r="BN9" s="645"/>
      <c r="BO9" s="703">
        <v>33.4</v>
      </c>
      <c r="BP9" s="703"/>
      <c r="BQ9" s="703"/>
      <c r="BR9" s="703"/>
      <c r="BS9" s="649" t="s">
        <v>234</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3832794</v>
      </c>
      <c r="CS9" s="644"/>
      <c r="CT9" s="644"/>
      <c r="CU9" s="644"/>
      <c r="CV9" s="644"/>
      <c r="CW9" s="644"/>
      <c r="CX9" s="644"/>
      <c r="CY9" s="645"/>
      <c r="CZ9" s="703">
        <v>12.7</v>
      </c>
      <c r="DA9" s="703"/>
      <c r="DB9" s="703"/>
      <c r="DC9" s="703"/>
      <c r="DD9" s="649">
        <v>682411</v>
      </c>
      <c r="DE9" s="644"/>
      <c r="DF9" s="644"/>
      <c r="DG9" s="644"/>
      <c r="DH9" s="644"/>
      <c r="DI9" s="644"/>
      <c r="DJ9" s="644"/>
      <c r="DK9" s="644"/>
      <c r="DL9" s="644"/>
      <c r="DM9" s="644"/>
      <c r="DN9" s="644"/>
      <c r="DO9" s="644"/>
      <c r="DP9" s="645"/>
      <c r="DQ9" s="649">
        <v>3104076</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68698</v>
      </c>
      <c r="BH10" s="644"/>
      <c r="BI10" s="644"/>
      <c r="BJ10" s="644"/>
      <c r="BK10" s="644"/>
      <c r="BL10" s="644"/>
      <c r="BM10" s="644"/>
      <c r="BN10" s="645"/>
      <c r="BO10" s="703">
        <v>2</v>
      </c>
      <c r="BP10" s="703"/>
      <c r="BQ10" s="703"/>
      <c r="BR10" s="703"/>
      <c r="BS10" s="649" t="s">
        <v>123</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21538</v>
      </c>
      <c r="CS10" s="644"/>
      <c r="CT10" s="644"/>
      <c r="CU10" s="644"/>
      <c r="CV10" s="644"/>
      <c r="CW10" s="644"/>
      <c r="CX10" s="644"/>
      <c r="CY10" s="645"/>
      <c r="CZ10" s="703">
        <v>0.1</v>
      </c>
      <c r="DA10" s="703"/>
      <c r="DB10" s="703"/>
      <c r="DC10" s="703"/>
      <c r="DD10" s="649" t="s">
        <v>239</v>
      </c>
      <c r="DE10" s="644"/>
      <c r="DF10" s="644"/>
      <c r="DG10" s="644"/>
      <c r="DH10" s="644"/>
      <c r="DI10" s="644"/>
      <c r="DJ10" s="644"/>
      <c r="DK10" s="644"/>
      <c r="DL10" s="644"/>
      <c r="DM10" s="644"/>
      <c r="DN10" s="644"/>
      <c r="DO10" s="644"/>
      <c r="DP10" s="645"/>
      <c r="DQ10" s="649">
        <v>9098</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73389</v>
      </c>
      <c r="BH11" s="644"/>
      <c r="BI11" s="644"/>
      <c r="BJ11" s="644"/>
      <c r="BK11" s="644"/>
      <c r="BL11" s="644"/>
      <c r="BM11" s="644"/>
      <c r="BN11" s="645"/>
      <c r="BO11" s="703">
        <v>2.1</v>
      </c>
      <c r="BP11" s="703"/>
      <c r="BQ11" s="703"/>
      <c r="BR11" s="703"/>
      <c r="BS11" s="649">
        <v>14432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2820756</v>
      </c>
      <c r="CS11" s="644"/>
      <c r="CT11" s="644"/>
      <c r="CU11" s="644"/>
      <c r="CV11" s="644"/>
      <c r="CW11" s="644"/>
      <c r="CX11" s="644"/>
      <c r="CY11" s="645"/>
      <c r="CZ11" s="703">
        <v>9.3000000000000007</v>
      </c>
      <c r="DA11" s="703"/>
      <c r="DB11" s="703"/>
      <c r="DC11" s="703"/>
      <c r="DD11" s="649">
        <v>916620</v>
      </c>
      <c r="DE11" s="644"/>
      <c r="DF11" s="644"/>
      <c r="DG11" s="644"/>
      <c r="DH11" s="644"/>
      <c r="DI11" s="644"/>
      <c r="DJ11" s="644"/>
      <c r="DK11" s="644"/>
      <c r="DL11" s="644"/>
      <c r="DM11" s="644"/>
      <c r="DN11" s="644"/>
      <c r="DO11" s="644"/>
      <c r="DP11" s="645"/>
      <c r="DQ11" s="649">
        <v>1007149</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646023</v>
      </c>
      <c r="S12" s="644"/>
      <c r="T12" s="644"/>
      <c r="U12" s="644"/>
      <c r="V12" s="644"/>
      <c r="W12" s="644"/>
      <c r="X12" s="644"/>
      <c r="Y12" s="645"/>
      <c r="Z12" s="703">
        <v>2</v>
      </c>
      <c r="AA12" s="703"/>
      <c r="AB12" s="703"/>
      <c r="AC12" s="703"/>
      <c r="AD12" s="704">
        <v>646023</v>
      </c>
      <c r="AE12" s="704"/>
      <c r="AF12" s="704"/>
      <c r="AG12" s="704"/>
      <c r="AH12" s="704"/>
      <c r="AI12" s="704"/>
      <c r="AJ12" s="704"/>
      <c r="AK12" s="704"/>
      <c r="AL12" s="646">
        <v>4</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1549901</v>
      </c>
      <c r="BH12" s="644"/>
      <c r="BI12" s="644"/>
      <c r="BJ12" s="644"/>
      <c r="BK12" s="644"/>
      <c r="BL12" s="644"/>
      <c r="BM12" s="644"/>
      <c r="BN12" s="645"/>
      <c r="BO12" s="703">
        <v>44.6</v>
      </c>
      <c r="BP12" s="703"/>
      <c r="BQ12" s="703"/>
      <c r="BR12" s="703"/>
      <c r="BS12" s="649" t="s">
        <v>239</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1795075</v>
      </c>
      <c r="CS12" s="644"/>
      <c r="CT12" s="644"/>
      <c r="CU12" s="644"/>
      <c r="CV12" s="644"/>
      <c r="CW12" s="644"/>
      <c r="CX12" s="644"/>
      <c r="CY12" s="645"/>
      <c r="CZ12" s="703">
        <v>5.9</v>
      </c>
      <c r="DA12" s="703"/>
      <c r="DB12" s="703"/>
      <c r="DC12" s="703"/>
      <c r="DD12" s="649">
        <v>268451</v>
      </c>
      <c r="DE12" s="644"/>
      <c r="DF12" s="644"/>
      <c r="DG12" s="644"/>
      <c r="DH12" s="644"/>
      <c r="DI12" s="644"/>
      <c r="DJ12" s="644"/>
      <c r="DK12" s="644"/>
      <c r="DL12" s="644"/>
      <c r="DM12" s="644"/>
      <c r="DN12" s="644"/>
      <c r="DO12" s="644"/>
      <c r="DP12" s="645"/>
      <c r="DQ12" s="649">
        <v>1074082</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5332</v>
      </c>
      <c r="S13" s="644"/>
      <c r="T13" s="644"/>
      <c r="U13" s="644"/>
      <c r="V13" s="644"/>
      <c r="W13" s="644"/>
      <c r="X13" s="644"/>
      <c r="Y13" s="645"/>
      <c r="Z13" s="703">
        <v>0</v>
      </c>
      <c r="AA13" s="703"/>
      <c r="AB13" s="703"/>
      <c r="AC13" s="703"/>
      <c r="AD13" s="704">
        <v>5332</v>
      </c>
      <c r="AE13" s="704"/>
      <c r="AF13" s="704"/>
      <c r="AG13" s="704"/>
      <c r="AH13" s="704"/>
      <c r="AI13" s="704"/>
      <c r="AJ13" s="704"/>
      <c r="AK13" s="704"/>
      <c r="AL13" s="646">
        <v>0</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1514211</v>
      </c>
      <c r="BH13" s="644"/>
      <c r="BI13" s="644"/>
      <c r="BJ13" s="644"/>
      <c r="BK13" s="644"/>
      <c r="BL13" s="644"/>
      <c r="BM13" s="644"/>
      <c r="BN13" s="645"/>
      <c r="BO13" s="703">
        <v>43.5</v>
      </c>
      <c r="BP13" s="703"/>
      <c r="BQ13" s="703"/>
      <c r="BR13" s="703"/>
      <c r="BS13" s="649" t="s">
        <v>123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1495973</v>
      </c>
      <c r="CS13" s="644"/>
      <c r="CT13" s="644"/>
      <c r="CU13" s="644"/>
      <c r="CV13" s="644"/>
      <c r="CW13" s="644"/>
      <c r="CX13" s="644"/>
      <c r="CY13" s="645"/>
      <c r="CZ13" s="703">
        <v>4.9000000000000004</v>
      </c>
      <c r="DA13" s="703"/>
      <c r="DB13" s="703"/>
      <c r="DC13" s="703"/>
      <c r="DD13" s="649">
        <v>966472</v>
      </c>
      <c r="DE13" s="644"/>
      <c r="DF13" s="644"/>
      <c r="DG13" s="644"/>
      <c r="DH13" s="644"/>
      <c r="DI13" s="644"/>
      <c r="DJ13" s="644"/>
      <c r="DK13" s="644"/>
      <c r="DL13" s="644"/>
      <c r="DM13" s="644"/>
      <c r="DN13" s="644"/>
      <c r="DO13" s="644"/>
      <c r="DP13" s="645"/>
      <c r="DQ13" s="649">
        <v>541828</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234</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153361</v>
      </c>
      <c r="BH14" s="644"/>
      <c r="BI14" s="644"/>
      <c r="BJ14" s="644"/>
      <c r="BK14" s="644"/>
      <c r="BL14" s="644"/>
      <c r="BM14" s="644"/>
      <c r="BN14" s="645"/>
      <c r="BO14" s="703">
        <v>4.4000000000000004</v>
      </c>
      <c r="BP14" s="703"/>
      <c r="BQ14" s="703"/>
      <c r="BR14" s="703"/>
      <c r="BS14" s="649" t="s">
        <v>123</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1067415</v>
      </c>
      <c r="CS14" s="644"/>
      <c r="CT14" s="644"/>
      <c r="CU14" s="644"/>
      <c r="CV14" s="644"/>
      <c r="CW14" s="644"/>
      <c r="CX14" s="644"/>
      <c r="CY14" s="645"/>
      <c r="CZ14" s="703">
        <v>3.5</v>
      </c>
      <c r="DA14" s="703"/>
      <c r="DB14" s="703"/>
      <c r="DC14" s="703"/>
      <c r="DD14" s="649">
        <v>254232</v>
      </c>
      <c r="DE14" s="644"/>
      <c r="DF14" s="644"/>
      <c r="DG14" s="644"/>
      <c r="DH14" s="644"/>
      <c r="DI14" s="644"/>
      <c r="DJ14" s="644"/>
      <c r="DK14" s="644"/>
      <c r="DL14" s="644"/>
      <c r="DM14" s="644"/>
      <c r="DN14" s="644"/>
      <c r="DO14" s="644"/>
      <c r="DP14" s="645"/>
      <c r="DQ14" s="649">
        <v>789298</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43720</v>
      </c>
      <c r="S15" s="644"/>
      <c r="T15" s="644"/>
      <c r="U15" s="644"/>
      <c r="V15" s="644"/>
      <c r="W15" s="644"/>
      <c r="X15" s="644"/>
      <c r="Y15" s="645"/>
      <c r="Z15" s="703">
        <v>0.1</v>
      </c>
      <c r="AA15" s="703"/>
      <c r="AB15" s="703"/>
      <c r="AC15" s="703"/>
      <c r="AD15" s="704">
        <v>43720</v>
      </c>
      <c r="AE15" s="704"/>
      <c r="AF15" s="704"/>
      <c r="AG15" s="704"/>
      <c r="AH15" s="704"/>
      <c r="AI15" s="704"/>
      <c r="AJ15" s="704"/>
      <c r="AK15" s="704"/>
      <c r="AL15" s="646">
        <v>0.3</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275558</v>
      </c>
      <c r="BH15" s="644"/>
      <c r="BI15" s="644"/>
      <c r="BJ15" s="644"/>
      <c r="BK15" s="644"/>
      <c r="BL15" s="644"/>
      <c r="BM15" s="644"/>
      <c r="BN15" s="645"/>
      <c r="BO15" s="703">
        <v>7.9</v>
      </c>
      <c r="BP15" s="703"/>
      <c r="BQ15" s="703"/>
      <c r="BR15" s="703"/>
      <c r="BS15" s="649" t="s">
        <v>123</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3336759</v>
      </c>
      <c r="CS15" s="644"/>
      <c r="CT15" s="644"/>
      <c r="CU15" s="644"/>
      <c r="CV15" s="644"/>
      <c r="CW15" s="644"/>
      <c r="CX15" s="644"/>
      <c r="CY15" s="645"/>
      <c r="CZ15" s="703">
        <v>11</v>
      </c>
      <c r="DA15" s="703"/>
      <c r="DB15" s="703"/>
      <c r="DC15" s="703"/>
      <c r="DD15" s="649">
        <v>1472361</v>
      </c>
      <c r="DE15" s="644"/>
      <c r="DF15" s="644"/>
      <c r="DG15" s="644"/>
      <c r="DH15" s="644"/>
      <c r="DI15" s="644"/>
      <c r="DJ15" s="644"/>
      <c r="DK15" s="644"/>
      <c r="DL15" s="644"/>
      <c r="DM15" s="644"/>
      <c r="DN15" s="644"/>
      <c r="DO15" s="644"/>
      <c r="DP15" s="645"/>
      <c r="DQ15" s="649">
        <v>1756620</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v>1663</v>
      </c>
      <c r="BH16" s="644"/>
      <c r="BI16" s="644"/>
      <c r="BJ16" s="644"/>
      <c r="BK16" s="644"/>
      <c r="BL16" s="644"/>
      <c r="BM16" s="644"/>
      <c r="BN16" s="645"/>
      <c r="BO16" s="703">
        <v>0</v>
      </c>
      <c r="BP16" s="703"/>
      <c r="BQ16" s="703"/>
      <c r="BR16" s="703"/>
      <c r="BS16" s="649" t="s">
        <v>123</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129093</v>
      </c>
      <c r="CS16" s="644"/>
      <c r="CT16" s="644"/>
      <c r="CU16" s="644"/>
      <c r="CV16" s="644"/>
      <c r="CW16" s="644"/>
      <c r="CX16" s="644"/>
      <c r="CY16" s="645"/>
      <c r="CZ16" s="703">
        <v>0.4</v>
      </c>
      <c r="DA16" s="703"/>
      <c r="DB16" s="703"/>
      <c r="DC16" s="703"/>
      <c r="DD16" s="649" t="s">
        <v>123</v>
      </c>
      <c r="DE16" s="644"/>
      <c r="DF16" s="644"/>
      <c r="DG16" s="644"/>
      <c r="DH16" s="644"/>
      <c r="DI16" s="644"/>
      <c r="DJ16" s="644"/>
      <c r="DK16" s="644"/>
      <c r="DL16" s="644"/>
      <c r="DM16" s="644"/>
      <c r="DN16" s="644"/>
      <c r="DO16" s="644"/>
      <c r="DP16" s="645"/>
      <c r="DQ16" s="649">
        <v>8523</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5420</v>
      </c>
      <c r="S17" s="644"/>
      <c r="T17" s="644"/>
      <c r="U17" s="644"/>
      <c r="V17" s="644"/>
      <c r="W17" s="644"/>
      <c r="X17" s="644"/>
      <c r="Y17" s="645"/>
      <c r="Z17" s="703">
        <v>0</v>
      </c>
      <c r="AA17" s="703"/>
      <c r="AB17" s="703"/>
      <c r="AC17" s="703"/>
      <c r="AD17" s="704">
        <v>5420</v>
      </c>
      <c r="AE17" s="704"/>
      <c r="AF17" s="704"/>
      <c r="AG17" s="704"/>
      <c r="AH17" s="704"/>
      <c r="AI17" s="704"/>
      <c r="AJ17" s="704"/>
      <c r="AK17" s="704"/>
      <c r="AL17" s="646">
        <v>0</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4360001</v>
      </c>
      <c r="CS17" s="644"/>
      <c r="CT17" s="644"/>
      <c r="CU17" s="644"/>
      <c r="CV17" s="644"/>
      <c r="CW17" s="644"/>
      <c r="CX17" s="644"/>
      <c r="CY17" s="645"/>
      <c r="CZ17" s="703">
        <v>14.4</v>
      </c>
      <c r="DA17" s="703"/>
      <c r="DB17" s="703"/>
      <c r="DC17" s="703"/>
      <c r="DD17" s="649" t="s">
        <v>123</v>
      </c>
      <c r="DE17" s="644"/>
      <c r="DF17" s="644"/>
      <c r="DG17" s="644"/>
      <c r="DH17" s="644"/>
      <c r="DI17" s="644"/>
      <c r="DJ17" s="644"/>
      <c r="DK17" s="644"/>
      <c r="DL17" s="644"/>
      <c r="DM17" s="644"/>
      <c r="DN17" s="644"/>
      <c r="DO17" s="644"/>
      <c r="DP17" s="645"/>
      <c r="DQ17" s="649">
        <v>4272858</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14070526</v>
      </c>
      <c r="S18" s="644"/>
      <c r="T18" s="644"/>
      <c r="U18" s="644"/>
      <c r="V18" s="644"/>
      <c r="W18" s="644"/>
      <c r="X18" s="644"/>
      <c r="Y18" s="645"/>
      <c r="Z18" s="703">
        <v>44.3</v>
      </c>
      <c r="AA18" s="703"/>
      <c r="AB18" s="703"/>
      <c r="AC18" s="703"/>
      <c r="AD18" s="704">
        <v>11921643</v>
      </c>
      <c r="AE18" s="704"/>
      <c r="AF18" s="704"/>
      <c r="AG18" s="704"/>
      <c r="AH18" s="704"/>
      <c r="AI18" s="704"/>
      <c r="AJ18" s="704"/>
      <c r="AK18" s="704"/>
      <c r="AL18" s="646">
        <v>73.3</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239</v>
      </c>
      <c r="BH18" s="644"/>
      <c r="BI18" s="644"/>
      <c r="BJ18" s="644"/>
      <c r="BK18" s="644"/>
      <c r="BL18" s="644"/>
      <c r="BM18" s="644"/>
      <c r="BN18" s="645"/>
      <c r="BO18" s="703" t="s">
        <v>123</v>
      </c>
      <c r="BP18" s="703"/>
      <c r="BQ18" s="703"/>
      <c r="BR18" s="703"/>
      <c r="BS18" s="649" t="s">
        <v>239</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v>26</v>
      </c>
      <c r="CS18" s="644"/>
      <c r="CT18" s="644"/>
      <c r="CU18" s="644"/>
      <c r="CV18" s="644"/>
      <c r="CW18" s="644"/>
      <c r="CX18" s="644"/>
      <c r="CY18" s="645"/>
      <c r="CZ18" s="703">
        <v>0</v>
      </c>
      <c r="DA18" s="703"/>
      <c r="DB18" s="703"/>
      <c r="DC18" s="703"/>
      <c r="DD18" s="649" t="s">
        <v>123</v>
      </c>
      <c r="DE18" s="644"/>
      <c r="DF18" s="644"/>
      <c r="DG18" s="644"/>
      <c r="DH18" s="644"/>
      <c r="DI18" s="644"/>
      <c r="DJ18" s="644"/>
      <c r="DK18" s="644"/>
      <c r="DL18" s="644"/>
      <c r="DM18" s="644"/>
      <c r="DN18" s="644"/>
      <c r="DO18" s="644"/>
      <c r="DP18" s="645"/>
      <c r="DQ18" s="649">
        <v>26</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11921643</v>
      </c>
      <c r="S19" s="644"/>
      <c r="T19" s="644"/>
      <c r="U19" s="644"/>
      <c r="V19" s="644"/>
      <c r="W19" s="644"/>
      <c r="X19" s="644"/>
      <c r="Y19" s="645"/>
      <c r="Z19" s="703">
        <v>37.6</v>
      </c>
      <c r="AA19" s="703"/>
      <c r="AB19" s="703"/>
      <c r="AC19" s="703"/>
      <c r="AD19" s="704">
        <v>11921643</v>
      </c>
      <c r="AE19" s="704"/>
      <c r="AF19" s="704"/>
      <c r="AG19" s="704"/>
      <c r="AH19" s="704"/>
      <c r="AI19" s="704"/>
      <c r="AJ19" s="704"/>
      <c r="AK19" s="704"/>
      <c r="AL19" s="646">
        <v>73.3</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137015</v>
      </c>
      <c r="BH19" s="644"/>
      <c r="BI19" s="644"/>
      <c r="BJ19" s="644"/>
      <c r="BK19" s="644"/>
      <c r="BL19" s="644"/>
      <c r="BM19" s="644"/>
      <c r="BN19" s="645"/>
      <c r="BO19" s="703">
        <v>3.9</v>
      </c>
      <c r="BP19" s="703"/>
      <c r="BQ19" s="703"/>
      <c r="BR19" s="703"/>
      <c r="BS19" s="649" t="s">
        <v>239</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239</v>
      </c>
      <c r="DA19" s="703"/>
      <c r="DB19" s="703"/>
      <c r="DC19" s="703"/>
      <c r="DD19" s="649" t="s">
        <v>239</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2148883</v>
      </c>
      <c r="S20" s="644"/>
      <c r="T20" s="644"/>
      <c r="U20" s="644"/>
      <c r="V20" s="644"/>
      <c r="W20" s="644"/>
      <c r="X20" s="644"/>
      <c r="Y20" s="645"/>
      <c r="Z20" s="703">
        <v>6.8</v>
      </c>
      <c r="AA20" s="703"/>
      <c r="AB20" s="703"/>
      <c r="AC20" s="703"/>
      <c r="AD20" s="704" t="s">
        <v>239</v>
      </c>
      <c r="AE20" s="704"/>
      <c r="AF20" s="704"/>
      <c r="AG20" s="704"/>
      <c r="AH20" s="704"/>
      <c r="AI20" s="704"/>
      <c r="AJ20" s="704"/>
      <c r="AK20" s="704"/>
      <c r="AL20" s="646" t="s">
        <v>239</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137015</v>
      </c>
      <c r="BH20" s="644"/>
      <c r="BI20" s="644"/>
      <c r="BJ20" s="644"/>
      <c r="BK20" s="644"/>
      <c r="BL20" s="644"/>
      <c r="BM20" s="644"/>
      <c r="BN20" s="645"/>
      <c r="BO20" s="703">
        <v>3.9</v>
      </c>
      <c r="BP20" s="703"/>
      <c r="BQ20" s="703"/>
      <c r="BR20" s="703"/>
      <c r="BS20" s="649" t="s">
        <v>123</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30277806</v>
      </c>
      <c r="CS20" s="644"/>
      <c r="CT20" s="644"/>
      <c r="CU20" s="644"/>
      <c r="CV20" s="644"/>
      <c r="CW20" s="644"/>
      <c r="CX20" s="644"/>
      <c r="CY20" s="645"/>
      <c r="CZ20" s="703">
        <v>100</v>
      </c>
      <c r="DA20" s="703"/>
      <c r="DB20" s="703"/>
      <c r="DC20" s="703"/>
      <c r="DD20" s="649">
        <v>4856599</v>
      </c>
      <c r="DE20" s="644"/>
      <c r="DF20" s="644"/>
      <c r="DG20" s="644"/>
      <c r="DH20" s="644"/>
      <c r="DI20" s="644"/>
      <c r="DJ20" s="644"/>
      <c r="DK20" s="644"/>
      <c r="DL20" s="644"/>
      <c r="DM20" s="644"/>
      <c r="DN20" s="644"/>
      <c r="DO20" s="644"/>
      <c r="DP20" s="645"/>
      <c r="DQ20" s="649">
        <v>19242015</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239</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2438</v>
      </c>
      <c r="BH21" s="644"/>
      <c r="BI21" s="644"/>
      <c r="BJ21" s="644"/>
      <c r="BK21" s="644"/>
      <c r="BL21" s="644"/>
      <c r="BM21" s="644"/>
      <c r="BN21" s="645"/>
      <c r="BO21" s="703">
        <v>0.1</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18508816</v>
      </c>
      <c r="S22" s="644"/>
      <c r="T22" s="644"/>
      <c r="U22" s="644"/>
      <c r="V22" s="644"/>
      <c r="W22" s="644"/>
      <c r="X22" s="644"/>
      <c r="Y22" s="645"/>
      <c r="Z22" s="703">
        <v>58.3</v>
      </c>
      <c r="AA22" s="703"/>
      <c r="AB22" s="703"/>
      <c r="AC22" s="703"/>
      <c r="AD22" s="704">
        <v>16225356</v>
      </c>
      <c r="AE22" s="704"/>
      <c r="AF22" s="704"/>
      <c r="AG22" s="704"/>
      <c r="AH22" s="704"/>
      <c r="AI22" s="704"/>
      <c r="AJ22" s="704"/>
      <c r="AK22" s="704"/>
      <c r="AL22" s="646">
        <v>99.7</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239</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4835</v>
      </c>
      <c r="S23" s="644"/>
      <c r="T23" s="644"/>
      <c r="U23" s="644"/>
      <c r="V23" s="644"/>
      <c r="W23" s="644"/>
      <c r="X23" s="644"/>
      <c r="Y23" s="645"/>
      <c r="Z23" s="703">
        <v>0</v>
      </c>
      <c r="AA23" s="703"/>
      <c r="AB23" s="703"/>
      <c r="AC23" s="703"/>
      <c r="AD23" s="704">
        <v>4835</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134577</v>
      </c>
      <c r="BH23" s="644"/>
      <c r="BI23" s="644"/>
      <c r="BJ23" s="644"/>
      <c r="BK23" s="644"/>
      <c r="BL23" s="644"/>
      <c r="BM23" s="644"/>
      <c r="BN23" s="645"/>
      <c r="BO23" s="703">
        <v>3.9</v>
      </c>
      <c r="BP23" s="703"/>
      <c r="BQ23" s="703"/>
      <c r="BR23" s="703"/>
      <c r="BS23" s="649" t="s">
        <v>123</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156638</v>
      </c>
      <c r="S24" s="644"/>
      <c r="T24" s="644"/>
      <c r="U24" s="644"/>
      <c r="V24" s="644"/>
      <c r="W24" s="644"/>
      <c r="X24" s="644"/>
      <c r="Y24" s="645"/>
      <c r="Z24" s="703">
        <v>0.5</v>
      </c>
      <c r="AA24" s="703"/>
      <c r="AB24" s="703"/>
      <c r="AC24" s="703"/>
      <c r="AD24" s="704" t="s">
        <v>123</v>
      </c>
      <c r="AE24" s="704"/>
      <c r="AF24" s="704"/>
      <c r="AG24" s="704"/>
      <c r="AH24" s="704"/>
      <c r="AI24" s="704"/>
      <c r="AJ24" s="704"/>
      <c r="AK24" s="704"/>
      <c r="AL24" s="646" t="s">
        <v>123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14176971</v>
      </c>
      <c r="CS24" s="707"/>
      <c r="CT24" s="707"/>
      <c r="CU24" s="707"/>
      <c r="CV24" s="707"/>
      <c r="CW24" s="707"/>
      <c r="CX24" s="707"/>
      <c r="CY24" s="753"/>
      <c r="CZ24" s="754">
        <v>46.8</v>
      </c>
      <c r="DA24" s="723"/>
      <c r="DB24" s="723"/>
      <c r="DC24" s="757"/>
      <c r="DD24" s="752">
        <v>10494064</v>
      </c>
      <c r="DE24" s="707"/>
      <c r="DF24" s="707"/>
      <c r="DG24" s="707"/>
      <c r="DH24" s="707"/>
      <c r="DI24" s="707"/>
      <c r="DJ24" s="707"/>
      <c r="DK24" s="753"/>
      <c r="DL24" s="752">
        <v>9775565</v>
      </c>
      <c r="DM24" s="707"/>
      <c r="DN24" s="707"/>
      <c r="DO24" s="707"/>
      <c r="DP24" s="707"/>
      <c r="DQ24" s="707"/>
      <c r="DR24" s="707"/>
      <c r="DS24" s="707"/>
      <c r="DT24" s="707"/>
      <c r="DU24" s="707"/>
      <c r="DV24" s="753"/>
      <c r="DW24" s="754">
        <v>57.7</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170930</v>
      </c>
      <c r="S25" s="644"/>
      <c r="T25" s="644"/>
      <c r="U25" s="644"/>
      <c r="V25" s="644"/>
      <c r="W25" s="644"/>
      <c r="X25" s="644"/>
      <c r="Y25" s="645"/>
      <c r="Z25" s="703">
        <v>0.5</v>
      </c>
      <c r="AA25" s="703"/>
      <c r="AB25" s="703"/>
      <c r="AC25" s="703"/>
      <c r="AD25" s="704">
        <v>3898</v>
      </c>
      <c r="AE25" s="704"/>
      <c r="AF25" s="704"/>
      <c r="AG25" s="704"/>
      <c r="AH25" s="704"/>
      <c r="AI25" s="704"/>
      <c r="AJ25" s="704"/>
      <c r="AK25" s="704"/>
      <c r="AL25" s="646">
        <v>0</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239</v>
      </c>
      <c r="BH25" s="644"/>
      <c r="BI25" s="644"/>
      <c r="BJ25" s="644"/>
      <c r="BK25" s="644"/>
      <c r="BL25" s="644"/>
      <c r="BM25" s="644"/>
      <c r="BN25" s="645"/>
      <c r="BO25" s="703" t="s">
        <v>123</v>
      </c>
      <c r="BP25" s="703"/>
      <c r="BQ25" s="703"/>
      <c r="BR25" s="703"/>
      <c r="BS25" s="649" t="s">
        <v>239</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4941595</v>
      </c>
      <c r="CS25" s="642"/>
      <c r="CT25" s="642"/>
      <c r="CU25" s="642"/>
      <c r="CV25" s="642"/>
      <c r="CW25" s="642"/>
      <c r="CX25" s="642"/>
      <c r="CY25" s="643"/>
      <c r="CZ25" s="646">
        <v>16.3</v>
      </c>
      <c r="DA25" s="675"/>
      <c r="DB25" s="675"/>
      <c r="DC25" s="676"/>
      <c r="DD25" s="649">
        <v>4717378</v>
      </c>
      <c r="DE25" s="642"/>
      <c r="DF25" s="642"/>
      <c r="DG25" s="642"/>
      <c r="DH25" s="642"/>
      <c r="DI25" s="642"/>
      <c r="DJ25" s="642"/>
      <c r="DK25" s="643"/>
      <c r="DL25" s="649">
        <v>4478131</v>
      </c>
      <c r="DM25" s="642"/>
      <c r="DN25" s="642"/>
      <c r="DO25" s="642"/>
      <c r="DP25" s="642"/>
      <c r="DQ25" s="642"/>
      <c r="DR25" s="642"/>
      <c r="DS25" s="642"/>
      <c r="DT25" s="642"/>
      <c r="DU25" s="642"/>
      <c r="DV25" s="643"/>
      <c r="DW25" s="646">
        <v>26.4</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132118</v>
      </c>
      <c r="S26" s="644"/>
      <c r="T26" s="644"/>
      <c r="U26" s="644"/>
      <c r="V26" s="644"/>
      <c r="W26" s="644"/>
      <c r="X26" s="644"/>
      <c r="Y26" s="645"/>
      <c r="Z26" s="703">
        <v>0.4</v>
      </c>
      <c r="AA26" s="703"/>
      <c r="AB26" s="703"/>
      <c r="AC26" s="703"/>
      <c r="AD26" s="704" t="s">
        <v>239</v>
      </c>
      <c r="AE26" s="704"/>
      <c r="AF26" s="704"/>
      <c r="AG26" s="704"/>
      <c r="AH26" s="704"/>
      <c r="AI26" s="704"/>
      <c r="AJ26" s="704"/>
      <c r="AK26" s="704"/>
      <c r="AL26" s="646" t="s">
        <v>123</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3161485</v>
      </c>
      <c r="CS26" s="644"/>
      <c r="CT26" s="644"/>
      <c r="CU26" s="644"/>
      <c r="CV26" s="644"/>
      <c r="CW26" s="644"/>
      <c r="CX26" s="644"/>
      <c r="CY26" s="645"/>
      <c r="CZ26" s="646">
        <v>10.4</v>
      </c>
      <c r="DA26" s="675"/>
      <c r="DB26" s="675"/>
      <c r="DC26" s="676"/>
      <c r="DD26" s="649">
        <v>2989966</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4184232</v>
      </c>
      <c r="S27" s="644"/>
      <c r="T27" s="644"/>
      <c r="U27" s="644"/>
      <c r="V27" s="644"/>
      <c r="W27" s="644"/>
      <c r="X27" s="644"/>
      <c r="Y27" s="645"/>
      <c r="Z27" s="703">
        <v>13.2</v>
      </c>
      <c r="AA27" s="703"/>
      <c r="AB27" s="703"/>
      <c r="AC27" s="703"/>
      <c r="AD27" s="704" t="s">
        <v>123</v>
      </c>
      <c r="AE27" s="704"/>
      <c r="AF27" s="704"/>
      <c r="AG27" s="704"/>
      <c r="AH27" s="704"/>
      <c r="AI27" s="704"/>
      <c r="AJ27" s="704"/>
      <c r="AK27" s="704"/>
      <c r="AL27" s="646" t="s">
        <v>123</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3478503</v>
      </c>
      <c r="BH27" s="644"/>
      <c r="BI27" s="644"/>
      <c r="BJ27" s="644"/>
      <c r="BK27" s="644"/>
      <c r="BL27" s="644"/>
      <c r="BM27" s="644"/>
      <c r="BN27" s="645"/>
      <c r="BO27" s="703">
        <v>100</v>
      </c>
      <c r="BP27" s="703"/>
      <c r="BQ27" s="703"/>
      <c r="BR27" s="703"/>
      <c r="BS27" s="649">
        <v>14432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4875482</v>
      </c>
      <c r="CS27" s="642"/>
      <c r="CT27" s="642"/>
      <c r="CU27" s="642"/>
      <c r="CV27" s="642"/>
      <c r="CW27" s="642"/>
      <c r="CX27" s="642"/>
      <c r="CY27" s="643"/>
      <c r="CZ27" s="646">
        <v>16.100000000000001</v>
      </c>
      <c r="DA27" s="675"/>
      <c r="DB27" s="675"/>
      <c r="DC27" s="676"/>
      <c r="DD27" s="649">
        <v>1503935</v>
      </c>
      <c r="DE27" s="642"/>
      <c r="DF27" s="642"/>
      <c r="DG27" s="642"/>
      <c r="DH27" s="642"/>
      <c r="DI27" s="642"/>
      <c r="DJ27" s="642"/>
      <c r="DK27" s="643"/>
      <c r="DL27" s="649">
        <v>1502280</v>
      </c>
      <c r="DM27" s="642"/>
      <c r="DN27" s="642"/>
      <c r="DO27" s="642"/>
      <c r="DP27" s="642"/>
      <c r="DQ27" s="642"/>
      <c r="DR27" s="642"/>
      <c r="DS27" s="642"/>
      <c r="DT27" s="642"/>
      <c r="DU27" s="642"/>
      <c r="DV27" s="643"/>
      <c r="DW27" s="646">
        <v>8.9</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v>20584</v>
      </c>
      <c r="S28" s="644"/>
      <c r="T28" s="644"/>
      <c r="U28" s="644"/>
      <c r="V28" s="644"/>
      <c r="W28" s="644"/>
      <c r="X28" s="644"/>
      <c r="Y28" s="645"/>
      <c r="Z28" s="703">
        <v>0.1</v>
      </c>
      <c r="AA28" s="703"/>
      <c r="AB28" s="703"/>
      <c r="AC28" s="703"/>
      <c r="AD28" s="704">
        <v>20584</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4359894</v>
      </c>
      <c r="CS28" s="644"/>
      <c r="CT28" s="644"/>
      <c r="CU28" s="644"/>
      <c r="CV28" s="644"/>
      <c r="CW28" s="644"/>
      <c r="CX28" s="644"/>
      <c r="CY28" s="645"/>
      <c r="CZ28" s="646">
        <v>14.4</v>
      </c>
      <c r="DA28" s="675"/>
      <c r="DB28" s="675"/>
      <c r="DC28" s="676"/>
      <c r="DD28" s="649">
        <v>4272751</v>
      </c>
      <c r="DE28" s="644"/>
      <c r="DF28" s="644"/>
      <c r="DG28" s="644"/>
      <c r="DH28" s="644"/>
      <c r="DI28" s="644"/>
      <c r="DJ28" s="644"/>
      <c r="DK28" s="645"/>
      <c r="DL28" s="649">
        <v>3795154</v>
      </c>
      <c r="DM28" s="644"/>
      <c r="DN28" s="644"/>
      <c r="DO28" s="644"/>
      <c r="DP28" s="644"/>
      <c r="DQ28" s="644"/>
      <c r="DR28" s="644"/>
      <c r="DS28" s="644"/>
      <c r="DT28" s="644"/>
      <c r="DU28" s="644"/>
      <c r="DV28" s="645"/>
      <c r="DW28" s="646">
        <v>22.4</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2876197</v>
      </c>
      <c r="S29" s="644"/>
      <c r="T29" s="644"/>
      <c r="U29" s="644"/>
      <c r="V29" s="644"/>
      <c r="W29" s="644"/>
      <c r="X29" s="644"/>
      <c r="Y29" s="645"/>
      <c r="Z29" s="703">
        <v>9.1</v>
      </c>
      <c r="AA29" s="703"/>
      <c r="AB29" s="703"/>
      <c r="AC29" s="703"/>
      <c r="AD29" s="704" t="s">
        <v>123</v>
      </c>
      <c r="AE29" s="704"/>
      <c r="AF29" s="704"/>
      <c r="AG29" s="704"/>
      <c r="AH29" s="704"/>
      <c r="AI29" s="704"/>
      <c r="AJ29" s="704"/>
      <c r="AK29" s="704"/>
      <c r="AL29" s="646" t="s">
        <v>123</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4359510</v>
      </c>
      <c r="CS29" s="642"/>
      <c r="CT29" s="642"/>
      <c r="CU29" s="642"/>
      <c r="CV29" s="642"/>
      <c r="CW29" s="642"/>
      <c r="CX29" s="642"/>
      <c r="CY29" s="643"/>
      <c r="CZ29" s="646">
        <v>14.4</v>
      </c>
      <c r="DA29" s="675"/>
      <c r="DB29" s="675"/>
      <c r="DC29" s="676"/>
      <c r="DD29" s="649">
        <v>4272367</v>
      </c>
      <c r="DE29" s="642"/>
      <c r="DF29" s="642"/>
      <c r="DG29" s="642"/>
      <c r="DH29" s="642"/>
      <c r="DI29" s="642"/>
      <c r="DJ29" s="642"/>
      <c r="DK29" s="643"/>
      <c r="DL29" s="649">
        <v>3794770</v>
      </c>
      <c r="DM29" s="642"/>
      <c r="DN29" s="642"/>
      <c r="DO29" s="642"/>
      <c r="DP29" s="642"/>
      <c r="DQ29" s="642"/>
      <c r="DR29" s="642"/>
      <c r="DS29" s="642"/>
      <c r="DT29" s="642"/>
      <c r="DU29" s="642"/>
      <c r="DV29" s="643"/>
      <c r="DW29" s="646">
        <v>22.4</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94685</v>
      </c>
      <c r="S30" s="644"/>
      <c r="T30" s="644"/>
      <c r="U30" s="644"/>
      <c r="V30" s="644"/>
      <c r="W30" s="644"/>
      <c r="X30" s="644"/>
      <c r="Y30" s="645"/>
      <c r="Z30" s="703">
        <v>0.3</v>
      </c>
      <c r="AA30" s="703"/>
      <c r="AB30" s="703"/>
      <c r="AC30" s="703"/>
      <c r="AD30" s="704">
        <v>4411</v>
      </c>
      <c r="AE30" s="704"/>
      <c r="AF30" s="704"/>
      <c r="AG30" s="704"/>
      <c r="AH30" s="704"/>
      <c r="AI30" s="704"/>
      <c r="AJ30" s="704"/>
      <c r="AK30" s="704"/>
      <c r="AL30" s="646">
        <v>0</v>
      </c>
      <c r="AM30" s="647"/>
      <c r="AN30" s="647"/>
      <c r="AO30" s="705"/>
      <c r="AP30" s="731" t="s">
        <v>301</v>
      </c>
      <c r="AQ30" s="732"/>
      <c r="AR30" s="732"/>
      <c r="AS30" s="732"/>
      <c r="AT30" s="737" t="s">
        <v>302</v>
      </c>
      <c r="AU30" s="210"/>
      <c r="AV30" s="210"/>
      <c r="AW30" s="210"/>
      <c r="AX30" s="740" t="s">
        <v>180</v>
      </c>
      <c r="AY30" s="741"/>
      <c r="AZ30" s="741"/>
      <c r="BA30" s="741"/>
      <c r="BB30" s="741"/>
      <c r="BC30" s="741"/>
      <c r="BD30" s="741"/>
      <c r="BE30" s="741"/>
      <c r="BF30" s="742"/>
      <c r="BG30" s="721">
        <v>98.7</v>
      </c>
      <c r="BH30" s="722"/>
      <c r="BI30" s="722"/>
      <c r="BJ30" s="722"/>
      <c r="BK30" s="722"/>
      <c r="BL30" s="722"/>
      <c r="BM30" s="723">
        <v>91.9</v>
      </c>
      <c r="BN30" s="722"/>
      <c r="BO30" s="722"/>
      <c r="BP30" s="722"/>
      <c r="BQ30" s="724"/>
      <c r="BR30" s="721">
        <v>98.7</v>
      </c>
      <c r="BS30" s="722"/>
      <c r="BT30" s="722"/>
      <c r="BU30" s="722"/>
      <c r="BV30" s="722"/>
      <c r="BW30" s="722"/>
      <c r="BX30" s="723">
        <v>91.1</v>
      </c>
      <c r="BY30" s="722"/>
      <c r="BZ30" s="722"/>
      <c r="CA30" s="722"/>
      <c r="CB30" s="724"/>
      <c r="CD30" s="727"/>
      <c r="CE30" s="728"/>
      <c r="CF30" s="685" t="s">
        <v>303</v>
      </c>
      <c r="CG30" s="682"/>
      <c r="CH30" s="682"/>
      <c r="CI30" s="682"/>
      <c r="CJ30" s="682"/>
      <c r="CK30" s="682"/>
      <c r="CL30" s="682"/>
      <c r="CM30" s="682"/>
      <c r="CN30" s="682"/>
      <c r="CO30" s="682"/>
      <c r="CP30" s="682"/>
      <c r="CQ30" s="683"/>
      <c r="CR30" s="641">
        <v>4078291</v>
      </c>
      <c r="CS30" s="644"/>
      <c r="CT30" s="644"/>
      <c r="CU30" s="644"/>
      <c r="CV30" s="644"/>
      <c r="CW30" s="644"/>
      <c r="CX30" s="644"/>
      <c r="CY30" s="645"/>
      <c r="CZ30" s="646">
        <v>13.5</v>
      </c>
      <c r="DA30" s="675"/>
      <c r="DB30" s="675"/>
      <c r="DC30" s="676"/>
      <c r="DD30" s="649">
        <v>4003332</v>
      </c>
      <c r="DE30" s="644"/>
      <c r="DF30" s="644"/>
      <c r="DG30" s="644"/>
      <c r="DH30" s="644"/>
      <c r="DI30" s="644"/>
      <c r="DJ30" s="644"/>
      <c r="DK30" s="645"/>
      <c r="DL30" s="649">
        <v>3526357</v>
      </c>
      <c r="DM30" s="644"/>
      <c r="DN30" s="644"/>
      <c r="DO30" s="644"/>
      <c r="DP30" s="644"/>
      <c r="DQ30" s="644"/>
      <c r="DR30" s="644"/>
      <c r="DS30" s="644"/>
      <c r="DT30" s="644"/>
      <c r="DU30" s="644"/>
      <c r="DV30" s="645"/>
      <c r="DW30" s="646">
        <v>20.8</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143378</v>
      </c>
      <c r="S31" s="644"/>
      <c r="T31" s="644"/>
      <c r="U31" s="644"/>
      <c r="V31" s="644"/>
      <c r="W31" s="644"/>
      <c r="X31" s="644"/>
      <c r="Y31" s="645"/>
      <c r="Z31" s="703">
        <v>0.5</v>
      </c>
      <c r="AA31" s="703"/>
      <c r="AB31" s="703"/>
      <c r="AC31" s="703"/>
      <c r="AD31" s="704" t="s">
        <v>239</v>
      </c>
      <c r="AE31" s="704"/>
      <c r="AF31" s="704"/>
      <c r="AG31" s="704"/>
      <c r="AH31" s="704"/>
      <c r="AI31" s="704"/>
      <c r="AJ31" s="704"/>
      <c r="AK31" s="704"/>
      <c r="AL31" s="646" t="s">
        <v>239</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v>
      </c>
      <c r="BH31" s="642"/>
      <c r="BI31" s="642"/>
      <c r="BJ31" s="642"/>
      <c r="BK31" s="642"/>
      <c r="BL31" s="642"/>
      <c r="BM31" s="647">
        <v>95.1</v>
      </c>
      <c r="BN31" s="720"/>
      <c r="BO31" s="720"/>
      <c r="BP31" s="720"/>
      <c r="BQ31" s="681"/>
      <c r="BR31" s="719">
        <v>99.1</v>
      </c>
      <c r="BS31" s="642"/>
      <c r="BT31" s="642"/>
      <c r="BU31" s="642"/>
      <c r="BV31" s="642"/>
      <c r="BW31" s="642"/>
      <c r="BX31" s="647">
        <v>94.6</v>
      </c>
      <c r="BY31" s="720"/>
      <c r="BZ31" s="720"/>
      <c r="CA31" s="720"/>
      <c r="CB31" s="681"/>
      <c r="CD31" s="727"/>
      <c r="CE31" s="728"/>
      <c r="CF31" s="685" t="s">
        <v>307</v>
      </c>
      <c r="CG31" s="682"/>
      <c r="CH31" s="682"/>
      <c r="CI31" s="682"/>
      <c r="CJ31" s="682"/>
      <c r="CK31" s="682"/>
      <c r="CL31" s="682"/>
      <c r="CM31" s="682"/>
      <c r="CN31" s="682"/>
      <c r="CO31" s="682"/>
      <c r="CP31" s="682"/>
      <c r="CQ31" s="683"/>
      <c r="CR31" s="641">
        <v>281219</v>
      </c>
      <c r="CS31" s="642"/>
      <c r="CT31" s="642"/>
      <c r="CU31" s="642"/>
      <c r="CV31" s="642"/>
      <c r="CW31" s="642"/>
      <c r="CX31" s="642"/>
      <c r="CY31" s="643"/>
      <c r="CZ31" s="646">
        <v>0.9</v>
      </c>
      <c r="DA31" s="675"/>
      <c r="DB31" s="675"/>
      <c r="DC31" s="676"/>
      <c r="DD31" s="649">
        <v>269035</v>
      </c>
      <c r="DE31" s="642"/>
      <c r="DF31" s="642"/>
      <c r="DG31" s="642"/>
      <c r="DH31" s="642"/>
      <c r="DI31" s="642"/>
      <c r="DJ31" s="642"/>
      <c r="DK31" s="643"/>
      <c r="DL31" s="649">
        <v>268413</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276295</v>
      </c>
      <c r="S32" s="644"/>
      <c r="T32" s="644"/>
      <c r="U32" s="644"/>
      <c r="V32" s="644"/>
      <c r="W32" s="644"/>
      <c r="X32" s="644"/>
      <c r="Y32" s="645"/>
      <c r="Z32" s="703">
        <v>0.9</v>
      </c>
      <c r="AA32" s="703"/>
      <c r="AB32" s="703"/>
      <c r="AC32" s="703"/>
      <c r="AD32" s="704" t="s">
        <v>239</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98.2</v>
      </c>
      <c r="BH32" s="657"/>
      <c r="BI32" s="657"/>
      <c r="BJ32" s="657"/>
      <c r="BK32" s="657"/>
      <c r="BL32" s="657"/>
      <c r="BM32" s="701">
        <v>87.9</v>
      </c>
      <c r="BN32" s="657"/>
      <c r="BO32" s="657"/>
      <c r="BP32" s="657"/>
      <c r="BQ32" s="694"/>
      <c r="BR32" s="718">
        <v>98.2</v>
      </c>
      <c r="BS32" s="657"/>
      <c r="BT32" s="657"/>
      <c r="BU32" s="657"/>
      <c r="BV32" s="657"/>
      <c r="BW32" s="657"/>
      <c r="BX32" s="701">
        <v>86.6</v>
      </c>
      <c r="BY32" s="657"/>
      <c r="BZ32" s="657"/>
      <c r="CA32" s="657"/>
      <c r="CB32" s="694"/>
      <c r="CD32" s="729"/>
      <c r="CE32" s="730"/>
      <c r="CF32" s="685" t="s">
        <v>310</v>
      </c>
      <c r="CG32" s="682"/>
      <c r="CH32" s="682"/>
      <c r="CI32" s="682"/>
      <c r="CJ32" s="682"/>
      <c r="CK32" s="682"/>
      <c r="CL32" s="682"/>
      <c r="CM32" s="682"/>
      <c r="CN32" s="682"/>
      <c r="CO32" s="682"/>
      <c r="CP32" s="682"/>
      <c r="CQ32" s="683"/>
      <c r="CR32" s="641">
        <v>384</v>
      </c>
      <c r="CS32" s="644"/>
      <c r="CT32" s="644"/>
      <c r="CU32" s="644"/>
      <c r="CV32" s="644"/>
      <c r="CW32" s="644"/>
      <c r="CX32" s="644"/>
      <c r="CY32" s="645"/>
      <c r="CZ32" s="646">
        <v>0</v>
      </c>
      <c r="DA32" s="675"/>
      <c r="DB32" s="675"/>
      <c r="DC32" s="676"/>
      <c r="DD32" s="649">
        <v>384</v>
      </c>
      <c r="DE32" s="644"/>
      <c r="DF32" s="644"/>
      <c r="DG32" s="644"/>
      <c r="DH32" s="644"/>
      <c r="DI32" s="644"/>
      <c r="DJ32" s="644"/>
      <c r="DK32" s="645"/>
      <c r="DL32" s="649">
        <v>384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1340225</v>
      </c>
      <c r="S33" s="644"/>
      <c r="T33" s="644"/>
      <c r="U33" s="644"/>
      <c r="V33" s="644"/>
      <c r="W33" s="644"/>
      <c r="X33" s="644"/>
      <c r="Y33" s="645"/>
      <c r="Z33" s="703">
        <v>4.2</v>
      </c>
      <c r="AA33" s="703"/>
      <c r="AB33" s="703"/>
      <c r="AC33" s="703"/>
      <c r="AD33" s="704" t="s">
        <v>234</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11115143</v>
      </c>
      <c r="CS33" s="642"/>
      <c r="CT33" s="642"/>
      <c r="CU33" s="642"/>
      <c r="CV33" s="642"/>
      <c r="CW33" s="642"/>
      <c r="CX33" s="642"/>
      <c r="CY33" s="643"/>
      <c r="CZ33" s="646">
        <v>36.700000000000003</v>
      </c>
      <c r="DA33" s="675"/>
      <c r="DB33" s="675"/>
      <c r="DC33" s="676"/>
      <c r="DD33" s="649">
        <v>7868566</v>
      </c>
      <c r="DE33" s="642"/>
      <c r="DF33" s="642"/>
      <c r="DG33" s="642"/>
      <c r="DH33" s="642"/>
      <c r="DI33" s="642"/>
      <c r="DJ33" s="642"/>
      <c r="DK33" s="643"/>
      <c r="DL33" s="649">
        <v>5648763</v>
      </c>
      <c r="DM33" s="642"/>
      <c r="DN33" s="642"/>
      <c r="DO33" s="642"/>
      <c r="DP33" s="642"/>
      <c r="DQ33" s="642"/>
      <c r="DR33" s="642"/>
      <c r="DS33" s="642"/>
      <c r="DT33" s="642"/>
      <c r="DU33" s="642"/>
      <c r="DV33" s="643"/>
      <c r="DW33" s="646">
        <v>33.299999999999997</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279890</v>
      </c>
      <c r="S34" s="644"/>
      <c r="T34" s="644"/>
      <c r="U34" s="644"/>
      <c r="V34" s="644"/>
      <c r="W34" s="644"/>
      <c r="X34" s="644"/>
      <c r="Y34" s="645"/>
      <c r="Z34" s="703">
        <v>0.9</v>
      </c>
      <c r="AA34" s="703"/>
      <c r="AB34" s="703"/>
      <c r="AC34" s="703"/>
      <c r="AD34" s="704">
        <v>8395</v>
      </c>
      <c r="AE34" s="704"/>
      <c r="AF34" s="704"/>
      <c r="AG34" s="704"/>
      <c r="AH34" s="704"/>
      <c r="AI34" s="704"/>
      <c r="AJ34" s="704"/>
      <c r="AK34" s="704"/>
      <c r="AL34" s="646">
        <v>0.1</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3667800</v>
      </c>
      <c r="CS34" s="644"/>
      <c r="CT34" s="644"/>
      <c r="CU34" s="644"/>
      <c r="CV34" s="644"/>
      <c r="CW34" s="644"/>
      <c r="CX34" s="644"/>
      <c r="CY34" s="645"/>
      <c r="CZ34" s="646">
        <v>12.1</v>
      </c>
      <c r="DA34" s="675"/>
      <c r="DB34" s="675"/>
      <c r="DC34" s="676"/>
      <c r="DD34" s="649">
        <v>2772050</v>
      </c>
      <c r="DE34" s="644"/>
      <c r="DF34" s="644"/>
      <c r="DG34" s="644"/>
      <c r="DH34" s="644"/>
      <c r="DI34" s="644"/>
      <c r="DJ34" s="644"/>
      <c r="DK34" s="645"/>
      <c r="DL34" s="649">
        <v>2352813</v>
      </c>
      <c r="DM34" s="644"/>
      <c r="DN34" s="644"/>
      <c r="DO34" s="644"/>
      <c r="DP34" s="644"/>
      <c r="DQ34" s="644"/>
      <c r="DR34" s="644"/>
      <c r="DS34" s="644"/>
      <c r="DT34" s="644"/>
      <c r="DU34" s="644"/>
      <c r="DV34" s="645"/>
      <c r="DW34" s="646">
        <v>13.9</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3540200</v>
      </c>
      <c r="S35" s="644"/>
      <c r="T35" s="644"/>
      <c r="U35" s="644"/>
      <c r="V35" s="644"/>
      <c r="W35" s="644"/>
      <c r="X35" s="644"/>
      <c r="Y35" s="645"/>
      <c r="Z35" s="703">
        <v>11.2</v>
      </c>
      <c r="AA35" s="703"/>
      <c r="AB35" s="703"/>
      <c r="AC35" s="703"/>
      <c r="AD35" s="704" t="s">
        <v>123</v>
      </c>
      <c r="AE35" s="704"/>
      <c r="AF35" s="704"/>
      <c r="AG35" s="704"/>
      <c r="AH35" s="704"/>
      <c r="AI35" s="704"/>
      <c r="AJ35" s="704"/>
      <c r="AK35" s="704"/>
      <c r="AL35" s="646" t="s">
        <v>123</v>
      </c>
      <c r="AM35" s="647"/>
      <c r="AN35" s="647"/>
      <c r="AO35" s="705"/>
      <c r="AP35" s="214"/>
      <c r="AQ35" s="709" t="s">
        <v>318</v>
      </c>
      <c r="AR35" s="710"/>
      <c r="AS35" s="710"/>
      <c r="AT35" s="710"/>
      <c r="AU35" s="710"/>
      <c r="AV35" s="710"/>
      <c r="AW35" s="710"/>
      <c r="AX35" s="710"/>
      <c r="AY35" s="711"/>
      <c r="AZ35" s="706">
        <v>4292322</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t="s">
        <v>239</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185709</v>
      </c>
      <c r="CS35" s="642"/>
      <c r="CT35" s="642"/>
      <c r="CU35" s="642"/>
      <c r="CV35" s="642"/>
      <c r="CW35" s="642"/>
      <c r="CX35" s="642"/>
      <c r="CY35" s="643"/>
      <c r="CZ35" s="646">
        <v>0.6</v>
      </c>
      <c r="DA35" s="675"/>
      <c r="DB35" s="675"/>
      <c r="DC35" s="676"/>
      <c r="DD35" s="649">
        <v>172517</v>
      </c>
      <c r="DE35" s="642"/>
      <c r="DF35" s="642"/>
      <c r="DG35" s="642"/>
      <c r="DH35" s="642"/>
      <c r="DI35" s="642"/>
      <c r="DJ35" s="642"/>
      <c r="DK35" s="643"/>
      <c r="DL35" s="649">
        <v>172517</v>
      </c>
      <c r="DM35" s="642"/>
      <c r="DN35" s="642"/>
      <c r="DO35" s="642"/>
      <c r="DP35" s="642"/>
      <c r="DQ35" s="642"/>
      <c r="DR35" s="642"/>
      <c r="DS35" s="642"/>
      <c r="DT35" s="642"/>
      <c r="DU35" s="642"/>
      <c r="DV35" s="643"/>
      <c r="DW35" s="646">
        <v>1</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322</v>
      </c>
      <c r="AR36" s="679"/>
      <c r="AS36" s="679"/>
      <c r="AT36" s="679"/>
      <c r="AU36" s="679"/>
      <c r="AV36" s="679"/>
      <c r="AW36" s="679"/>
      <c r="AX36" s="679"/>
      <c r="AY36" s="680"/>
      <c r="AZ36" s="641">
        <v>1266002</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-553993</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4043940</v>
      </c>
      <c r="CS36" s="644"/>
      <c r="CT36" s="644"/>
      <c r="CU36" s="644"/>
      <c r="CV36" s="644"/>
      <c r="CW36" s="644"/>
      <c r="CX36" s="644"/>
      <c r="CY36" s="645"/>
      <c r="CZ36" s="646">
        <v>13.4</v>
      </c>
      <c r="DA36" s="675"/>
      <c r="DB36" s="675"/>
      <c r="DC36" s="676"/>
      <c r="DD36" s="649">
        <v>2316577</v>
      </c>
      <c r="DE36" s="644"/>
      <c r="DF36" s="644"/>
      <c r="DG36" s="644"/>
      <c r="DH36" s="644"/>
      <c r="DI36" s="644"/>
      <c r="DJ36" s="644"/>
      <c r="DK36" s="645"/>
      <c r="DL36" s="649">
        <v>1594516</v>
      </c>
      <c r="DM36" s="644"/>
      <c r="DN36" s="644"/>
      <c r="DO36" s="644"/>
      <c r="DP36" s="644"/>
      <c r="DQ36" s="644"/>
      <c r="DR36" s="644"/>
      <c r="DS36" s="644"/>
      <c r="DT36" s="644"/>
      <c r="DU36" s="644"/>
      <c r="DV36" s="645"/>
      <c r="DW36" s="646">
        <v>9.4</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677400</v>
      </c>
      <c r="S37" s="644"/>
      <c r="T37" s="644"/>
      <c r="U37" s="644"/>
      <c r="V37" s="644"/>
      <c r="W37" s="644"/>
      <c r="X37" s="644"/>
      <c r="Y37" s="645"/>
      <c r="Z37" s="703">
        <v>2.1</v>
      </c>
      <c r="AA37" s="703"/>
      <c r="AB37" s="703"/>
      <c r="AC37" s="703"/>
      <c r="AD37" s="704" t="s">
        <v>123</v>
      </c>
      <c r="AE37" s="704"/>
      <c r="AF37" s="704"/>
      <c r="AG37" s="704"/>
      <c r="AH37" s="704"/>
      <c r="AI37" s="704"/>
      <c r="AJ37" s="704"/>
      <c r="AK37" s="704"/>
      <c r="AL37" s="646" t="s">
        <v>239</v>
      </c>
      <c r="AM37" s="647"/>
      <c r="AN37" s="647"/>
      <c r="AO37" s="705"/>
      <c r="AQ37" s="678" t="s">
        <v>326</v>
      </c>
      <c r="AR37" s="679"/>
      <c r="AS37" s="679"/>
      <c r="AT37" s="679"/>
      <c r="AU37" s="679"/>
      <c r="AV37" s="679"/>
      <c r="AW37" s="679"/>
      <c r="AX37" s="679"/>
      <c r="AY37" s="680"/>
      <c r="AZ37" s="641">
        <v>100110</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7805</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40823</v>
      </c>
      <c r="CS37" s="642"/>
      <c r="CT37" s="642"/>
      <c r="CU37" s="642"/>
      <c r="CV37" s="642"/>
      <c r="CW37" s="642"/>
      <c r="CX37" s="642"/>
      <c r="CY37" s="643"/>
      <c r="CZ37" s="646">
        <v>0.1</v>
      </c>
      <c r="DA37" s="675"/>
      <c r="DB37" s="675"/>
      <c r="DC37" s="676"/>
      <c r="DD37" s="649">
        <v>40823</v>
      </c>
      <c r="DE37" s="642"/>
      <c r="DF37" s="642"/>
      <c r="DG37" s="642"/>
      <c r="DH37" s="642"/>
      <c r="DI37" s="642"/>
      <c r="DJ37" s="642"/>
      <c r="DK37" s="643"/>
      <c r="DL37" s="649">
        <v>39736</v>
      </c>
      <c r="DM37" s="642"/>
      <c r="DN37" s="642"/>
      <c r="DO37" s="642"/>
      <c r="DP37" s="642"/>
      <c r="DQ37" s="642"/>
      <c r="DR37" s="642"/>
      <c r="DS37" s="642"/>
      <c r="DT37" s="642"/>
      <c r="DU37" s="642"/>
      <c r="DV37" s="643"/>
      <c r="DW37" s="646">
        <v>0.2</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31729023</v>
      </c>
      <c r="S38" s="693"/>
      <c r="T38" s="693"/>
      <c r="U38" s="693"/>
      <c r="V38" s="693"/>
      <c r="W38" s="693"/>
      <c r="X38" s="693"/>
      <c r="Y38" s="698"/>
      <c r="Z38" s="699">
        <v>100</v>
      </c>
      <c r="AA38" s="699"/>
      <c r="AB38" s="699"/>
      <c r="AC38" s="699"/>
      <c r="AD38" s="700">
        <v>16267479</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98602</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12312</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2927718</v>
      </c>
      <c r="CS38" s="644"/>
      <c r="CT38" s="644"/>
      <c r="CU38" s="644"/>
      <c r="CV38" s="644"/>
      <c r="CW38" s="644"/>
      <c r="CX38" s="644"/>
      <c r="CY38" s="645"/>
      <c r="CZ38" s="646">
        <v>9.6999999999999993</v>
      </c>
      <c r="DA38" s="675"/>
      <c r="DB38" s="675"/>
      <c r="DC38" s="676"/>
      <c r="DD38" s="649">
        <v>2514739</v>
      </c>
      <c r="DE38" s="644"/>
      <c r="DF38" s="644"/>
      <c r="DG38" s="644"/>
      <c r="DH38" s="644"/>
      <c r="DI38" s="644"/>
      <c r="DJ38" s="644"/>
      <c r="DK38" s="645"/>
      <c r="DL38" s="649">
        <v>1528917</v>
      </c>
      <c r="DM38" s="644"/>
      <c r="DN38" s="644"/>
      <c r="DO38" s="644"/>
      <c r="DP38" s="644"/>
      <c r="DQ38" s="644"/>
      <c r="DR38" s="644"/>
      <c r="DS38" s="644"/>
      <c r="DT38" s="644"/>
      <c r="DU38" s="644"/>
      <c r="DV38" s="645"/>
      <c r="DW38" s="646">
        <v>9</v>
      </c>
      <c r="DX38" s="675"/>
      <c r="DY38" s="675"/>
      <c r="DZ38" s="675"/>
      <c r="EA38" s="675"/>
      <c r="EB38" s="675"/>
      <c r="EC38" s="677"/>
    </row>
    <row r="39" spans="2:133" ht="11.25" customHeight="1">
      <c r="AQ39" s="678" t="s">
        <v>333</v>
      </c>
      <c r="AR39" s="679"/>
      <c r="AS39" s="679"/>
      <c r="AT39" s="679"/>
      <c r="AU39" s="679"/>
      <c r="AV39" s="679"/>
      <c r="AW39" s="679"/>
      <c r="AX39" s="679"/>
      <c r="AY39" s="680"/>
      <c r="AZ39" s="641">
        <v>22211</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85</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182589</v>
      </c>
      <c r="CS39" s="642"/>
      <c r="CT39" s="642"/>
      <c r="CU39" s="642"/>
      <c r="CV39" s="642"/>
      <c r="CW39" s="642"/>
      <c r="CX39" s="642"/>
      <c r="CY39" s="643"/>
      <c r="CZ39" s="646">
        <v>0.6</v>
      </c>
      <c r="DA39" s="675"/>
      <c r="DB39" s="675"/>
      <c r="DC39" s="676"/>
      <c r="DD39" s="649">
        <v>9137</v>
      </c>
      <c r="DE39" s="642"/>
      <c r="DF39" s="642"/>
      <c r="DG39" s="642"/>
      <c r="DH39" s="642"/>
      <c r="DI39" s="642"/>
      <c r="DJ39" s="642"/>
      <c r="DK39" s="643"/>
      <c r="DL39" s="649" t="s">
        <v>239</v>
      </c>
      <c r="DM39" s="642"/>
      <c r="DN39" s="642"/>
      <c r="DO39" s="642"/>
      <c r="DP39" s="642"/>
      <c r="DQ39" s="642"/>
      <c r="DR39" s="642"/>
      <c r="DS39" s="642"/>
      <c r="DT39" s="642"/>
      <c r="DU39" s="642"/>
      <c r="DV39" s="643"/>
      <c r="DW39" s="646" t="s">
        <v>234</v>
      </c>
      <c r="DX39" s="675"/>
      <c r="DY39" s="675"/>
      <c r="DZ39" s="675"/>
      <c r="EA39" s="675"/>
      <c r="EB39" s="675"/>
      <c r="EC39" s="677"/>
    </row>
    <row r="40" spans="2:133" ht="11.25" customHeight="1">
      <c r="AQ40" s="678" t="s">
        <v>337</v>
      </c>
      <c r="AR40" s="679"/>
      <c r="AS40" s="679"/>
      <c r="AT40" s="679"/>
      <c r="AU40" s="679"/>
      <c r="AV40" s="679"/>
      <c r="AW40" s="679"/>
      <c r="AX40" s="679"/>
      <c r="AY40" s="680"/>
      <c r="AZ40" s="641">
        <v>1175372</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131</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107387</v>
      </c>
      <c r="CS40" s="644"/>
      <c r="CT40" s="644"/>
      <c r="CU40" s="644"/>
      <c r="CV40" s="644"/>
      <c r="CW40" s="644"/>
      <c r="CX40" s="644"/>
      <c r="CY40" s="645"/>
      <c r="CZ40" s="646">
        <v>0.4</v>
      </c>
      <c r="DA40" s="675"/>
      <c r="DB40" s="675"/>
      <c r="DC40" s="676"/>
      <c r="DD40" s="649">
        <v>83546</v>
      </c>
      <c r="DE40" s="644"/>
      <c r="DF40" s="644"/>
      <c r="DG40" s="644"/>
      <c r="DH40" s="644"/>
      <c r="DI40" s="644"/>
      <c r="DJ40" s="644"/>
      <c r="DK40" s="645"/>
      <c r="DL40" s="649" t="s">
        <v>123</v>
      </c>
      <c r="DM40" s="644"/>
      <c r="DN40" s="644"/>
      <c r="DO40" s="644"/>
      <c r="DP40" s="644"/>
      <c r="DQ40" s="644"/>
      <c r="DR40" s="644"/>
      <c r="DS40" s="644"/>
      <c r="DT40" s="644"/>
      <c r="DU40" s="644"/>
      <c r="DV40" s="645"/>
      <c r="DW40" s="646" t="s">
        <v>239</v>
      </c>
      <c r="DX40" s="675"/>
      <c r="DY40" s="675"/>
      <c r="DZ40" s="675"/>
      <c r="EA40" s="675"/>
      <c r="EB40" s="675"/>
      <c r="EC40" s="677"/>
    </row>
    <row r="41" spans="2:133" ht="11.25" customHeight="1">
      <c r="AQ41" s="690" t="s">
        <v>340</v>
      </c>
      <c r="AR41" s="691"/>
      <c r="AS41" s="691"/>
      <c r="AT41" s="691"/>
      <c r="AU41" s="691"/>
      <c r="AV41" s="691"/>
      <c r="AW41" s="691"/>
      <c r="AX41" s="691"/>
      <c r="AY41" s="692"/>
      <c r="AZ41" s="656">
        <v>1630025</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322</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4985692</v>
      </c>
      <c r="CS42" s="644"/>
      <c r="CT42" s="644"/>
      <c r="CU42" s="644"/>
      <c r="CV42" s="644"/>
      <c r="CW42" s="644"/>
      <c r="CX42" s="644"/>
      <c r="CY42" s="645"/>
      <c r="CZ42" s="646">
        <v>16.5</v>
      </c>
      <c r="DA42" s="647"/>
      <c r="DB42" s="647"/>
      <c r="DC42" s="648"/>
      <c r="DD42" s="649">
        <v>879385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98788</v>
      </c>
      <c r="CS43" s="642"/>
      <c r="CT43" s="642"/>
      <c r="CU43" s="642"/>
      <c r="CV43" s="642"/>
      <c r="CW43" s="642"/>
      <c r="CX43" s="642"/>
      <c r="CY43" s="643"/>
      <c r="CZ43" s="646">
        <v>0.3</v>
      </c>
      <c r="DA43" s="675"/>
      <c r="DB43" s="675"/>
      <c r="DC43" s="676"/>
      <c r="DD43" s="649">
        <v>98788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299</v>
      </c>
      <c r="CE44" s="670"/>
      <c r="CF44" s="638" t="s">
        <v>348</v>
      </c>
      <c r="CG44" s="639"/>
      <c r="CH44" s="639"/>
      <c r="CI44" s="639"/>
      <c r="CJ44" s="639"/>
      <c r="CK44" s="639"/>
      <c r="CL44" s="639"/>
      <c r="CM44" s="639"/>
      <c r="CN44" s="639"/>
      <c r="CO44" s="639"/>
      <c r="CP44" s="639"/>
      <c r="CQ44" s="640"/>
      <c r="CR44" s="641">
        <v>4856599</v>
      </c>
      <c r="CS44" s="644"/>
      <c r="CT44" s="644"/>
      <c r="CU44" s="644"/>
      <c r="CV44" s="644"/>
      <c r="CW44" s="644"/>
      <c r="CX44" s="644"/>
      <c r="CY44" s="645"/>
      <c r="CZ44" s="646">
        <v>16</v>
      </c>
      <c r="DA44" s="647"/>
      <c r="DB44" s="647"/>
      <c r="DC44" s="648"/>
      <c r="DD44" s="649">
        <v>870862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1983962</v>
      </c>
      <c r="CS45" s="642"/>
      <c r="CT45" s="642"/>
      <c r="CU45" s="642"/>
      <c r="CV45" s="642"/>
      <c r="CW45" s="642"/>
      <c r="CX45" s="642"/>
      <c r="CY45" s="643"/>
      <c r="CZ45" s="646">
        <v>6.6</v>
      </c>
      <c r="DA45" s="675"/>
      <c r="DB45" s="675"/>
      <c r="DC45" s="676"/>
      <c r="DD45" s="649">
        <v>82180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2735145</v>
      </c>
      <c r="CS46" s="644"/>
      <c r="CT46" s="644"/>
      <c r="CU46" s="644"/>
      <c r="CV46" s="644"/>
      <c r="CW46" s="644"/>
      <c r="CX46" s="644"/>
      <c r="CY46" s="645"/>
      <c r="CZ46" s="646">
        <v>9</v>
      </c>
      <c r="DA46" s="647"/>
      <c r="DB46" s="647"/>
      <c r="DC46" s="648"/>
      <c r="DD46" s="649">
        <v>763913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129093</v>
      </c>
      <c r="CS47" s="642"/>
      <c r="CT47" s="642"/>
      <c r="CU47" s="642"/>
      <c r="CV47" s="642"/>
      <c r="CW47" s="642"/>
      <c r="CX47" s="642"/>
      <c r="CY47" s="643"/>
      <c r="CZ47" s="646">
        <v>0.4</v>
      </c>
      <c r="DA47" s="675"/>
      <c r="DB47" s="675"/>
      <c r="DC47" s="676"/>
      <c r="DD47" s="649">
        <v>8523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234</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30277806</v>
      </c>
      <c r="CS49" s="657"/>
      <c r="CT49" s="657"/>
      <c r="CU49" s="657"/>
      <c r="CV49" s="657"/>
      <c r="CW49" s="657"/>
      <c r="CX49" s="657"/>
      <c r="CY49" s="658"/>
      <c r="CZ49" s="659">
        <v>100</v>
      </c>
      <c r="DA49" s="660"/>
      <c r="DB49" s="660"/>
      <c r="DC49" s="661"/>
      <c r="DD49" s="662">
        <v>19242015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gg2HwWaiq+b9+9V6gaWl37LApCpsSl+mLGLxK+W+VlQ3doxB7zQeF0xmEGi0ZDeKlFCNRwMnkrY9MRNvmBE+8A==" saltValue="pCeEBvt/vv7dgbH/r9mYS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376</v>
      </c>
      <c r="C7" s="1120"/>
      <c r="D7" s="1120"/>
      <c r="E7" s="1120"/>
      <c r="F7" s="1120"/>
      <c r="G7" s="1120"/>
      <c r="H7" s="1120"/>
      <c r="I7" s="1120"/>
      <c r="J7" s="1120"/>
      <c r="K7" s="1120"/>
      <c r="L7" s="1120"/>
      <c r="M7" s="1120"/>
      <c r="N7" s="1120"/>
      <c r="O7" s="1120"/>
      <c r="P7" s="1121"/>
      <c r="Q7" s="1173">
        <v>31712</v>
      </c>
      <c r="R7" s="1174"/>
      <c r="S7" s="1174"/>
      <c r="T7" s="1174"/>
      <c r="U7" s="1174"/>
      <c r="V7" s="1174">
        <v>30261</v>
      </c>
      <c r="W7" s="1174"/>
      <c r="X7" s="1174"/>
      <c r="Y7" s="1174"/>
      <c r="Z7" s="1174"/>
      <c r="AA7" s="1174">
        <v>1451</v>
      </c>
      <c r="AB7" s="1174"/>
      <c r="AC7" s="1174"/>
      <c r="AD7" s="1174"/>
      <c r="AE7" s="1175"/>
      <c r="AF7" s="1176">
        <v>769</v>
      </c>
      <c r="AG7" s="1177"/>
      <c r="AH7" s="1177"/>
      <c r="AI7" s="1177"/>
      <c r="AJ7" s="1178"/>
      <c r="AK7" s="1160">
        <v>273</v>
      </c>
      <c r="AL7" s="1161"/>
      <c r="AM7" s="1161"/>
      <c r="AN7" s="1161"/>
      <c r="AO7" s="1161"/>
      <c r="AP7" s="1161">
        <v>34591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581</v>
      </c>
      <c r="BT7" s="1165"/>
      <c r="BU7" s="1165"/>
      <c r="BV7" s="1165"/>
      <c r="BW7" s="1165"/>
      <c r="BX7" s="1165"/>
      <c r="BY7" s="1165"/>
      <c r="BZ7" s="1165"/>
      <c r="CA7" s="1165"/>
      <c r="CB7" s="1165"/>
      <c r="CC7" s="1165"/>
      <c r="CD7" s="1165"/>
      <c r="CE7" s="1165"/>
      <c r="CF7" s="1165"/>
      <c r="CG7" s="1166"/>
      <c r="CH7" s="1157">
        <v>4</v>
      </c>
      <c r="CI7" s="1158"/>
      <c r="CJ7" s="1158"/>
      <c r="CK7" s="1158"/>
      <c r="CL7" s="1159"/>
      <c r="CM7" s="1157">
        <v>5</v>
      </c>
      <c r="CN7" s="1158"/>
      <c r="CO7" s="1158"/>
      <c r="CP7" s="1158"/>
      <c r="CQ7" s="1159"/>
      <c r="CR7" s="1157">
        <v>90</v>
      </c>
      <c r="CS7" s="1158"/>
      <c r="CT7" s="1158"/>
      <c r="CU7" s="1158"/>
      <c r="CV7" s="1159"/>
      <c r="CW7" s="1157">
        <v>14</v>
      </c>
      <c r="CX7" s="1158"/>
      <c r="CY7" s="1158"/>
      <c r="CZ7" s="1158"/>
      <c r="DA7" s="1159"/>
      <c r="DB7" s="1157" t="s">
        <v>575</v>
      </c>
      <c r="DC7" s="1158"/>
      <c r="DD7" s="1158"/>
      <c r="DE7" s="1158"/>
      <c r="DF7" s="1159"/>
      <c r="DG7" s="1157" t="s">
        <v>575</v>
      </c>
      <c r="DH7" s="1158"/>
      <c r="DI7" s="1158"/>
      <c r="DJ7" s="1158"/>
      <c r="DK7" s="1159"/>
      <c r="DL7" s="1157" t="s">
        <v>575</v>
      </c>
      <c r="DM7" s="1158"/>
      <c r="DN7" s="1158"/>
      <c r="DO7" s="1158"/>
      <c r="DP7" s="1159"/>
      <c r="DQ7" s="1157" t="s">
        <v>576</v>
      </c>
      <c r="DR7" s="1158"/>
      <c r="DS7" s="1158"/>
      <c r="DT7" s="1158"/>
      <c r="DU7" s="1159"/>
      <c r="DV7" s="1184"/>
      <c r="DW7" s="1185"/>
      <c r="DX7" s="1185"/>
      <c r="DY7" s="1185"/>
      <c r="DZ7" s="1186"/>
      <c r="EA7" s="234"/>
    </row>
    <row r="8" spans="1:131" s="235" customFormat="1" ht="26.25" customHeight="1">
      <c r="A8" s="241">
        <v>2</v>
      </c>
      <c r="B8" s="1106" t="s">
        <v>377</v>
      </c>
      <c r="C8" s="1107"/>
      <c r="D8" s="1107"/>
      <c r="E8" s="1107"/>
      <c r="F8" s="1107"/>
      <c r="G8" s="1107"/>
      <c r="H8" s="1107"/>
      <c r="I8" s="1107"/>
      <c r="J8" s="1107"/>
      <c r="K8" s="1107"/>
      <c r="L8" s="1107"/>
      <c r="M8" s="1107"/>
      <c r="N8" s="1107"/>
      <c r="O8" s="1107"/>
      <c r="P8" s="1108"/>
      <c r="Q8" s="1112">
        <v>65</v>
      </c>
      <c r="R8" s="1113"/>
      <c r="S8" s="1113"/>
      <c r="T8" s="1113"/>
      <c r="U8" s="1113"/>
      <c r="V8" s="1113">
        <v>65</v>
      </c>
      <c r="W8" s="1113"/>
      <c r="X8" s="1113"/>
      <c r="Y8" s="1113"/>
      <c r="Z8" s="1113"/>
      <c r="AA8" s="1113" t="s">
        <v>575</v>
      </c>
      <c r="AB8" s="1113"/>
      <c r="AC8" s="1113"/>
      <c r="AD8" s="1113"/>
      <c r="AE8" s="1114"/>
      <c r="AF8" s="1088" t="s">
        <v>123</v>
      </c>
      <c r="AG8" s="1089"/>
      <c r="AH8" s="1089"/>
      <c r="AI8" s="1089"/>
      <c r="AJ8" s="1090"/>
      <c r="AK8" s="1155">
        <v>34</v>
      </c>
      <c r="AL8" s="1156"/>
      <c r="AM8" s="1156"/>
      <c r="AN8" s="1156"/>
      <c r="AO8" s="1156"/>
      <c r="AP8" s="1156">
        <v>13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582</v>
      </c>
      <c r="BT8" s="1084"/>
      <c r="BU8" s="1084"/>
      <c r="BV8" s="1084"/>
      <c r="BW8" s="1084"/>
      <c r="BX8" s="1084"/>
      <c r="BY8" s="1084"/>
      <c r="BZ8" s="1084"/>
      <c r="CA8" s="1084"/>
      <c r="CB8" s="1084"/>
      <c r="CC8" s="1084"/>
      <c r="CD8" s="1084"/>
      <c r="CE8" s="1084"/>
      <c r="CF8" s="1084"/>
      <c r="CG8" s="1085"/>
      <c r="CH8" s="1058">
        <v>-5</v>
      </c>
      <c r="CI8" s="1059"/>
      <c r="CJ8" s="1059"/>
      <c r="CK8" s="1059"/>
      <c r="CL8" s="1060"/>
      <c r="CM8" s="1058">
        <v>36</v>
      </c>
      <c r="CN8" s="1059"/>
      <c r="CO8" s="1059"/>
      <c r="CP8" s="1059"/>
      <c r="CQ8" s="1060"/>
      <c r="CR8" s="1058">
        <v>55</v>
      </c>
      <c r="CS8" s="1059"/>
      <c r="CT8" s="1059"/>
      <c r="CU8" s="1059"/>
      <c r="CV8" s="1060"/>
      <c r="CW8" s="1058" t="s">
        <v>575</v>
      </c>
      <c r="CX8" s="1059"/>
      <c r="CY8" s="1059"/>
      <c r="CZ8" s="1059"/>
      <c r="DA8" s="1060"/>
      <c r="DB8" s="1058" t="s">
        <v>575</v>
      </c>
      <c r="DC8" s="1059"/>
      <c r="DD8" s="1059"/>
      <c r="DE8" s="1059"/>
      <c r="DF8" s="1060"/>
      <c r="DG8" s="1058" t="s">
        <v>575</v>
      </c>
      <c r="DH8" s="1059"/>
      <c r="DI8" s="1059"/>
      <c r="DJ8" s="1059"/>
      <c r="DK8" s="1060"/>
      <c r="DL8" s="1058" t="s">
        <v>575</v>
      </c>
      <c r="DM8" s="1059"/>
      <c r="DN8" s="1059"/>
      <c r="DO8" s="1059"/>
      <c r="DP8" s="1060"/>
      <c r="DQ8" s="1058" t="s">
        <v>575</v>
      </c>
      <c r="DR8" s="1059"/>
      <c r="DS8" s="1059"/>
      <c r="DT8" s="1059"/>
      <c r="DU8" s="1060"/>
      <c r="DV8" s="1061"/>
      <c r="DW8" s="1062"/>
      <c r="DX8" s="1062"/>
      <c r="DY8" s="1062"/>
      <c r="DZ8" s="1063"/>
      <c r="EA8" s="234"/>
    </row>
    <row r="9" spans="1:131" s="235" customFormat="1" ht="26.25" customHeight="1">
      <c r="A9" s="241">
        <v>3</v>
      </c>
      <c r="B9" s="1106" t="s">
        <v>378</v>
      </c>
      <c r="C9" s="1107"/>
      <c r="D9" s="1107"/>
      <c r="E9" s="1107"/>
      <c r="F9" s="1107"/>
      <c r="G9" s="1107"/>
      <c r="H9" s="1107"/>
      <c r="I9" s="1107"/>
      <c r="J9" s="1107"/>
      <c r="K9" s="1107"/>
      <c r="L9" s="1107"/>
      <c r="M9" s="1107"/>
      <c r="N9" s="1107"/>
      <c r="O9" s="1107"/>
      <c r="P9" s="1108"/>
      <c r="Q9" s="1112">
        <v>46</v>
      </c>
      <c r="R9" s="1113"/>
      <c r="S9" s="1113"/>
      <c r="T9" s="1113"/>
      <c r="U9" s="1113"/>
      <c r="V9" s="1113">
        <v>46</v>
      </c>
      <c r="W9" s="1113"/>
      <c r="X9" s="1113"/>
      <c r="Y9" s="1113"/>
      <c r="Z9" s="1113"/>
      <c r="AA9" s="1113" t="s">
        <v>575</v>
      </c>
      <c r="AB9" s="1113"/>
      <c r="AC9" s="1113"/>
      <c r="AD9" s="1113"/>
      <c r="AE9" s="1114"/>
      <c r="AF9" s="1088" t="s">
        <v>379</v>
      </c>
      <c r="AG9" s="1089"/>
      <c r="AH9" s="1089"/>
      <c r="AI9" s="1089"/>
      <c r="AJ9" s="1090"/>
      <c r="AK9" s="1155" t="s">
        <v>575</v>
      </c>
      <c r="AL9" s="1156"/>
      <c r="AM9" s="1156"/>
      <c r="AN9" s="1156"/>
      <c r="AO9" s="1156"/>
      <c r="AP9" s="1156" t="s">
        <v>575</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583</v>
      </c>
      <c r="BT9" s="1084"/>
      <c r="BU9" s="1084"/>
      <c r="BV9" s="1084"/>
      <c r="BW9" s="1084"/>
      <c r="BX9" s="1084"/>
      <c r="BY9" s="1084"/>
      <c r="BZ9" s="1084"/>
      <c r="CA9" s="1084"/>
      <c r="CB9" s="1084"/>
      <c r="CC9" s="1084"/>
      <c r="CD9" s="1084"/>
      <c r="CE9" s="1084"/>
      <c r="CF9" s="1084"/>
      <c r="CG9" s="1085"/>
      <c r="CH9" s="1058">
        <v>-12</v>
      </c>
      <c r="CI9" s="1059"/>
      <c r="CJ9" s="1059"/>
      <c r="CK9" s="1059"/>
      <c r="CL9" s="1060"/>
      <c r="CM9" s="1058">
        <v>5</v>
      </c>
      <c r="CN9" s="1059"/>
      <c r="CO9" s="1059"/>
      <c r="CP9" s="1059"/>
      <c r="CQ9" s="1060"/>
      <c r="CR9" s="1058">
        <v>5</v>
      </c>
      <c r="CS9" s="1059"/>
      <c r="CT9" s="1059"/>
      <c r="CU9" s="1059"/>
      <c r="CV9" s="1060"/>
      <c r="CW9" s="1058" t="s">
        <v>575</v>
      </c>
      <c r="CX9" s="1059"/>
      <c r="CY9" s="1059"/>
      <c r="CZ9" s="1059"/>
      <c r="DA9" s="1060"/>
      <c r="DB9" s="1058" t="s">
        <v>585</v>
      </c>
      <c r="DC9" s="1059"/>
      <c r="DD9" s="1059"/>
      <c r="DE9" s="1059"/>
      <c r="DF9" s="1060"/>
      <c r="DG9" s="1058" t="s">
        <v>585</v>
      </c>
      <c r="DH9" s="1059"/>
      <c r="DI9" s="1059"/>
      <c r="DJ9" s="1059"/>
      <c r="DK9" s="1060"/>
      <c r="DL9" s="1058" t="s">
        <v>575</v>
      </c>
      <c r="DM9" s="1059"/>
      <c r="DN9" s="1059"/>
      <c r="DO9" s="1059"/>
      <c r="DP9" s="1060"/>
      <c r="DQ9" s="1058" t="s">
        <v>585</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584</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-16</v>
      </c>
      <c r="CN10" s="1059"/>
      <c r="CO10" s="1059"/>
      <c r="CP10" s="1059"/>
      <c r="CQ10" s="1060"/>
      <c r="CR10" s="1058">
        <v>2</v>
      </c>
      <c r="CS10" s="1059"/>
      <c r="CT10" s="1059"/>
      <c r="CU10" s="1059"/>
      <c r="CV10" s="1060"/>
      <c r="CW10" s="1058">
        <v>13</v>
      </c>
      <c r="CX10" s="1059"/>
      <c r="CY10" s="1059"/>
      <c r="CZ10" s="1059"/>
      <c r="DA10" s="1060"/>
      <c r="DB10" s="1058" t="s">
        <v>575</v>
      </c>
      <c r="DC10" s="1059"/>
      <c r="DD10" s="1059"/>
      <c r="DE10" s="1059"/>
      <c r="DF10" s="1060"/>
      <c r="DG10" s="1058" t="s">
        <v>575</v>
      </c>
      <c r="DH10" s="1059"/>
      <c r="DI10" s="1059"/>
      <c r="DJ10" s="1059"/>
      <c r="DK10" s="1060"/>
      <c r="DL10" s="1058" t="s">
        <v>575</v>
      </c>
      <c r="DM10" s="1059"/>
      <c r="DN10" s="1059"/>
      <c r="DO10" s="1059"/>
      <c r="DP10" s="1060"/>
      <c r="DQ10" s="1058" t="s">
        <v>585</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t="s">
        <v>587</v>
      </c>
      <c r="BS11" s="1083" t="s">
        <v>586</v>
      </c>
      <c r="BT11" s="1084"/>
      <c r="BU11" s="1084"/>
      <c r="BV11" s="1084"/>
      <c r="BW11" s="1084"/>
      <c r="BX11" s="1084"/>
      <c r="BY11" s="1084"/>
      <c r="BZ11" s="1084"/>
      <c r="CA11" s="1084"/>
      <c r="CB11" s="1084"/>
      <c r="CC11" s="1084"/>
      <c r="CD11" s="1084"/>
      <c r="CE11" s="1084"/>
      <c r="CF11" s="1084"/>
      <c r="CG11" s="1085"/>
      <c r="CH11" s="1058">
        <v>19</v>
      </c>
      <c r="CI11" s="1059"/>
      <c r="CJ11" s="1059"/>
      <c r="CK11" s="1059"/>
      <c r="CL11" s="1060"/>
      <c r="CM11" s="1058">
        <v>5285</v>
      </c>
      <c r="CN11" s="1059"/>
      <c r="CO11" s="1059"/>
      <c r="CP11" s="1059"/>
      <c r="CQ11" s="1060"/>
      <c r="CR11" s="1058" t="s">
        <v>575</v>
      </c>
      <c r="CS11" s="1059"/>
      <c r="CT11" s="1059"/>
      <c r="CU11" s="1059"/>
      <c r="CV11" s="1060"/>
      <c r="CW11" s="1058" t="s">
        <v>575</v>
      </c>
      <c r="CX11" s="1059"/>
      <c r="CY11" s="1059"/>
      <c r="CZ11" s="1059"/>
      <c r="DA11" s="1060"/>
      <c r="DB11" s="1058">
        <v>166</v>
      </c>
      <c r="DC11" s="1059"/>
      <c r="DD11" s="1059"/>
      <c r="DE11" s="1059"/>
      <c r="DF11" s="1060"/>
      <c r="DG11" s="1058" t="s">
        <v>585</v>
      </c>
      <c r="DH11" s="1059"/>
      <c r="DI11" s="1059"/>
      <c r="DJ11" s="1059"/>
      <c r="DK11" s="1060"/>
      <c r="DL11" s="1058">
        <v>134</v>
      </c>
      <c r="DM11" s="1059"/>
      <c r="DN11" s="1059"/>
      <c r="DO11" s="1059"/>
      <c r="DP11" s="1060"/>
      <c r="DQ11" s="1058">
        <v>13</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31823</v>
      </c>
      <c r="R23" s="1138"/>
      <c r="S23" s="1138"/>
      <c r="T23" s="1138"/>
      <c r="U23" s="1138"/>
      <c r="V23" s="1138">
        <v>30372</v>
      </c>
      <c r="W23" s="1138"/>
      <c r="X23" s="1138"/>
      <c r="Y23" s="1138"/>
      <c r="Z23" s="1138"/>
      <c r="AA23" s="1138">
        <v>1451</v>
      </c>
      <c r="AB23" s="1138"/>
      <c r="AC23" s="1138"/>
      <c r="AD23" s="1138"/>
      <c r="AE23" s="1139"/>
      <c r="AF23" s="1140">
        <v>769</v>
      </c>
      <c r="AG23" s="1138"/>
      <c r="AH23" s="1138"/>
      <c r="AI23" s="1138"/>
      <c r="AJ23" s="1141"/>
      <c r="AK23" s="1142"/>
      <c r="AL23" s="1143"/>
      <c r="AM23" s="1143"/>
      <c r="AN23" s="1143"/>
      <c r="AO23" s="1143"/>
      <c r="AP23" s="1138">
        <v>34604</v>
      </c>
      <c r="AQ23" s="1138"/>
      <c r="AR23" s="1138"/>
      <c r="AS23" s="1138"/>
      <c r="AT23" s="1138"/>
      <c r="AU23" s="1144"/>
      <c r="AV23" s="1144"/>
      <c r="AW23" s="1144"/>
      <c r="AX23" s="1144"/>
      <c r="AY23" s="1145"/>
      <c r="AZ23" s="1134" t="s">
        <v>577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359</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7117</v>
      </c>
      <c r="R28" s="1123"/>
      <c r="S28" s="1123"/>
      <c r="T28" s="1123"/>
      <c r="U28" s="1123"/>
      <c r="V28" s="1123">
        <v>6883</v>
      </c>
      <c r="W28" s="1123"/>
      <c r="X28" s="1123"/>
      <c r="Y28" s="1123"/>
      <c r="Z28" s="1123"/>
      <c r="AA28" s="1123">
        <v>234</v>
      </c>
      <c r="AB28" s="1123"/>
      <c r="AC28" s="1123"/>
      <c r="AD28" s="1123"/>
      <c r="AE28" s="1124"/>
      <c r="AF28" s="1125">
        <v>234</v>
      </c>
      <c r="AG28" s="1123"/>
      <c r="AH28" s="1123"/>
      <c r="AI28" s="1123"/>
      <c r="AJ28" s="1126"/>
      <c r="AK28" s="1127">
        <v>888</v>
      </c>
      <c r="AL28" s="1115"/>
      <c r="AM28" s="1115"/>
      <c r="AN28" s="1115"/>
      <c r="AO28" s="1115"/>
      <c r="AP28" s="1115" t="s">
        <v>575</v>
      </c>
      <c r="AQ28" s="1115"/>
      <c r="AR28" s="1115"/>
      <c r="AS28" s="1115"/>
      <c r="AT28" s="1115"/>
      <c r="AU28" s="1115" t="s">
        <v>580</v>
      </c>
      <c r="AV28" s="1115"/>
      <c r="AW28" s="1115"/>
      <c r="AX28" s="1115"/>
      <c r="AY28" s="1115"/>
      <c r="AZ28" s="1116" t="s">
        <v>575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490</v>
      </c>
      <c r="R29" s="1113"/>
      <c r="S29" s="1113"/>
      <c r="T29" s="1113"/>
      <c r="U29" s="1113"/>
      <c r="V29" s="1113">
        <v>490</v>
      </c>
      <c r="W29" s="1113"/>
      <c r="X29" s="1113"/>
      <c r="Y29" s="1113"/>
      <c r="Z29" s="1113"/>
      <c r="AA29" s="1113" t="s">
        <v>575</v>
      </c>
      <c r="AB29" s="1113"/>
      <c r="AC29" s="1113"/>
      <c r="AD29" s="1113"/>
      <c r="AE29" s="1114"/>
      <c r="AF29" s="1088" t="s">
        <v>395</v>
      </c>
      <c r="AG29" s="1089"/>
      <c r="AH29" s="1089"/>
      <c r="AI29" s="1089"/>
      <c r="AJ29" s="1090"/>
      <c r="AK29" s="1049">
        <v>244</v>
      </c>
      <c r="AL29" s="1040"/>
      <c r="AM29" s="1040"/>
      <c r="AN29" s="1040"/>
      <c r="AO29" s="1040"/>
      <c r="AP29" s="1040">
        <v>126</v>
      </c>
      <c r="AQ29" s="1040"/>
      <c r="AR29" s="1040"/>
      <c r="AS29" s="1040"/>
      <c r="AT29" s="1040"/>
      <c r="AU29" s="1040">
        <v>42</v>
      </c>
      <c r="AV29" s="1040"/>
      <c r="AW29" s="1040"/>
      <c r="AX29" s="1040"/>
      <c r="AY29" s="1040"/>
      <c r="AZ29" s="1111" t="s">
        <v>579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601</v>
      </c>
      <c r="C30" s="1107"/>
      <c r="D30" s="1107"/>
      <c r="E30" s="1107"/>
      <c r="F30" s="1107"/>
      <c r="G30" s="1107"/>
      <c r="H30" s="1107"/>
      <c r="I30" s="1107"/>
      <c r="J30" s="1107"/>
      <c r="K30" s="1107"/>
      <c r="L30" s="1107"/>
      <c r="M30" s="1107"/>
      <c r="N30" s="1107"/>
      <c r="O30" s="1107"/>
      <c r="P30" s="1108"/>
      <c r="Q30" s="1112">
        <v>5901</v>
      </c>
      <c r="R30" s="1113"/>
      <c r="S30" s="1113"/>
      <c r="T30" s="1113"/>
      <c r="U30" s="1113"/>
      <c r="V30" s="1113">
        <v>5837</v>
      </c>
      <c r="W30" s="1113"/>
      <c r="X30" s="1113"/>
      <c r="Y30" s="1113"/>
      <c r="Z30" s="1113"/>
      <c r="AA30" s="1113">
        <v>64</v>
      </c>
      <c r="AB30" s="1113"/>
      <c r="AC30" s="1113"/>
      <c r="AD30" s="1113"/>
      <c r="AE30" s="1114"/>
      <c r="AF30" s="1088">
        <v>64</v>
      </c>
      <c r="AG30" s="1089"/>
      <c r="AH30" s="1089"/>
      <c r="AI30" s="1089"/>
      <c r="AJ30" s="1090"/>
      <c r="AK30" s="1049">
        <v>910</v>
      </c>
      <c r="AL30" s="1040"/>
      <c r="AM30" s="1040"/>
      <c r="AN30" s="1040"/>
      <c r="AO30" s="1040"/>
      <c r="AP30" s="1040">
        <v>14</v>
      </c>
      <c r="AQ30" s="1040"/>
      <c r="AR30" s="1040"/>
      <c r="AS30" s="1040"/>
      <c r="AT30" s="1040"/>
      <c r="AU30" s="1040">
        <v>2</v>
      </c>
      <c r="AV30" s="1040"/>
      <c r="AW30" s="1040"/>
      <c r="AX30" s="1040"/>
      <c r="AY30" s="1040"/>
      <c r="AZ30" s="1111" t="s">
        <v>580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47</v>
      </c>
      <c r="R31" s="1113"/>
      <c r="S31" s="1113"/>
      <c r="T31" s="1113"/>
      <c r="U31" s="1113"/>
      <c r="V31" s="1113">
        <v>47</v>
      </c>
      <c r="W31" s="1113"/>
      <c r="X31" s="1113"/>
      <c r="Y31" s="1113"/>
      <c r="Z31" s="1113"/>
      <c r="AA31" s="1113" t="s">
        <v>575</v>
      </c>
      <c r="AB31" s="1113"/>
      <c r="AC31" s="1113"/>
      <c r="AD31" s="1113"/>
      <c r="AE31" s="1114"/>
      <c r="AF31" s="1088" t="s">
        <v>395</v>
      </c>
      <c r="AG31" s="1089"/>
      <c r="AH31" s="1089"/>
      <c r="AI31" s="1089"/>
      <c r="AJ31" s="1090"/>
      <c r="AK31" s="1049">
        <v>3</v>
      </c>
      <c r="AL31" s="1040"/>
      <c r="AM31" s="1040"/>
      <c r="AN31" s="1040"/>
      <c r="AO31" s="1040"/>
      <c r="AP31" s="1040" t="s">
        <v>575</v>
      </c>
      <c r="AQ31" s="1040"/>
      <c r="AR31" s="1040"/>
      <c r="AS31" s="1040"/>
      <c r="AT31" s="1040"/>
      <c r="AU31" s="1040" t="s">
        <v>575</v>
      </c>
      <c r="AV31" s="1040"/>
      <c r="AW31" s="1040"/>
      <c r="AX31" s="1040"/>
      <c r="AY31" s="1040"/>
      <c r="AZ31" s="1111" t="s">
        <v>580</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507</v>
      </c>
      <c r="R32" s="1113"/>
      <c r="S32" s="1113"/>
      <c r="T32" s="1113"/>
      <c r="U32" s="1113"/>
      <c r="V32" s="1113">
        <v>502</v>
      </c>
      <c r="W32" s="1113"/>
      <c r="X32" s="1113"/>
      <c r="Y32" s="1113"/>
      <c r="Z32" s="1113"/>
      <c r="AA32" s="1113">
        <v>5</v>
      </c>
      <c r="AB32" s="1113"/>
      <c r="AC32" s="1113"/>
      <c r="AD32" s="1113"/>
      <c r="AE32" s="1114"/>
      <c r="AF32" s="1088">
        <v>5</v>
      </c>
      <c r="AG32" s="1089"/>
      <c r="AH32" s="1089"/>
      <c r="AI32" s="1089"/>
      <c r="AJ32" s="1090"/>
      <c r="AK32" s="1049">
        <v>230</v>
      </c>
      <c r="AL32" s="1040"/>
      <c r="AM32" s="1040"/>
      <c r="AN32" s="1040"/>
      <c r="AO32" s="1040"/>
      <c r="AP32" s="1040" t="s">
        <v>575</v>
      </c>
      <c r="AQ32" s="1040"/>
      <c r="AR32" s="1040"/>
      <c r="AS32" s="1040"/>
      <c r="AT32" s="1040"/>
      <c r="AU32" s="1040" t="s">
        <v>575</v>
      </c>
      <c r="AV32" s="1040"/>
      <c r="AW32" s="1040"/>
      <c r="AX32" s="1040"/>
      <c r="AY32" s="1040"/>
      <c r="AZ32" s="1111" t="s">
        <v>580</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398</v>
      </c>
      <c r="C33" s="1107"/>
      <c r="D33" s="1107"/>
      <c r="E33" s="1107"/>
      <c r="F33" s="1107"/>
      <c r="G33" s="1107"/>
      <c r="H33" s="1107"/>
      <c r="I33" s="1107"/>
      <c r="J33" s="1107"/>
      <c r="K33" s="1107"/>
      <c r="L33" s="1107"/>
      <c r="M33" s="1107"/>
      <c r="N33" s="1107"/>
      <c r="O33" s="1107"/>
      <c r="P33" s="1108"/>
      <c r="Q33" s="1112">
        <v>920</v>
      </c>
      <c r="R33" s="1113"/>
      <c r="S33" s="1113"/>
      <c r="T33" s="1113"/>
      <c r="U33" s="1113"/>
      <c r="V33" s="1113">
        <v>861</v>
      </c>
      <c r="W33" s="1113"/>
      <c r="X33" s="1113"/>
      <c r="Y33" s="1113"/>
      <c r="Z33" s="1113"/>
      <c r="AA33" s="1113">
        <v>59</v>
      </c>
      <c r="AB33" s="1113"/>
      <c r="AC33" s="1113"/>
      <c r="AD33" s="1113"/>
      <c r="AE33" s="1114"/>
      <c r="AF33" s="1088">
        <v>757</v>
      </c>
      <c r="AG33" s="1089"/>
      <c r="AH33" s="1089"/>
      <c r="AI33" s="1089"/>
      <c r="AJ33" s="1090"/>
      <c r="AK33" s="1049">
        <v>17</v>
      </c>
      <c r="AL33" s="1040"/>
      <c r="AM33" s="1040"/>
      <c r="AN33" s="1040"/>
      <c r="AO33" s="1040"/>
      <c r="AP33" s="1040">
        <v>3384</v>
      </c>
      <c r="AQ33" s="1040"/>
      <c r="AR33" s="1040"/>
      <c r="AS33" s="1040"/>
      <c r="AT33" s="1040"/>
      <c r="AU33" s="1040">
        <v>613</v>
      </c>
      <c r="AV33" s="1040"/>
      <c r="AW33" s="1040"/>
      <c r="AX33" s="1040"/>
      <c r="AY33" s="1040"/>
      <c r="AZ33" s="1111" t="s">
        <v>580</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400</v>
      </c>
      <c r="C34" s="1107"/>
      <c r="D34" s="1107"/>
      <c r="E34" s="1107"/>
      <c r="F34" s="1107"/>
      <c r="G34" s="1107"/>
      <c r="H34" s="1107"/>
      <c r="I34" s="1107"/>
      <c r="J34" s="1107"/>
      <c r="K34" s="1107"/>
      <c r="L34" s="1107"/>
      <c r="M34" s="1107"/>
      <c r="N34" s="1107"/>
      <c r="O34" s="1107"/>
      <c r="P34" s="1108"/>
      <c r="Q34" s="1112">
        <v>177</v>
      </c>
      <c r="R34" s="1113"/>
      <c r="S34" s="1113"/>
      <c r="T34" s="1113"/>
      <c r="U34" s="1113"/>
      <c r="V34" s="1113">
        <v>177</v>
      </c>
      <c r="W34" s="1113"/>
      <c r="X34" s="1113"/>
      <c r="Y34" s="1113"/>
      <c r="Z34" s="1113"/>
      <c r="AA34" s="1113" t="s">
        <v>575</v>
      </c>
      <c r="AB34" s="1113"/>
      <c r="AC34" s="1113"/>
      <c r="AD34" s="1113"/>
      <c r="AE34" s="1114"/>
      <c r="AF34" s="1088" t="s">
        <v>395</v>
      </c>
      <c r="AG34" s="1089"/>
      <c r="AH34" s="1089"/>
      <c r="AI34" s="1089"/>
      <c r="AJ34" s="1090"/>
      <c r="AK34" s="1049">
        <v>100</v>
      </c>
      <c r="AL34" s="1040"/>
      <c r="AM34" s="1040"/>
      <c r="AN34" s="1040"/>
      <c r="AO34" s="1040"/>
      <c r="AP34" s="1040">
        <v>578</v>
      </c>
      <c r="AQ34" s="1040"/>
      <c r="AR34" s="1040"/>
      <c r="AS34" s="1040"/>
      <c r="AT34" s="1040"/>
      <c r="AU34" s="1040">
        <v>451</v>
      </c>
      <c r="AV34" s="1040"/>
      <c r="AW34" s="1040"/>
      <c r="AX34" s="1040"/>
      <c r="AY34" s="1040"/>
      <c r="AZ34" s="1111" t="s">
        <v>580</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402</v>
      </c>
      <c r="C35" s="1107"/>
      <c r="D35" s="1107"/>
      <c r="E35" s="1107"/>
      <c r="F35" s="1107"/>
      <c r="G35" s="1107"/>
      <c r="H35" s="1107"/>
      <c r="I35" s="1107"/>
      <c r="J35" s="1107"/>
      <c r="K35" s="1107"/>
      <c r="L35" s="1107"/>
      <c r="M35" s="1107"/>
      <c r="N35" s="1107"/>
      <c r="O35" s="1107"/>
      <c r="P35" s="1108"/>
      <c r="Q35" s="1112">
        <v>21</v>
      </c>
      <c r="R35" s="1113"/>
      <c r="S35" s="1113"/>
      <c r="T35" s="1113"/>
      <c r="U35" s="1113"/>
      <c r="V35" s="1113">
        <v>19</v>
      </c>
      <c r="W35" s="1113"/>
      <c r="X35" s="1113"/>
      <c r="Y35" s="1113"/>
      <c r="Z35" s="1113"/>
      <c r="AA35" s="1113">
        <v>2</v>
      </c>
      <c r="AB35" s="1113"/>
      <c r="AC35" s="1113"/>
      <c r="AD35" s="1113"/>
      <c r="AE35" s="1114"/>
      <c r="AF35" s="1088">
        <v>2</v>
      </c>
      <c r="AG35" s="1089"/>
      <c r="AH35" s="1089"/>
      <c r="AI35" s="1089"/>
      <c r="AJ35" s="1090"/>
      <c r="AK35" s="1049" t="s">
        <v>578</v>
      </c>
      <c r="AL35" s="1040"/>
      <c r="AM35" s="1040"/>
      <c r="AN35" s="1040"/>
      <c r="AO35" s="1040"/>
      <c r="AP35" s="1040" t="s">
        <v>575</v>
      </c>
      <c r="AQ35" s="1040"/>
      <c r="AR35" s="1040"/>
      <c r="AS35" s="1040"/>
      <c r="AT35" s="1040"/>
      <c r="AU35" s="1040" t="s">
        <v>575</v>
      </c>
      <c r="AV35" s="1040"/>
      <c r="AW35" s="1040"/>
      <c r="AX35" s="1040"/>
      <c r="AY35" s="1040"/>
      <c r="AZ35" s="1111" t="s">
        <v>580</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404</v>
      </c>
      <c r="C36" s="1107"/>
      <c r="D36" s="1107"/>
      <c r="E36" s="1107"/>
      <c r="F36" s="1107"/>
      <c r="G36" s="1107"/>
      <c r="H36" s="1107"/>
      <c r="I36" s="1107"/>
      <c r="J36" s="1107"/>
      <c r="K36" s="1107"/>
      <c r="L36" s="1107"/>
      <c r="M36" s="1107"/>
      <c r="N36" s="1107"/>
      <c r="O36" s="1107"/>
      <c r="P36" s="1108"/>
      <c r="Q36" s="1112">
        <v>4</v>
      </c>
      <c r="R36" s="1113"/>
      <c r="S36" s="1113"/>
      <c r="T36" s="1113"/>
      <c r="U36" s="1113"/>
      <c r="V36" s="1113">
        <v>4</v>
      </c>
      <c r="W36" s="1113"/>
      <c r="X36" s="1113"/>
      <c r="Y36" s="1113"/>
      <c r="Z36" s="1113"/>
      <c r="AA36" s="1113" t="s">
        <v>575</v>
      </c>
      <c r="AB36" s="1113"/>
      <c r="AC36" s="1113"/>
      <c r="AD36" s="1113"/>
      <c r="AE36" s="1114"/>
      <c r="AF36" s="1088" t="s">
        <v>123</v>
      </c>
      <c r="AG36" s="1089"/>
      <c r="AH36" s="1089"/>
      <c r="AI36" s="1089"/>
      <c r="AJ36" s="1090"/>
      <c r="AK36" s="1049">
        <v>2</v>
      </c>
      <c r="AL36" s="1040"/>
      <c r="AM36" s="1040"/>
      <c r="AN36" s="1040"/>
      <c r="AO36" s="1040"/>
      <c r="AP36" s="1040" t="s">
        <v>575</v>
      </c>
      <c r="AQ36" s="1040"/>
      <c r="AR36" s="1040"/>
      <c r="AS36" s="1040"/>
      <c r="AT36" s="1040"/>
      <c r="AU36" s="1040" t="s">
        <v>575</v>
      </c>
      <c r="AV36" s="1040"/>
      <c r="AW36" s="1040"/>
      <c r="AX36" s="1040"/>
      <c r="AY36" s="1040"/>
      <c r="AZ36" s="1111" t="s">
        <v>580</v>
      </c>
      <c r="BA36" s="1111"/>
      <c r="BB36" s="1111"/>
      <c r="BC36" s="1111"/>
      <c r="BD36" s="1111"/>
      <c r="BE36" s="1101" t="s">
        <v>405</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406</v>
      </c>
      <c r="C37" s="1107"/>
      <c r="D37" s="1107"/>
      <c r="E37" s="1107"/>
      <c r="F37" s="1107"/>
      <c r="G37" s="1107"/>
      <c r="H37" s="1107"/>
      <c r="I37" s="1107"/>
      <c r="J37" s="1107"/>
      <c r="K37" s="1107"/>
      <c r="L37" s="1107"/>
      <c r="M37" s="1107"/>
      <c r="N37" s="1107"/>
      <c r="O37" s="1107"/>
      <c r="P37" s="1108"/>
      <c r="Q37" s="1112">
        <v>5</v>
      </c>
      <c r="R37" s="1113"/>
      <c r="S37" s="1113"/>
      <c r="T37" s="1113"/>
      <c r="U37" s="1113"/>
      <c r="V37" s="1113">
        <v>5</v>
      </c>
      <c r="W37" s="1113"/>
      <c r="X37" s="1113"/>
      <c r="Y37" s="1113"/>
      <c r="Z37" s="1113"/>
      <c r="AA37" s="1113" t="s">
        <v>575</v>
      </c>
      <c r="AB37" s="1113"/>
      <c r="AC37" s="1113"/>
      <c r="AD37" s="1113"/>
      <c r="AE37" s="1114"/>
      <c r="AF37" s="1088" t="s">
        <v>379</v>
      </c>
      <c r="AG37" s="1089"/>
      <c r="AH37" s="1089"/>
      <c r="AI37" s="1089"/>
      <c r="AJ37" s="1090"/>
      <c r="AK37" s="1049">
        <v>4</v>
      </c>
      <c r="AL37" s="1040"/>
      <c r="AM37" s="1040"/>
      <c r="AN37" s="1040"/>
      <c r="AO37" s="1040"/>
      <c r="AP37" s="1040">
        <v>37</v>
      </c>
      <c r="AQ37" s="1040"/>
      <c r="AR37" s="1040"/>
      <c r="AS37" s="1040"/>
      <c r="AT37" s="1040"/>
      <c r="AU37" s="1040">
        <v>33</v>
      </c>
      <c r="AV37" s="1040"/>
      <c r="AW37" s="1040"/>
      <c r="AX37" s="1040"/>
      <c r="AY37" s="1040"/>
      <c r="AZ37" s="1111" t="s">
        <v>580</v>
      </c>
      <c r="BA37" s="1111"/>
      <c r="BB37" s="1111"/>
      <c r="BC37" s="1111"/>
      <c r="BD37" s="1111"/>
      <c r="BE37" s="1101" t="s">
        <v>407</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408</v>
      </c>
      <c r="C38" s="1107"/>
      <c r="D38" s="1107"/>
      <c r="E38" s="1107"/>
      <c r="F38" s="1107"/>
      <c r="G38" s="1107"/>
      <c r="H38" s="1107"/>
      <c r="I38" s="1107"/>
      <c r="J38" s="1107"/>
      <c r="K38" s="1107"/>
      <c r="L38" s="1107"/>
      <c r="M38" s="1107"/>
      <c r="N38" s="1107"/>
      <c r="O38" s="1107"/>
      <c r="P38" s="1108"/>
      <c r="Q38" s="1112">
        <v>25</v>
      </c>
      <c r="R38" s="1113"/>
      <c r="S38" s="1113"/>
      <c r="T38" s="1113"/>
      <c r="U38" s="1113"/>
      <c r="V38" s="1113">
        <v>25</v>
      </c>
      <c r="W38" s="1113"/>
      <c r="X38" s="1113"/>
      <c r="Y38" s="1113"/>
      <c r="Z38" s="1113"/>
      <c r="AA38" s="1113" t="s">
        <v>575</v>
      </c>
      <c r="AB38" s="1113"/>
      <c r="AC38" s="1113"/>
      <c r="AD38" s="1113"/>
      <c r="AE38" s="1114"/>
      <c r="AF38" s="1088" t="s">
        <v>409</v>
      </c>
      <c r="AG38" s="1089"/>
      <c r="AH38" s="1089"/>
      <c r="AI38" s="1089"/>
      <c r="AJ38" s="1090"/>
      <c r="AK38" s="1049">
        <v>22</v>
      </c>
      <c r="AL38" s="1040"/>
      <c r="AM38" s="1040"/>
      <c r="AN38" s="1040"/>
      <c r="AO38" s="1040"/>
      <c r="AP38" s="1040">
        <v>112</v>
      </c>
      <c r="AQ38" s="1040"/>
      <c r="AR38" s="1040"/>
      <c r="AS38" s="1040"/>
      <c r="AT38" s="1040"/>
      <c r="AU38" s="1040">
        <v>102</v>
      </c>
      <c r="AV38" s="1040"/>
      <c r="AW38" s="1040"/>
      <c r="AX38" s="1040"/>
      <c r="AY38" s="1040"/>
      <c r="AZ38" s="1111" t="s">
        <v>580</v>
      </c>
      <c r="BA38" s="1111"/>
      <c r="BB38" s="1111"/>
      <c r="BC38" s="1111"/>
      <c r="BD38" s="1111"/>
      <c r="BE38" s="1101" t="s">
        <v>401</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1062</v>
      </c>
      <c r="AG63" s="1028"/>
      <c r="AH63" s="1028"/>
      <c r="AI63" s="1028"/>
      <c r="AJ63" s="1099"/>
      <c r="AK63" s="1100"/>
      <c r="AL63" s="1032"/>
      <c r="AM63" s="1032"/>
      <c r="AN63" s="1032"/>
      <c r="AO63" s="1032"/>
      <c r="AP63" s="1028">
        <v>4251</v>
      </c>
      <c r="AQ63" s="1028"/>
      <c r="AR63" s="1028"/>
      <c r="AS63" s="1028"/>
      <c r="AT63" s="1028"/>
      <c r="AU63" s="1028">
        <v>1243</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414</v>
      </c>
      <c r="B66" s="1065"/>
      <c r="C66" s="1065"/>
      <c r="D66" s="1065"/>
      <c r="E66" s="1065"/>
      <c r="F66" s="1065"/>
      <c r="G66" s="1065"/>
      <c r="H66" s="1065"/>
      <c r="I66" s="1065"/>
      <c r="J66" s="1065"/>
      <c r="K66" s="1065"/>
      <c r="L66" s="1065"/>
      <c r="M66" s="1065"/>
      <c r="N66" s="1065"/>
      <c r="O66" s="1065"/>
      <c r="P66" s="1066"/>
      <c r="Q66" s="1070" t="s">
        <v>415</v>
      </c>
      <c r="R66" s="1071"/>
      <c r="S66" s="1071"/>
      <c r="T66" s="1071"/>
      <c r="U66" s="1072"/>
      <c r="V66" s="1070" t="s">
        <v>416</v>
      </c>
      <c r="W66" s="1071"/>
      <c r="X66" s="1071"/>
      <c r="Y66" s="1071"/>
      <c r="Z66" s="1072"/>
      <c r="AA66" s="1070" t="s">
        <v>417</v>
      </c>
      <c r="AB66" s="1071"/>
      <c r="AC66" s="1071"/>
      <c r="AD66" s="1071"/>
      <c r="AE66" s="1072"/>
      <c r="AF66" s="1076" t="s">
        <v>418</v>
      </c>
      <c r="AG66" s="1077"/>
      <c r="AH66" s="1077"/>
      <c r="AI66" s="1077"/>
      <c r="AJ66" s="1078"/>
      <c r="AK66" s="1070" t="s">
        <v>419</v>
      </c>
      <c r="AL66" s="1065"/>
      <c r="AM66" s="1065"/>
      <c r="AN66" s="1065"/>
      <c r="AO66" s="1066"/>
      <c r="AP66" s="1070" t="s">
        <v>420</v>
      </c>
      <c r="AQ66" s="1071"/>
      <c r="AR66" s="1071"/>
      <c r="AS66" s="1071"/>
      <c r="AT66" s="1072"/>
      <c r="AU66" s="1070" t="s">
        <v>421</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588</v>
      </c>
      <c r="C68" s="1055"/>
      <c r="D68" s="1055"/>
      <c r="E68" s="1055"/>
      <c r="F68" s="1055"/>
      <c r="G68" s="1055"/>
      <c r="H68" s="1055"/>
      <c r="I68" s="1055"/>
      <c r="J68" s="1055"/>
      <c r="K68" s="1055"/>
      <c r="L68" s="1055"/>
      <c r="M68" s="1055"/>
      <c r="N68" s="1055"/>
      <c r="O68" s="1055"/>
      <c r="P68" s="1056"/>
      <c r="Q68" s="1057">
        <v>6062</v>
      </c>
      <c r="R68" s="1051"/>
      <c r="S68" s="1051"/>
      <c r="T68" s="1051"/>
      <c r="U68" s="1051"/>
      <c r="V68" s="1051">
        <v>6246</v>
      </c>
      <c r="W68" s="1051"/>
      <c r="X68" s="1051"/>
      <c r="Y68" s="1051"/>
      <c r="Z68" s="1051"/>
      <c r="AA68" s="1051">
        <v>-184</v>
      </c>
      <c r="AB68" s="1051"/>
      <c r="AC68" s="1051"/>
      <c r="AD68" s="1051"/>
      <c r="AE68" s="1051"/>
      <c r="AF68" s="1051">
        <v>2402</v>
      </c>
      <c r="AG68" s="1051"/>
      <c r="AH68" s="1051"/>
      <c r="AI68" s="1051"/>
      <c r="AJ68" s="1051"/>
      <c r="AK68" s="1051" t="s">
        <v>575</v>
      </c>
      <c r="AL68" s="1051"/>
      <c r="AM68" s="1051"/>
      <c r="AN68" s="1051"/>
      <c r="AO68" s="1051"/>
      <c r="AP68" s="1051">
        <v>6466</v>
      </c>
      <c r="AQ68" s="1051"/>
      <c r="AR68" s="1051"/>
      <c r="AS68" s="1051"/>
      <c r="AT68" s="1051"/>
      <c r="AU68" s="1051">
        <v>2278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589</v>
      </c>
      <c r="C69" s="1044"/>
      <c r="D69" s="1044"/>
      <c r="E69" s="1044"/>
      <c r="F69" s="1044"/>
      <c r="G69" s="1044"/>
      <c r="H69" s="1044"/>
      <c r="I69" s="1044"/>
      <c r="J69" s="1044"/>
      <c r="K69" s="1044"/>
      <c r="L69" s="1044"/>
      <c r="M69" s="1044"/>
      <c r="N69" s="1044"/>
      <c r="O69" s="1044"/>
      <c r="P69" s="1045"/>
      <c r="Q69" s="1046">
        <v>12693</v>
      </c>
      <c r="R69" s="1040"/>
      <c r="S69" s="1040"/>
      <c r="T69" s="1040"/>
      <c r="U69" s="1040"/>
      <c r="V69" s="1040">
        <v>10247</v>
      </c>
      <c r="W69" s="1040"/>
      <c r="X69" s="1040"/>
      <c r="Y69" s="1040"/>
      <c r="Z69" s="1040"/>
      <c r="AA69" s="1040">
        <v>2446</v>
      </c>
      <c r="AB69" s="1040"/>
      <c r="AC69" s="1040"/>
      <c r="AD69" s="1040"/>
      <c r="AE69" s="1040"/>
      <c r="AF69" s="1040">
        <v>2446</v>
      </c>
      <c r="AG69" s="1040"/>
      <c r="AH69" s="1040"/>
      <c r="AI69" s="1040"/>
      <c r="AJ69" s="1040"/>
      <c r="AK69" s="1040">
        <v>657</v>
      </c>
      <c r="AL69" s="1040"/>
      <c r="AM69" s="1040"/>
      <c r="AN69" s="1040"/>
      <c r="AO69" s="1040"/>
      <c r="AP69" s="1040" t="s">
        <v>597</v>
      </c>
      <c r="AQ69" s="1040"/>
      <c r="AR69" s="1040"/>
      <c r="AS69" s="1040"/>
      <c r="AT69" s="1040"/>
      <c r="AU69" s="1040" t="s">
        <v>597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590</v>
      </c>
      <c r="C70" s="1044"/>
      <c r="D70" s="1044"/>
      <c r="E70" s="1044"/>
      <c r="F70" s="1044"/>
      <c r="G70" s="1044"/>
      <c r="H70" s="1044"/>
      <c r="I70" s="1044"/>
      <c r="J70" s="1044"/>
      <c r="K70" s="1044"/>
      <c r="L70" s="1044"/>
      <c r="M70" s="1044"/>
      <c r="N70" s="1044"/>
      <c r="O70" s="1044"/>
      <c r="P70" s="1045"/>
      <c r="Q70" s="1046">
        <v>46</v>
      </c>
      <c r="R70" s="1040"/>
      <c r="S70" s="1040"/>
      <c r="T70" s="1040"/>
      <c r="U70" s="1040"/>
      <c r="V70" s="1040">
        <v>37</v>
      </c>
      <c r="W70" s="1040"/>
      <c r="X70" s="1040"/>
      <c r="Y70" s="1040"/>
      <c r="Z70" s="1040"/>
      <c r="AA70" s="1040">
        <v>9</v>
      </c>
      <c r="AB70" s="1040"/>
      <c r="AC70" s="1040"/>
      <c r="AD70" s="1040"/>
      <c r="AE70" s="1040"/>
      <c r="AF70" s="1040">
        <v>9</v>
      </c>
      <c r="AG70" s="1040"/>
      <c r="AH70" s="1040"/>
      <c r="AI70" s="1040"/>
      <c r="AJ70" s="1040"/>
      <c r="AK70" s="1040" t="s">
        <v>597</v>
      </c>
      <c r="AL70" s="1040"/>
      <c r="AM70" s="1040"/>
      <c r="AN70" s="1040"/>
      <c r="AO70" s="1040"/>
      <c r="AP70" s="1040" t="s">
        <v>597</v>
      </c>
      <c r="AQ70" s="1040"/>
      <c r="AR70" s="1040"/>
      <c r="AS70" s="1040"/>
      <c r="AT70" s="1040"/>
      <c r="AU70" s="1040" t="s">
        <v>597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591</v>
      </c>
      <c r="C71" s="1044"/>
      <c r="D71" s="1044"/>
      <c r="E71" s="1044"/>
      <c r="F71" s="1044"/>
      <c r="G71" s="1044"/>
      <c r="H71" s="1044"/>
      <c r="I71" s="1044"/>
      <c r="J71" s="1044"/>
      <c r="K71" s="1044"/>
      <c r="L71" s="1044"/>
      <c r="M71" s="1044"/>
      <c r="N71" s="1044"/>
      <c r="O71" s="1044"/>
      <c r="P71" s="1045"/>
      <c r="Q71" s="1046">
        <v>21</v>
      </c>
      <c r="R71" s="1040"/>
      <c r="S71" s="1040"/>
      <c r="T71" s="1040"/>
      <c r="U71" s="1040"/>
      <c r="V71" s="1040">
        <v>11</v>
      </c>
      <c r="W71" s="1040"/>
      <c r="X71" s="1040"/>
      <c r="Y71" s="1040"/>
      <c r="Z71" s="1040"/>
      <c r="AA71" s="1040">
        <v>10</v>
      </c>
      <c r="AB71" s="1040"/>
      <c r="AC71" s="1040"/>
      <c r="AD71" s="1040"/>
      <c r="AE71" s="1040"/>
      <c r="AF71" s="1040">
        <v>10</v>
      </c>
      <c r="AG71" s="1040"/>
      <c r="AH71" s="1040"/>
      <c r="AI71" s="1040"/>
      <c r="AJ71" s="1040"/>
      <c r="AK71" s="1040" t="s">
        <v>598</v>
      </c>
      <c r="AL71" s="1040"/>
      <c r="AM71" s="1040"/>
      <c r="AN71" s="1040"/>
      <c r="AO71" s="1040"/>
      <c r="AP71" s="1040" t="s">
        <v>597</v>
      </c>
      <c r="AQ71" s="1040"/>
      <c r="AR71" s="1040"/>
      <c r="AS71" s="1040"/>
      <c r="AT71" s="1040"/>
      <c r="AU71" s="1040" t="s">
        <v>598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599</v>
      </c>
      <c r="C72" s="1044"/>
      <c r="D72" s="1044"/>
      <c r="E72" s="1044"/>
      <c r="F72" s="1044"/>
      <c r="G72" s="1044"/>
      <c r="H72" s="1044"/>
      <c r="I72" s="1044"/>
      <c r="J72" s="1044"/>
      <c r="K72" s="1044"/>
      <c r="L72" s="1044"/>
      <c r="M72" s="1044"/>
      <c r="N72" s="1044"/>
      <c r="O72" s="1044"/>
      <c r="P72" s="1045"/>
      <c r="Q72" s="1046">
        <v>2</v>
      </c>
      <c r="R72" s="1040"/>
      <c r="S72" s="1040"/>
      <c r="T72" s="1040"/>
      <c r="U72" s="1040"/>
      <c r="V72" s="1040">
        <v>1</v>
      </c>
      <c r="W72" s="1040"/>
      <c r="X72" s="1040"/>
      <c r="Y72" s="1040"/>
      <c r="Z72" s="1040"/>
      <c r="AA72" s="1040">
        <v>1</v>
      </c>
      <c r="AB72" s="1040"/>
      <c r="AC72" s="1040"/>
      <c r="AD72" s="1040"/>
      <c r="AE72" s="1040"/>
      <c r="AF72" s="1040">
        <v>1</v>
      </c>
      <c r="AG72" s="1040"/>
      <c r="AH72" s="1040"/>
      <c r="AI72" s="1040"/>
      <c r="AJ72" s="1040"/>
      <c r="AK72" s="1040" t="s">
        <v>597</v>
      </c>
      <c r="AL72" s="1040"/>
      <c r="AM72" s="1040"/>
      <c r="AN72" s="1040"/>
      <c r="AO72" s="1040"/>
      <c r="AP72" s="1040" t="s">
        <v>597</v>
      </c>
      <c r="AQ72" s="1040"/>
      <c r="AR72" s="1040"/>
      <c r="AS72" s="1040"/>
      <c r="AT72" s="1040"/>
      <c r="AU72" s="1040" t="s">
        <v>597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600</v>
      </c>
      <c r="C73" s="1044"/>
      <c r="D73" s="1044"/>
      <c r="E73" s="1044"/>
      <c r="F73" s="1044"/>
      <c r="G73" s="1044"/>
      <c r="H73" s="1044"/>
      <c r="I73" s="1044"/>
      <c r="J73" s="1044"/>
      <c r="K73" s="1044"/>
      <c r="L73" s="1044"/>
      <c r="M73" s="1044"/>
      <c r="N73" s="1044"/>
      <c r="O73" s="1044"/>
      <c r="P73" s="1045"/>
      <c r="Q73" s="1046">
        <v>4</v>
      </c>
      <c r="R73" s="1040"/>
      <c r="S73" s="1040"/>
      <c r="T73" s="1040"/>
      <c r="U73" s="1040"/>
      <c r="V73" s="1040">
        <v>3</v>
      </c>
      <c r="W73" s="1040"/>
      <c r="X73" s="1040"/>
      <c r="Y73" s="1040"/>
      <c r="Z73" s="1040"/>
      <c r="AA73" s="1040">
        <v>1</v>
      </c>
      <c r="AB73" s="1040"/>
      <c r="AC73" s="1040"/>
      <c r="AD73" s="1040"/>
      <c r="AE73" s="1040"/>
      <c r="AF73" s="1040">
        <v>1</v>
      </c>
      <c r="AG73" s="1040"/>
      <c r="AH73" s="1040"/>
      <c r="AI73" s="1040"/>
      <c r="AJ73" s="1040"/>
      <c r="AK73" s="1040" t="s">
        <v>597</v>
      </c>
      <c r="AL73" s="1040"/>
      <c r="AM73" s="1040"/>
      <c r="AN73" s="1040"/>
      <c r="AO73" s="1040"/>
      <c r="AP73" s="1040" t="s">
        <v>597</v>
      </c>
      <c r="AQ73" s="1040"/>
      <c r="AR73" s="1040"/>
      <c r="AS73" s="1040"/>
      <c r="AT73" s="1040"/>
      <c r="AU73" s="1040" t="s">
        <v>597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592</v>
      </c>
      <c r="C74" s="1044"/>
      <c r="D74" s="1044"/>
      <c r="E74" s="1044"/>
      <c r="F74" s="1044"/>
      <c r="G74" s="1044"/>
      <c r="H74" s="1044"/>
      <c r="I74" s="1044"/>
      <c r="J74" s="1044"/>
      <c r="K74" s="1044"/>
      <c r="L74" s="1044"/>
      <c r="M74" s="1044"/>
      <c r="N74" s="1044"/>
      <c r="O74" s="1044"/>
      <c r="P74" s="1045"/>
      <c r="Q74" s="1046">
        <v>46</v>
      </c>
      <c r="R74" s="1040"/>
      <c r="S74" s="1040"/>
      <c r="T74" s="1040"/>
      <c r="U74" s="1040"/>
      <c r="V74" s="1040">
        <v>5</v>
      </c>
      <c r="W74" s="1040"/>
      <c r="X74" s="1040"/>
      <c r="Y74" s="1040"/>
      <c r="Z74" s="1040"/>
      <c r="AA74" s="1040">
        <v>1</v>
      </c>
      <c r="AB74" s="1040"/>
      <c r="AC74" s="1040"/>
      <c r="AD74" s="1040"/>
      <c r="AE74" s="1040"/>
      <c r="AF74" s="1040">
        <v>1</v>
      </c>
      <c r="AG74" s="1040"/>
      <c r="AH74" s="1040"/>
      <c r="AI74" s="1040"/>
      <c r="AJ74" s="1040"/>
      <c r="AK74" s="1040">
        <v>9</v>
      </c>
      <c r="AL74" s="1040"/>
      <c r="AM74" s="1040"/>
      <c r="AN74" s="1040"/>
      <c r="AO74" s="1040"/>
      <c r="AP74" s="1040" t="s">
        <v>597</v>
      </c>
      <c r="AQ74" s="1040"/>
      <c r="AR74" s="1040"/>
      <c r="AS74" s="1040"/>
      <c r="AT74" s="1040"/>
      <c r="AU74" s="1040" t="s">
        <v>597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593</v>
      </c>
      <c r="C75" s="1044"/>
      <c r="D75" s="1044"/>
      <c r="E75" s="1044"/>
      <c r="F75" s="1044"/>
      <c r="G75" s="1044"/>
      <c r="H75" s="1044"/>
      <c r="I75" s="1044"/>
      <c r="J75" s="1044"/>
      <c r="K75" s="1044"/>
      <c r="L75" s="1044"/>
      <c r="M75" s="1044"/>
      <c r="N75" s="1044"/>
      <c r="O75" s="1044"/>
      <c r="P75" s="1045"/>
      <c r="Q75" s="1047">
        <v>250</v>
      </c>
      <c r="R75" s="1048"/>
      <c r="S75" s="1048"/>
      <c r="T75" s="1048"/>
      <c r="U75" s="1049"/>
      <c r="V75" s="1050">
        <v>239</v>
      </c>
      <c r="W75" s="1048"/>
      <c r="X75" s="1048"/>
      <c r="Y75" s="1048"/>
      <c r="Z75" s="1049"/>
      <c r="AA75" s="1050">
        <v>11</v>
      </c>
      <c r="AB75" s="1048"/>
      <c r="AC75" s="1048"/>
      <c r="AD75" s="1048"/>
      <c r="AE75" s="1049"/>
      <c r="AF75" s="1050">
        <v>11</v>
      </c>
      <c r="AG75" s="1048"/>
      <c r="AH75" s="1048"/>
      <c r="AI75" s="1048"/>
      <c r="AJ75" s="1049"/>
      <c r="AK75" s="1050">
        <v>112</v>
      </c>
      <c r="AL75" s="1048"/>
      <c r="AM75" s="1048"/>
      <c r="AN75" s="1048"/>
      <c r="AO75" s="1049"/>
      <c r="AP75" s="1050" t="s">
        <v>595</v>
      </c>
      <c r="AQ75" s="1048"/>
      <c r="AR75" s="1048"/>
      <c r="AS75" s="1048"/>
      <c r="AT75" s="1049"/>
      <c r="AU75" s="1050" t="s">
        <v>595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594</v>
      </c>
      <c r="C76" s="1044"/>
      <c r="D76" s="1044"/>
      <c r="E76" s="1044"/>
      <c r="F76" s="1044"/>
      <c r="G76" s="1044"/>
      <c r="H76" s="1044"/>
      <c r="I76" s="1044"/>
      <c r="J76" s="1044"/>
      <c r="K76" s="1044"/>
      <c r="L76" s="1044"/>
      <c r="M76" s="1044"/>
      <c r="N76" s="1044"/>
      <c r="O76" s="1044"/>
      <c r="P76" s="1045"/>
      <c r="Q76" s="1047">
        <v>236843</v>
      </c>
      <c r="R76" s="1048"/>
      <c r="S76" s="1048"/>
      <c r="T76" s="1048"/>
      <c r="U76" s="1049"/>
      <c r="V76" s="1050">
        <v>224060</v>
      </c>
      <c r="W76" s="1048"/>
      <c r="X76" s="1048"/>
      <c r="Y76" s="1048"/>
      <c r="Z76" s="1049"/>
      <c r="AA76" s="1050">
        <v>12783</v>
      </c>
      <c r="AB76" s="1048"/>
      <c r="AC76" s="1048"/>
      <c r="AD76" s="1048"/>
      <c r="AE76" s="1049"/>
      <c r="AF76" s="1050">
        <v>12783</v>
      </c>
      <c r="AG76" s="1048"/>
      <c r="AH76" s="1048"/>
      <c r="AI76" s="1048"/>
      <c r="AJ76" s="1049"/>
      <c r="AK76" s="1050">
        <v>2247</v>
      </c>
      <c r="AL76" s="1048"/>
      <c r="AM76" s="1048"/>
      <c r="AN76" s="1048"/>
      <c r="AO76" s="1049"/>
      <c r="AP76" s="1050" t="s">
        <v>595</v>
      </c>
      <c r="AQ76" s="1048"/>
      <c r="AR76" s="1048"/>
      <c r="AS76" s="1048"/>
      <c r="AT76" s="1049"/>
      <c r="AU76" s="1050" t="s">
        <v>596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422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17664</v>
      </c>
      <c r="AG88" s="1028"/>
      <c r="AH88" s="1028"/>
      <c r="AI88" s="1028"/>
      <c r="AJ88" s="1028"/>
      <c r="AK88" s="1032"/>
      <c r="AL88" s="1032"/>
      <c r="AM88" s="1032"/>
      <c r="AN88" s="1032"/>
      <c r="AO88" s="1032"/>
      <c r="AP88" s="1028">
        <v>6466</v>
      </c>
      <c r="AQ88" s="1028"/>
      <c r="AR88" s="1028"/>
      <c r="AS88" s="1028"/>
      <c r="AT88" s="1028"/>
      <c r="AU88" s="1028">
        <v>2278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423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152</v>
      </c>
      <c r="CS102" s="1020"/>
      <c r="CT102" s="1020"/>
      <c r="CU102" s="1020"/>
      <c r="CV102" s="1021"/>
      <c r="CW102" s="1019">
        <v>27</v>
      </c>
      <c r="CX102" s="1020"/>
      <c r="CY102" s="1020"/>
      <c r="CZ102" s="1020"/>
      <c r="DA102" s="1021"/>
      <c r="DB102" s="1019">
        <v>166</v>
      </c>
      <c r="DC102" s="1020"/>
      <c r="DD102" s="1020"/>
      <c r="DE102" s="1020"/>
      <c r="DF102" s="1021"/>
      <c r="DG102" s="1019" t="s">
        <v>575</v>
      </c>
      <c r="DH102" s="1020"/>
      <c r="DI102" s="1020"/>
      <c r="DJ102" s="1020"/>
      <c r="DK102" s="1021"/>
      <c r="DL102" s="1019">
        <v>134</v>
      </c>
      <c r="DM102" s="1020"/>
      <c r="DN102" s="1020"/>
      <c r="DO102" s="1020"/>
      <c r="DP102" s="1021"/>
      <c r="DQ102" s="1019">
        <v>13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430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431</v>
      </c>
      <c r="AB109" s="963"/>
      <c r="AC109" s="963"/>
      <c r="AD109" s="963"/>
      <c r="AE109" s="964"/>
      <c r="AF109" s="965" t="s">
        <v>298</v>
      </c>
      <c r="AG109" s="963"/>
      <c r="AH109" s="963"/>
      <c r="AI109" s="963"/>
      <c r="AJ109" s="964"/>
      <c r="AK109" s="965" t="s">
        <v>297</v>
      </c>
      <c r="AL109" s="963"/>
      <c r="AM109" s="963"/>
      <c r="AN109" s="963"/>
      <c r="AO109" s="964"/>
      <c r="AP109" s="965" t="s">
        <v>432</v>
      </c>
      <c r="AQ109" s="963"/>
      <c r="AR109" s="963"/>
      <c r="AS109" s="963"/>
      <c r="AT109" s="994"/>
      <c r="AU109" s="962" t="s">
        <v>430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431</v>
      </c>
      <c r="BR109" s="963"/>
      <c r="BS109" s="963"/>
      <c r="BT109" s="963"/>
      <c r="BU109" s="964"/>
      <c r="BV109" s="965" t="s">
        <v>298</v>
      </c>
      <c r="BW109" s="963"/>
      <c r="BX109" s="963"/>
      <c r="BY109" s="963"/>
      <c r="BZ109" s="964"/>
      <c r="CA109" s="965" t="s">
        <v>297</v>
      </c>
      <c r="CB109" s="963"/>
      <c r="CC109" s="963"/>
      <c r="CD109" s="963"/>
      <c r="CE109" s="964"/>
      <c r="CF109" s="1001" t="s">
        <v>432</v>
      </c>
      <c r="CG109" s="1001"/>
      <c r="CH109" s="1001"/>
      <c r="CI109" s="1001"/>
      <c r="CJ109" s="1001"/>
      <c r="CK109" s="965" t="s">
        <v>433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431</v>
      </c>
      <c r="DH109" s="963"/>
      <c r="DI109" s="963"/>
      <c r="DJ109" s="963"/>
      <c r="DK109" s="964"/>
      <c r="DL109" s="965" t="s">
        <v>298</v>
      </c>
      <c r="DM109" s="963"/>
      <c r="DN109" s="963"/>
      <c r="DO109" s="963"/>
      <c r="DP109" s="964"/>
      <c r="DQ109" s="965" t="s">
        <v>297</v>
      </c>
      <c r="DR109" s="963"/>
      <c r="DS109" s="963"/>
      <c r="DT109" s="963"/>
      <c r="DU109" s="964"/>
      <c r="DV109" s="965" t="s">
        <v>432</v>
      </c>
      <c r="DW109" s="963"/>
      <c r="DX109" s="963"/>
      <c r="DY109" s="963"/>
      <c r="DZ109" s="994"/>
    </row>
    <row r="110" spans="1:131" s="226" customFormat="1" ht="26.25" customHeight="1">
      <c r="A110" s="865" t="s">
        <v>434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4072203</v>
      </c>
      <c r="AB110" s="956"/>
      <c r="AC110" s="956"/>
      <c r="AD110" s="956"/>
      <c r="AE110" s="957"/>
      <c r="AF110" s="958">
        <v>3876960</v>
      </c>
      <c r="AG110" s="956"/>
      <c r="AH110" s="956"/>
      <c r="AI110" s="956"/>
      <c r="AJ110" s="957"/>
      <c r="AK110" s="958">
        <v>3881913</v>
      </c>
      <c r="AL110" s="956"/>
      <c r="AM110" s="956"/>
      <c r="AN110" s="956"/>
      <c r="AO110" s="957"/>
      <c r="AP110" s="959">
        <v>28.7</v>
      </c>
      <c r="AQ110" s="960"/>
      <c r="AR110" s="960"/>
      <c r="AS110" s="960"/>
      <c r="AT110" s="961"/>
      <c r="AU110" s="995" t="s">
        <v>67</v>
      </c>
      <c r="AV110" s="996"/>
      <c r="AW110" s="996"/>
      <c r="AX110" s="996"/>
      <c r="AY110" s="996"/>
      <c r="AZ110" s="921" t="s">
        <v>435</v>
      </c>
      <c r="BA110" s="866"/>
      <c r="BB110" s="866"/>
      <c r="BC110" s="866"/>
      <c r="BD110" s="866"/>
      <c r="BE110" s="866"/>
      <c r="BF110" s="866"/>
      <c r="BG110" s="866"/>
      <c r="BH110" s="866"/>
      <c r="BI110" s="866"/>
      <c r="BJ110" s="866"/>
      <c r="BK110" s="866"/>
      <c r="BL110" s="866"/>
      <c r="BM110" s="866"/>
      <c r="BN110" s="866"/>
      <c r="BO110" s="866"/>
      <c r="BP110" s="867"/>
      <c r="BQ110" s="922">
        <v>35634750</v>
      </c>
      <c r="BR110" s="903"/>
      <c r="BS110" s="903"/>
      <c r="BT110" s="903"/>
      <c r="BU110" s="903"/>
      <c r="BV110" s="903">
        <v>35141696</v>
      </c>
      <c r="BW110" s="903"/>
      <c r="BX110" s="903"/>
      <c r="BY110" s="903"/>
      <c r="BZ110" s="903"/>
      <c r="CA110" s="903">
        <v>34603605</v>
      </c>
      <c r="CB110" s="903"/>
      <c r="CC110" s="903"/>
      <c r="CD110" s="903"/>
      <c r="CE110" s="903"/>
      <c r="CF110" s="927">
        <v>255.7</v>
      </c>
      <c r="CG110" s="928"/>
      <c r="CH110" s="928"/>
      <c r="CI110" s="928"/>
      <c r="CJ110" s="928"/>
      <c r="CK110" s="991" t="s">
        <v>436</v>
      </c>
      <c r="CL110" s="877"/>
      <c r="CM110" s="952" t="s">
        <v>437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379</v>
      </c>
      <c r="DH110" s="903"/>
      <c r="DI110" s="903"/>
      <c r="DJ110" s="903"/>
      <c r="DK110" s="903"/>
      <c r="DL110" s="903" t="s">
        <v>379</v>
      </c>
      <c r="DM110" s="903"/>
      <c r="DN110" s="903"/>
      <c r="DO110" s="903"/>
      <c r="DP110" s="903"/>
      <c r="DQ110" s="903" t="s">
        <v>379</v>
      </c>
      <c r="DR110" s="903"/>
      <c r="DS110" s="903"/>
      <c r="DT110" s="903"/>
      <c r="DU110" s="903"/>
      <c r="DV110" s="904" t="s">
        <v>379</v>
      </c>
      <c r="DW110" s="904"/>
      <c r="DX110" s="904"/>
      <c r="DY110" s="904"/>
      <c r="DZ110" s="905"/>
    </row>
    <row r="111" spans="1:131" s="226" customFormat="1" ht="26.25" customHeight="1">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439</v>
      </c>
      <c r="AB111" s="984"/>
      <c r="AC111" s="984"/>
      <c r="AD111" s="984"/>
      <c r="AE111" s="985"/>
      <c r="AF111" s="986" t="s">
        <v>123</v>
      </c>
      <c r="AG111" s="984"/>
      <c r="AH111" s="984"/>
      <c r="AI111" s="984"/>
      <c r="AJ111" s="985"/>
      <c r="AK111" s="986" t="s">
        <v>379</v>
      </c>
      <c r="AL111" s="984"/>
      <c r="AM111" s="984"/>
      <c r="AN111" s="984"/>
      <c r="AO111" s="985"/>
      <c r="AP111" s="987" t="s">
        <v>395</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v>161420</v>
      </c>
      <c r="BR111" s="875"/>
      <c r="BS111" s="875"/>
      <c r="BT111" s="875"/>
      <c r="BU111" s="875"/>
      <c r="BV111" s="875">
        <v>133040</v>
      </c>
      <c r="BW111" s="875"/>
      <c r="BX111" s="875"/>
      <c r="BY111" s="875"/>
      <c r="BZ111" s="875"/>
      <c r="CA111" s="875">
        <v>110428</v>
      </c>
      <c r="CB111" s="875"/>
      <c r="CC111" s="875"/>
      <c r="CD111" s="875"/>
      <c r="CE111" s="875"/>
      <c r="CF111" s="936">
        <v>0.8</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439</v>
      </c>
      <c r="DH111" s="875"/>
      <c r="DI111" s="875"/>
      <c r="DJ111" s="875"/>
      <c r="DK111" s="875"/>
      <c r="DL111" s="875" t="s">
        <v>395</v>
      </c>
      <c r="DM111" s="875"/>
      <c r="DN111" s="875"/>
      <c r="DO111" s="875"/>
      <c r="DP111" s="875"/>
      <c r="DQ111" s="875" t="s">
        <v>395</v>
      </c>
      <c r="DR111" s="875"/>
      <c r="DS111" s="875"/>
      <c r="DT111" s="875"/>
      <c r="DU111" s="875"/>
      <c r="DV111" s="852" t="s">
        <v>442</v>
      </c>
      <c r="DW111" s="852"/>
      <c r="DX111" s="852"/>
      <c r="DY111" s="852"/>
      <c r="DZ111" s="853"/>
    </row>
    <row r="112" spans="1:131" s="226" customFormat="1" ht="26.25" customHeight="1">
      <c r="A112" s="977" t="s">
        <v>443</v>
      </c>
      <c r="B112" s="978"/>
      <c r="C112" s="808" t="s">
        <v>444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439</v>
      </c>
      <c r="AB112" s="838"/>
      <c r="AC112" s="838"/>
      <c r="AD112" s="838"/>
      <c r="AE112" s="839"/>
      <c r="AF112" s="840" t="s">
        <v>409</v>
      </c>
      <c r="AG112" s="838"/>
      <c r="AH112" s="838"/>
      <c r="AI112" s="838"/>
      <c r="AJ112" s="839"/>
      <c r="AK112" s="840" t="s">
        <v>379</v>
      </c>
      <c r="AL112" s="838"/>
      <c r="AM112" s="838"/>
      <c r="AN112" s="838"/>
      <c r="AO112" s="839"/>
      <c r="AP112" s="885" t="s">
        <v>445</v>
      </c>
      <c r="AQ112" s="886"/>
      <c r="AR112" s="886"/>
      <c r="AS112" s="886"/>
      <c r="AT112" s="887"/>
      <c r="AU112" s="997"/>
      <c r="AV112" s="998"/>
      <c r="AW112" s="998"/>
      <c r="AX112" s="998"/>
      <c r="AY112" s="998"/>
      <c r="AZ112" s="873" t="s">
        <v>446</v>
      </c>
      <c r="BA112" s="808"/>
      <c r="BB112" s="808"/>
      <c r="BC112" s="808"/>
      <c r="BD112" s="808"/>
      <c r="BE112" s="808"/>
      <c r="BF112" s="808"/>
      <c r="BG112" s="808"/>
      <c r="BH112" s="808"/>
      <c r="BI112" s="808"/>
      <c r="BJ112" s="808"/>
      <c r="BK112" s="808"/>
      <c r="BL112" s="808"/>
      <c r="BM112" s="808"/>
      <c r="BN112" s="808"/>
      <c r="BO112" s="808"/>
      <c r="BP112" s="809"/>
      <c r="BQ112" s="874">
        <v>1903597</v>
      </c>
      <c r="BR112" s="875"/>
      <c r="BS112" s="875"/>
      <c r="BT112" s="875"/>
      <c r="BU112" s="875"/>
      <c r="BV112" s="875">
        <v>1720270</v>
      </c>
      <c r="BW112" s="875"/>
      <c r="BX112" s="875"/>
      <c r="BY112" s="875"/>
      <c r="BZ112" s="875"/>
      <c r="CA112" s="875">
        <v>1242262</v>
      </c>
      <c r="CB112" s="875"/>
      <c r="CC112" s="875"/>
      <c r="CD112" s="875"/>
      <c r="CE112" s="875"/>
      <c r="CF112" s="936">
        <v>9.1999999999999993</v>
      </c>
      <c r="CG112" s="937"/>
      <c r="CH112" s="937"/>
      <c r="CI112" s="937"/>
      <c r="CJ112" s="937"/>
      <c r="CK112" s="992"/>
      <c r="CL112" s="879"/>
      <c r="CM112" s="882" t="s">
        <v>447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439</v>
      </c>
      <c r="DH112" s="875"/>
      <c r="DI112" s="875"/>
      <c r="DJ112" s="875"/>
      <c r="DK112" s="875"/>
      <c r="DL112" s="875" t="s">
        <v>445</v>
      </c>
      <c r="DM112" s="875"/>
      <c r="DN112" s="875"/>
      <c r="DO112" s="875"/>
      <c r="DP112" s="875"/>
      <c r="DQ112" s="875" t="s">
        <v>439</v>
      </c>
      <c r="DR112" s="875"/>
      <c r="DS112" s="875"/>
      <c r="DT112" s="875"/>
      <c r="DU112" s="875"/>
      <c r="DV112" s="852" t="s">
        <v>409</v>
      </c>
      <c r="DW112" s="852"/>
      <c r="DX112" s="852"/>
      <c r="DY112" s="852"/>
      <c r="DZ112" s="853"/>
    </row>
    <row r="113" spans="1:130" s="226" customFormat="1" ht="26.25" customHeight="1">
      <c r="A113" s="979"/>
      <c r="B113" s="980"/>
      <c r="C113" s="808" t="s">
        <v>448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216252</v>
      </c>
      <c r="AB113" s="984"/>
      <c r="AC113" s="984"/>
      <c r="AD113" s="984"/>
      <c r="AE113" s="985"/>
      <c r="AF113" s="986">
        <v>183990</v>
      </c>
      <c r="AG113" s="984"/>
      <c r="AH113" s="984"/>
      <c r="AI113" s="984"/>
      <c r="AJ113" s="985"/>
      <c r="AK113" s="986">
        <v>168674</v>
      </c>
      <c r="AL113" s="984"/>
      <c r="AM113" s="984"/>
      <c r="AN113" s="984"/>
      <c r="AO113" s="985"/>
      <c r="AP113" s="987">
        <v>1.2</v>
      </c>
      <c r="AQ113" s="988"/>
      <c r="AR113" s="988"/>
      <c r="AS113" s="988"/>
      <c r="AT113" s="989"/>
      <c r="AU113" s="997"/>
      <c r="AV113" s="998"/>
      <c r="AW113" s="998"/>
      <c r="AX113" s="998"/>
      <c r="AY113" s="998"/>
      <c r="AZ113" s="873" t="s">
        <v>449</v>
      </c>
      <c r="BA113" s="808"/>
      <c r="BB113" s="808"/>
      <c r="BC113" s="808"/>
      <c r="BD113" s="808"/>
      <c r="BE113" s="808"/>
      <c r="BF113" s="808"/>
      <c r="BG113" s="808"/>
      <c r="BH113" s="808"/>
      <c r="BI113" s="808"/>
      <c r="BJ113" s="808"/>
      <c r="BK113" s="808"/>
      <c r="BL113" s="808"/>
      <c r="BM113" s="808"/>
      <c r="BN113" s="808"/>
      <c r="BO113" s="808"/>
      <c r="BP113" s="809"/>
      <c r="BQ113" s="874">
        <v>2507440</v>
      </c>
      <c r="BR113" s="875"/>
      <c r="BS113" s="875"/>
      <c r="BT113" s="875"/>
      <c r="BU113" s="875"/>
      <c r="BV113" s="875">
        <v>2419973</v>
      </c>
      <c r="BW113" s="875"/>
      <c r="BX113" s="875"/>
      <c r="BY113" s="875"/>
      <c r="BZ113" s="875"/>
      <c r="CA113" s="875">
        <v>2277775</v>
      </c>
      <c r="CB113" s="875"/>
      <c r="CC113" s="875"/>
      <c r="CD113" s="875"/>
      <c r="CE113" s="875"/>
      <c r="CF113" s="936">
        <v>16.8</v>
      </c>
      <c r="CG113" s="937"/>
      <c r="CH113" s="937"/>
      <c r="CI113" s="937"/>
      <c r="CJ113" s="937"/>
      <c r="CK113" s="992"/>
      <c r="CL113" s="879"/>
      <c r="CM113" s="882" t="s">
        <v>450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439</v>
      </c>
      <c r="DH113" s="838"/>
      <c r="DI113" s="838"/>
      <c r="DJ113" s="838"/>
      <c r="DK113" s="839"/>
      <c r="DL113" s="840" t="s">
        <v>395</v>
      </c>
      <c r="DM113" s="838"/>
      <c r="DN113" s="838"/>
      <c r="DO113" s="838"/>
      <c r="DP113" s="839"/>
      <c r="DQ113" s="840" t="s">
        <v>395</v>
      </c>
      <c r="DR113" s="838"/>
      <c r="DS113" s="838"/>
      <c r="DT113" s="838"/>
      <c r="DU113" s="839"/>
      <c r="DV113" s="885" t="s">
        <v>409</v>
      </c>
      <c r="DW113" s="886"/>
      <c r="DX113" s="886"/>
      <c r="DY113" s="886"/>
      <c r="DZ113" s="887"/>
    </row>
    <row r="114" spans="1:130" s="226" customFormat="1" ht="26.25" customHeight="1">
      <c r="A114" s="979"/>
      <c r="B114" s="980"/>
      <c r="C114" s="808" t="s">
        <v>451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266820</v>
      </c>
      <c r="AB114" s="838"/>
      <c r="AC114" s="838"/>
      <c r="AD114" s="838"/>
      <c r="AE114" s="839"/>
      <c r="AF114" s="840">
        <v>281029</v>
      </c>
      <c r="AG114" s="838"/>
      <c r="AH114" s="838"/>
      <c r="AI114" s="838"/>
      <c r="AJ114" s="839"/>
      <c r="AK114" s="840">
        <v>294695</v>
      </c>
      <c r="AL114" s="838"/>
      <c r="AM114" s="838"/>
      <c r="AN114" s="838"/>
      <c r="AO114" s="839"/>
      <c r="AP114" s="885">
        <v>2.2000000000000002</v>
      </c>
      <c r="AQ114" s="886"/>
      <c r="AR114" s="886"/>
      <c r="AS114" s="886"/>
      <c r="AT114" s="887"/>
      <c r="AU114" s="997"/>
      <c r="AV114" s="998"/>
      <c r="AW114" s="998"/>
      <c r="AX114" s="998"/>
      <c r="AY114" s="998"/>
      <c r="AZ114" s="873" t="s">
        <v>452</v>
      </c>
      <c r="BA114" s="808"/>
      <c r="BB114" s="808"/>
      <c r="BC114" s="808"/>
      <c r="BD114" s="808"/>
      <c r="BE114" s="808"/>
      <c r="BF114" s="808"/>
      <c r="BG114" s="808"/>
      <c r="BH114" s="808"/>
      <c r="BI114" s="808"/>
      <c r="BJ114" s="808"/>
      <c r="BK114" s="808"/>
      <c r="BL114" s="808"/>
      <c r="BM114" s="808"/>
      <c r="BN114" s="808"/>
      <c r="BO114" s="808"/>
      <c r="BP114" s="809"/>
      <c r="BQ114" s="874">
        <v>2311664</v>
      </c>
      <c r="BR114" s="875"/>
      <c r="BS114" s="875"/>
      <c r="BT114" s="875"/>
      <c r="BU114" s="875"/>
      <c r="BV114" s="875">
        <v>2617019</v>
      </c>
      <c r="BW114" s="875"/>
      <c r="BX114" s="875"/>
      <c r="BY114" s="875"/>
      <c r="BZ114" s="875"/>
      <c r="CA114" s="875">
        <v>2645284</v>
      </c>
      <c r="CB114" s="875"/>
      <c r="CC114" s="875"/>
      <c r="CD114" s="875"/>
      <c r="CE114" s="875"/>
      <c r="CF114" s="936">
        <v>19.5</v>
      </c>
      <c r="CG114" s="937"/>
      <c r="CH114" s="937"/>
      <c r="CI114" s="937"/>
      <c r="CJ114" s="937"/>
      <c r="CK114" s="992"/>
      <c r="CL114" s="879"/>
      <c r="CM114" s="882" t="s">
        <v>453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409</v>
      </c>
      <c r="DH114" s="838"/>
      <c r="DI114" s="838"/>
      <c r="DJ114" s="838"/>
      <c r="DK114" s="839"/>
      <c r="DL114" s="840" t="s">
        <v>409</v>
      </c>
      <c r="DM114" s="838"/>
      <c r="DN114" s="838"/>
      <c r="DO114" s="838"/>
      <c r="DP114" s="839"/>
      <c r="DQ114" s="840" t="s">
        <v>454</v>
      </c>
      <c r="DR114" s="838"/>
      <c r="DS114" s="838"/>
      <c r="DT114" s="838"/>
      <c r="DU114" s="839"/>
      <c r="DV114" s="885" t="s">
        <v>455</v>
      </c>
      <c r="DW114" s="886"/>
      <c r="DX114" s="886"/>
      <c r="DY114" s="886"/>
      <c r="DZ114" s="887"/>
    </row>
    <row r="115" spans="1:130" s="226" customFormat="1" ht="26.25" customHeight="1">
      <c r="A115" s="979"/>
      <c r="B115" s="980"/>
      <c r="C115" s="808" t="s">
        <v>456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43253</v>
      </c>
      <c r="AB115" s="984"/>
      <c r="AC115" s="984"/>
      <c r="AD115" s="984"/>
      <c r="AE115" s="985"/>
      <c r="AF115" s="986">
        <v>39595</v>
      </c>
      <c r="AG115" s="984"/>
      <c r="AH115" s="984"/>
      <c r="AI115" s="984"/>
      <c r="AJ115" s="985"/>
      <c r="AK115" s="986">
        <v>31584</v>
      </c>
      <c r="AL115" s="984"/>
      <c r="AM115" s="984"/>
      <c r="AN115" s="984"/>
      <c r="AO115" s="985"/>
      <c r="AP115" s="987">
        <v>0.2</v>
      </c>
      <c r="AQ115" s="988"/>
      <c r="AR115" s="988"/>
      <c r="AS115" s="988"/>
      <c r="AT115" s="989"/>
      <c r="AU115" s="997"/>
      <c r="AV115" s="998"/>
      <c r="AW115" s="998"/>
      <c r="AX115" s="998"/>
      <c r="AY115" s="998"/>
      <c r="AZ115" s="873" t="s">
        <v>457</v>
      </c>
      <c r="BA115" s="808"/>
      <c r="BB115" s="808"/>
      <c r="BC115" s="808"/>
      <c r="BD115" s="808"/>
      <c r="BE115" s="808"/>
      <c r="BF115" s="808"/>
      <c r="BG115" s="808"/>
      <c r="BH115" s="808"/>
      <c r="BI115" s="808"/>
      <c r="BJ115" s="808"/>
      <c r="BK115" s="808"/>
      <c r="BL115" s="808"/>
      <c r="BM115" s="808"/>
      <c r="BN115" s="808"/>
      <c r="BO115" s="808"/>
      <c r="BP115" s="809"/>
      <c r="BQ115" s="874">
        <v>15778</v>
      </c>
      <c r="BR115" s="875"/>
      <c r="BS115" s="875"/>
      <c r="BT115" s="875"/>
      <c r="BU115" s="875"/>
      <c r="BV115" s="875">
        <v>14623</v>
      </c>
      <c r="BW115" s="875"/>
      <c r="BX115" s="875"/>
      <c r="BY115" s="875"/>
      <c r="BZ115" s="875"/>
      <c r="CA115" s="875">
        <v>13417</v>
      </c>
      <c r="CB115" s="875"/>
      <c r="CC115" s="875"/>
      <c r="CD115" s="875"/>
      <c r="CE115" s="875"/>
      <c r="CF115" s="936">
        <v>0.1</v>
      </c>
      <c r="CG115" s="937"/>
      <c r="CH115" s="937"/>
      <c r="CI115" s="937"/>
      <c r="CJ115" s="937"/>
      <c r="CK115" s="992"/>
      <c r="CL115" s="879"/>
      <c r="CM115" s="873" t="s">
        <v>458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442</v>
      </c>
      <c r="DH115" s="838"/>
      <c r="DI115" s="838"/>
      <c r="DJ115" s="838"/>
      <c r="DK115" s="839"/>
      <c r="DL115" s="840" t="s">
        <v>379</v>
      </c>
      <c r="DM115" s="838"/>
      <c r="DN115" s="838"/>
      <c r="DO115" s="838"/>
      <c r="DP115" s="839"/>
      <c r="DQ115" s="840" t="s">
        <v>395</v>
      </c>
      <c r="DR115" s="838"/>
      <c r="DS115" s="838"/>
      <c r="DT115" s="838"/>
      <c r="DU115" s="839"/>
      <c r="DV115" s="885" t="s">
        <v>439</v>
      </c>
      <c r="DW115" s="886"/>
      <c r="DX115" s="886"/>
      <c r="DY115" s="886"/>
      <c r="DZ115" s="887"/>
    </row>
    <row r="116" spans="1:130" s="226" customFormat="1" ht="26.25" customHeight="1">
      <c r="A116" s="981"/>
      <c r="B116" s="982"/>
      <c r="C116" s="941" t="s">
        <v>459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19</v>
      </c>
      <c r="AB116" s="838"/>
      <c r="AC116" s="838"/>
      <c r="AD116" s="838"/>
      <c r="AE116" s="839"/>
      <c r="AF116" s="840">
        <v>426</v>
      </c>
      <c r="AG116" s="838"/>
      <c r="AH116" s="838"/>
      <c r="AI116" s="838"/>
      <c r="AJ116" s="839"/>
      <c r="AK116" s="840">
        <v>384</v>
      </c>
      <c r="AL116" s="838"/>
      <c r="AM116" s="838"/>
      <c r="AN116" s="838"/>
      <c r="AO116" s="839"/>
      <c r="AP116" s="885">
        <v>0</v>
      </c>
      <c r="AQ116" s="886"/>
      <c r="AR116" s="886"/>
      <c r="AS116" s="886"/>
      <c r="AT116" s="887"/>
      <c r="AU116" s="997"/>
      <c r="AV116" s="998"/>
      <c r="AW116" s="998"/>
      <c r="AX116" s="998"/>
      <c r="AY116" s="998"/>
      <c r="AZ116" s="924" t="s">
        <v>460</v>
      </c>
      <c r="BA116" s="925"/>
      <c r="BB116" s="925"/>
      <c r="BC116" s="925"/>
      <c r="BD116" s="925"/>
      <c r="BE116" s="925"/>
      <c r="BF116" s="925"/>
      <c r="BG116" s="925"/>
      <c r="BH116" s="925"/>
      <c r="BI116" s="925"/>
      <c r="BJ116" s="925"/>
      <c r="BK116" s="925"/>
      <c r="BL116" s="925"/>
      <c r="BM116" s="925"/>
      <c r="BN116" s="925"/>
      <c r="BO116" s="925"/>
      <c r="BP116" s="926"/>
      <c r="BQ116" s="874" t="s">
        <v>409</v>
      </c>
      <c r="BR116" s="875"/>
      <c r="BS116" s="875"/>
      <c r="BT116" s="875"/>
      <c r="BU116" s="875"/>
      <c r="BV116" s="875" t="s">
        <v>379</v>
      </c>
      <c r="BW116" s="875"/>
      <c r="BX116" s="875"/>
      <c r="BY116" s="875"/>
      <c r="BZ116" s="875"/>
      <c r="CA116" s="875" t="s">
        <v>395</v>
      </c>
      <c r="CB116" s="875"/>
      <c r="CC116" s="875"/>
      <c r="CD116" s="875"/>
      <c r="CE116" s="875"/>
      <c r="CF116" s="936" t="s">
        <v>379</v>
      </c>
      <c r="CG116" s="937"/>
      <c r="CH116" s="937"/>
      <c r="CI116" s="937"/>
      <c r="CJ116" s="937"/>
      <c r="CK116" s="992"/>
      <c r="CL116" s="879"/>
      <c r="CM116" s="882" t="s">
        <v>461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379</v>
      </c>
      <c r="DM116" s="838"/>
      <c r="DN116" s="838"/>
      <c r="DO116" s="838"/>
      <c r="DP116" s="839"/>
      <c r="DQ116" s="840" t="s">
        <v>395</v>
      </c>
      <c r="DR116" s="838"/>
      <c r="DS116" s="838"/>
      <c r="DT116" s="838"/>
      <c r="DU116" s="839"/>
      <c r="DV116" s="885" t="s">
        <v>439</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462</v>
      </c>
      <c r="Z117" s="964"/>
      <c r="AA117" s="969">
        <v>4598547</v>
      </c>
      <c r="AB117" s="970"/>
      <c r="AC117" s="970"/>
      <c r="AD117" s="970"/>
      <c r="AE117" s="971"/>
      <c r="AF117" s="972">
        <v>4382000</v>
      </c>
      <c r="AG117" s="970"/>
      <c r="AH117" s="970"/>
      <c r="AI117" s="970"/>
      <c r="AJ117" s="971"/>
      <c r="AK117" s="972">
        <v>4377250</v>
      </c>
      <c r="AL117" s="970"/>
      <c r="AM117" s="970"/>
      <c r="AN117" s="970"/>
      <c r="AO117" s="971"/>
      <c r="AP117" s="973"/>
      <c r="AQ117" s="974"/>
      <c r="AR117" s="974"/>
      <c r="AS117" s="974"/>
      <c r="AT117" s="975"/>
      <c r="AU117" s="997"/>
      <c r="AV117" s="998"/>
      <c r="AW117" s="998"/>
      <c r="AX117" s="998"/>
      <c r="AY117" s="998"/>
      <c r="AZ117" s="924" t="s">
        <v>463</v>
      </c>
      <c r="BA117" s="925"/>
      <c r="BB117" s="925"/>
      <c r="BC117" s="925"/>
      <c r="BD117" s="925"/>
      <c r="BE117" s="925"/>
      <c r="BF117" s="925"/>
      <c r="BG117" s="925"/>
      <c r="BH117" s="925"/>
      <c r="BI117" s="925"/>
      <c r="BJ117" s="925"/>
      <c r="BK117" s="925"/>
      <c r="BL117" s="925"/>
      <c r="BM117" s="925"/>
      <c r="BN117" s="925"/>
      <c r="BO117" s="925"/>
      <c r="BP117" s="926"/>
      <c r="BQ117" s="874" t="s">
        <v>409</v>
      </c>
      <c r="BR117" s="875"/>
      <c r="BS117" s="875"/>
      <c r="BT117" s="875"/>
      <c r="BU117" s="875"/>
      <c r="BV117" s="875" t="s">
        <v>379</v>
      </c>
      <c r="BW117" s="875"/>
      <c r="BX117" s="875"/>
      <c r="BY117" s="875"/>
      <c r="BZ117" s="875"/>
      <c r="CA117" s="875" t="s">
        <v>379</v>
      </c>
      <c r="CB117" s="875"/>
      <c r="CC117" s="875"/>
      <c r="CD117" s="875"/>
      <c r="CE117" s="875"/>
      <c r="CF117" s="936" t="s">
        <v>442</v>
      </c>
      <c r="CG117" s="937"/>
      <c r="CH117" s="937"/>
      <c r="CI117" s="937"/>
      <c r="CJ117" s="937"/>
      <c r="CK117" s="992"/>
      <c r="CL117" s="879"/>
      <c r="CM117" s="882" t="s">
        <v>464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409</v>
      </c>
      <c r="DH117" s="838"/>
      <c r="DI117" s="838"/>
      <c r="DJ117" s="838"/>
      <c r="DK117" s="839"/>
      <c r="DL117" s="840" t="s">
        <v>379</v>
      </c>
      <c r="DM117" s="838"/>
      <c r="DN117" s="838"/>
      <c r="DO117" s="838"/>
      <c r="DP117" s="839"/>
      <c r="DQ117" s="840" t="s">
        <v>445</v>
      </c>
      <c r="DR117" s="838"/>
      <c r="DS117" s="838"/>
      <c r="DT117" s="838"/>
      <c r="DU117" s="839"/>
      <c r="DV117" s="885" t="s">
        <v>409</v>
      </c>
      <c r="DW117" s="886"/>
      <c r="DX117" s="886"/>
      <c r="DY117" s="886"/>
      <c r="DZ117" s="887"/>
    </row>
    <row r="118" spans="1:130" s="226" customFormat="1" ht="26.25" customHeight="1">
      <c r="A118" s="962" t="s">
        <v>433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431</v>
      </c>
      <c r="AB118" s="963"/>
      <c r="AC118" s="963"/>
      <c r="AD118" s="963"/>
      <c r="AE118" s="964"/>
      <c r="AF118" s="965" t="s">
        <v>298</v>
      </c>
      <c r="AG118" s="963"/>
      <c r="AH118" s="963"/>
      <c r="AI118" s="963"/>
      <c r="AJ118" s="964"/>
      <c r="AK118" s="965" t="s">
        <v>297</v>
      </c>
      <c r="AL118" s="963"/>
      <c r="AM118" s="963"/>
      <c r="AN118" s="963"/>
      <c r="AO118" s="964"/>
      <c r="AP118" s="966" t="s">
        <v>432</v>
      </c>
      <c r="AQ118" s="967"/>
      <c r="AR118" s="967"/>
      <c r="AS118" s="967"/>
      <c r="AT118" s="968"/>
      <c r="AU118" s="997"/>
      <c r="AV118" s="998"/>
      <c r="AW118" s="998"/>
      <c r="AX118" s="998"/>
      <c r="AY118" s="998"/>
      <c r="AZ118" s="940" t="s">
        <v>465</v>
      </c>
      <c r="BA118" s="941"/>
      <c r="BB118" s="941"/>
      <c r="BC118" s="941"/>
      <c r="BD118" s="941"/>
      <c r="BE118" s="941"/>
      <c r="BF118" s="941"/>
      <c r="BG118" s="941"/>
      <c r="BH118" s="941"/>
      <c r="BI118" s="941"/>
      <c r="BJ118" s="941"/>
      <c r="BK118" s="941"/>
      <c r="BL118" s="941"/>
      <c r="BM118" s="941"/>
      <c r="BN118" s="941"/>
      <c r="BO118" s="941"/>
      <c r="BP118" s="942"/>
      <c r="BQ118" s="943" t="s">
        <v>445</v>
      </c>
      <c r="BR118" s="906"/>
      <c r="BS118" s="906"/>
      <c r="BT118" s="906"/>
      <c r="BU118" s="906"/>
      <c r="BV118" s="906" t="s">
        <v>395</v>
      </c>
      <c r="BW118" s="906"/>
      <c r="BX118" s="906"/>
      <c r="BY118" s="906"/>
      <c r="BZ118" s="906"/>
      <c r="CA118" s="906" t="s">
        <v>445</v>
      </c>
      <c r="CB118" s="906"/>
      <c r="CC118" s="906"/>
      <c r="CD118" s="906"/>
      <c r="CE118" s="906"/>
      <c r="CF118" s="936" t="s">
        <v>409</v>
      </c>
      <c r="CG118" s="937"/>
      <c r="CH118" s="937"/>
      <c r="CI118" s="937"/>
      <c r="CJ118" s="937"/>
      <c r="CK118" s="992"/>
      <c r="CL118" s="879"/>
      <c r="CM118" s="882" t="s">
        <v>466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379</v>
      </c>
      <c r="DH118" s="838"/>
      <c r="DI118" s="838"/>
      <c r="DJ118" s="838"/>
      <c r="DK118" s="839"/>
      <c r="DL118" s="840" t="s">
        <v>445</v>
      </c>
      <c r="DM118" s="838"/>
      <c r="DN118" s="838"/>
      <c r="DO118" s="838"/>
      <c r="DP118" s="839"/>
      <c r="DQ118" s="840" t="s">
        <v>395</v>
      </c>
      <c r="DR118" s="838"/>
      <c r="DS118" s="838"/>
      <c r="DT118" s="838"/>
      <c r="DU118" s="839"/>
      <c r="DV118" s="885" t="s">
        <v>439</v>
      </c>
      <c r="DW118" s="886"/>
      <c r="DX118" s="886"/>
      <c r="DY118" s="886"/>
      <c r="DZ118" s="887"/>
    </row>
    <row r="119" spans="1:130" s="226" customFormat="1" ht="26.25" customHeight="1">
      <c r="A119" s="876" t="s">
        <v>436</v>
      </c>
      <c r="B119" s="877"/>
      <c r="C119" s="952" t="s">
        <v>437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409</v>
      </c>
      <c r="AB119" s="956"/>
      <c r="AC119" s="956"/>
      <c r="AD119" s="956"/>
      <c r="AE119" s="957"/>
      <c r="AF119" s="958" t="s">
        <v>379</v>
      </c>
      <c r="AG119" s="956"/>
      <c r="AH119" s="956"/>
      <c r="AI119" s="956"/>
      <c r="AJ119" s="957"/>
      <c r="AK119" s="958" t="s">
        <v>455</v>
      </c>
      <c r="AL119" s="956"/>
      <c r="AM119" s="956"/>
      <c r="AN119" s="956"/>
      <c r="AO119" s="957"/>
      <c r="AP119" s="959" t="s">
        <v>439</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467</v>
      </c>
      <c r="BP119" s="939"/>
      <c r="BQ119" s="943">
        <v>42534649</v>
      </c>
      <c r="BR119" s="906"/>
      <c r="BS119" s="906"/>
      <c r="BT119" s="906"/>
      <c r="BU119" s="906"/>
      <c r="BV119" s="906">
        <v>42046621</v>
      </c>
      <c r="BW119" s="906"/>
      <c r="BX119" s="906"/>
      <c r="BY119" s="906"/>
      <c r="BZ119" s="906"/>
      <c r="CA119" s="906">
        <v>40892771</v>
      </c>
      <c r="CB119" s="906"/>
      <c r="CC119" s="906"/>
      <c r="CD119" s="906"/>
      <c r="CE119" s="906"/>
      <c r="CF119" s="804"/>
      <c r="CG119" s="805"/>
      <c r="CH119" s="805"/>
      <c r="CI119" s="805"/>
      <c r="CJ119" s="895"/>
      <c r="CK119" s="993"/>
      <c r="CL119" s="881"/>
      <c r="CM119" s="899" t="s">
        <v>468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161420</v>
      </c>
      <c r="DH119" s="821"/>
      <c r="DI119" s="821"/>
      <c r="DJ119" s="821"/>
      <c r="DK119" s="822"/>
      <c r="DL119" s="823">
        <v>133040</v>
      </c>
      <c r="DM119" s="821"/>
      <c r="DN119" s="821"/>
      <c r="DO119" s="821"/>
      <c r="DP119" s="822"/>
      <c r="DQ119" s="823">
        <v>110428</v>
      </c>
      <c r="DR119" s="821"/>
      <c r="DS119" s="821"/>
      <c r="DT119" s="821"/>
      <c r="DU119" s="822"/>
      <c r="DV119" s="909">
        <v>0.8</v>
      </c>
      <c r="DW119" s="910"/>
      <c r="DX119" s="910"/>
      <c r="DY119" s="910"/>
      <c r="DZ119" s="911"/>
    </row>
    <row r="120" spans="1:130" s="226" customFormat="1" ht="26.25" customHeight="1">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379</v>
      </c>
      <c r="AB120" s="838"/>
      <c r="AC120" s="838"/>
      <c r="AD120" s="838"/>
      <c r="AE120" s="839"/>
      <c r="AF120" s="840" t="s">
        <v>395</v>
      </c>
      <c r="AG120" s="838"/>
      <c r="AH120" s="838"/>
      <c r="AI120" s="838"/>
      <c r="AJ120" s="839"/>
      <c r="AK120" s="840" t="s">
        <v>439</v>
      </c>
      <c r="AL120" s="838"/>
      <c r="AM120" s="838"/>
      <c r="AN120" s="838"/>
      <c r="AO120" s="839"/>
      <c r="AP120" s="885" t="s">
        <v>379</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10967263</v>
      </c>
      <c r="BR120" s="903"/>
      <c r="BS120" s="903"/>
      <c r="BT120" s="903"/>
      <c r="BU120" s="903"/>
      <c r="BV120" s="903">
        <v>11451373</v>
      </c>
      <c r="BW120" s="903"/>
      <c r="BX120" s="903"/>
      <c r="BY120" s="903"/>
      <c r="BZ120" s="903"/>
      <c r="CA120" s="903">
        <v>11535383</v>
      </c>
      <c r="CB120" s="903"/>
      <c r="CC120" s="903"/>
      <c r="CD120" s="903"/>
      <c r="CE120" s="903"/>
      <c r="CF120" s="927">
        <v>85.2</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287824</v>
      </c>
      <c r="DH120" s="903"/>
      <c r="DI120" s="903"/>
      <c r="DJ120" s="903"/>
      <c r="DK120" s="903"/>
      <c r="DL120" s="903">
        <v>265365</v>
      </c>
      <c r="DM120" s="903"/>
      <c r="DN120" s="903"/>
      <c r="DO120" s="903"/>
      <c r="DP120" s="903"/>
      <c r="DQ120" s="903">
        <v>612585</v>
      </c>
      <c r="DR120" s="903"/>
      <c r="DS120" s="903"/>
      <c r="DT120" s="903"/>
      <c r="DU120" s="903"/>
      <c r="DV120" s="904">
        <v>4.5</v>
      </c>
      <c r="DW120" s="904"/>
      <c r="DX120" s="904"/>
      <c r="DY120" s="904"/>
      <c r="DZ120" s="905"/>
    </row>
    <row r="121" spans="1:130" s="226" customFormat="1" ht="26.25" customHeight="1">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395</v>
      </c>
      <c r="AB121" s="838"/>
      <c r="AC121" s="838"/>
      <c r="AD121" s="838"/>
      <c r="AE121" s="839"/>
      <c r="AF121" s="840" t="s">
        <v>439</v>
      </c>
      <c r="AG121" s="838"/>
      <c r="AH121" s="838"/>
      <c r="AI121" s="838"/>
      <c r="AJ121" s="839"/>
      <c r="AK121" s="840" t="s">
        <v>445</v>
      </c>
      <c r="AL121" s="838"/>
      <c r="AM121" s="838"/>
      <c r="AN121" s="838"/>
      <c r="AO121" s="839"/>
      <c r="AP121" s="885" t="s">
        <v>379</v>
      </c>
      <c r="AQ121" s="886"/>
      <c r="AR121" s="886"/>
      <c r="AS121" s="886"/>
      <c r="AT121" s="887"/>
      <c r="AU121" s="947"/>
      <c r="AV121" s="948"/>
      <c r="AW121" s="948"/>
      <c r="AX121" s="948"/>
      <c r="AY121" s="949"/>
      <c r="AZ121" s="873" t="s">
        <v>474</v>
      </c>
      <c r="BA121" s="808"/>
      <c r="BB121" s="808"/>
      <c r="BC121" s="808"/>
      <c r="BD121" s="808"/>
      <c r="BE121" s="808"/>
      <c r="BF121" s="808"/>
      <c r="BG121" s="808"/>
      <c r="BH121" s="808"/>
      <c r="BI121" s="808"/>
      <c r="BJ121" s="808"/>
      <c r="BK121" s="808"/>
      <c r="BL121" s="808"/>
      <c r="BM121" s="808"/>
      <c r="BN121" s="808"/>
      <c r="BO121" s="808"/>
      <c r="BP121" s="809"/>
      <c r="BQ121" s="874">
        <v>1534379</v>
      </c>
      <c r="BR121" s="875"/>
      <c r="BS121" s="875"/>
      <c r="BT121" s="875"/>
      <c r="BU121" s="875"/>
      <c r="BV121" s="875">
        <v>1451890</v>
      </c>
      <c r="BW121" s="875"/>
      <c r="BX121" s="875"/>
      <c r="BY121" s="875"/>
      <c r="BZ121" s="875"/>
      <c r="CA121" s="875">
        <v>1273841</v>
      </c>
      <c r="CB121" s="875"/>
      <c r="CC121" s="875"/>
      <c r="CD121" s="875"/>
      <c r="CE121" s="875"/>
      <c r="CF121" s="936">
        <v>9.4</v>
      </c>
      <c r="CG121" s="937"/>
      <c r="CH121" s="937"/>
      <c r="CI121" s="937"/>
      <c r="CJ121" s="937"/>
      <c r="CK121" s="930"/>
      <c r="CL121" s="916"/>
      <c r="CM121" s="916"/>
      <c r="CN121" s="916"/>
      <c r="CO121" s="917"/>
      <c r="CP121" s="896" t="s">
        <v>400</v>
      </c>
      <c r="CQ121" s="897"/>
      <c r="CR121" s="897"/>
      <c r="CS121" s="897"/>
      <c r="CT121" s="897"/>
      <c r="CU121" s="897"/>
      <c r="CV121" s="897"/>
      <c r="CW121" s="897"/>
      <c r="CX121" s="897"/>
      <c r="CY121" s="897"/>
      <c r="CZ121" s="897"/>
      <c r="DA121" s="897"/>
      <c r="DB121" s="897"/>
      <c r="DC121" s="897"/>
      <c r="DD121" s="897"/>
      <c r="DE121" s="897"/>
      <c r="DF121" s="898"/>
      <c r="DG121" s="874">
        <v>1388312</v>
      </c>
      <c r="DH121" s="875"/>
      <c r="DI121" s="875"/>
      <c r="DJ121" s="875"/>
      <c r="DK121" s="875"/>
      <c r="DL121" s="875">
        <v>1251684</v>
      </c>
      <c r="DM121" s="875"/>
      <c r="DN121" s="875"/>
      <c r="DO121" s="875"/>
      <c r="DP121" s="875"/>
      <c r="DQ121" s="875">
        <v>450709</v>
      </c>
      <c r="DR121" s="875"/>
      <c r="DS121" s="875"/>
      <c r="DT121" s="875"/>
      <c r="DU121" s="875"/>
      <c r="DV121" s="852">
        <v>3.3</v>
      </c>
      <c r="DW121" s="852"/>
      <c r="DX121" s="852"/>
      <c r="DY121" s="852"/>
      <c r="DZ121" s="853"/>
    </row>
    <row r="122" spans="1:130" s="226" customFormat="1" ht="26.25" customHeight="1">
      <c r="A122" s="878"/>
      <c r="B122" s="879"/>
      <c r="C122" s="882" t="s">
        <v>453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379</v>
      </c>
      <c r="AB122" s="838"/>
      <c r="AC122" s="838"/>
      <c r="AD122" s="838"/>
      <c r="AE122" s="839"/>
      <c r="AF122" s="840" t="s">
        <v>379</v>
      </c>
      <c r="AG122" s="838"/>
      <c r="AH122" s="838"/>
      <c r="AI122" s="838"/>
      <c r="AJ122" s="839"/>
      <c r="AK122" s="840" t="s">
        <v>379</v>
      </c>
      <c r="AL122" s="838"/>
      <c r="AM122" s="838"/>
      <c r="AN122" s="838"/>
      <c r="AO122" s="839"/>
      <c r="AP122" s="885" t="s">
        <v>379</v>
      </c>
      <c r="AQ122" s="886"/>
      <c r="AR122" s="886"/>
      <c r="AS122" s="886"/>
      <c r="AT122" s="887"/>
      <c r="AU122" s="947"/>
      <c r="AV122" s="948"/>
      <c r="AW122" s="948"/>
      <c r="AX122" s="948"/>
      <c r="AY122" s="949"/>
      <c r="AZ122" s="940" t="s">
        <v>475</v>
      </c>
      <c r="BA122" s="941"/>
      <c r="BB122" s="941"/>
      <c r="BC122" s="941"/>
      <c r="BD122" s="941"/>
      <c r="BE122" s="941"/>
      <c r="BF122" s="941"/>
      <c r="BG122" s="941"/>
      <c r="BH122" s="941"/>
      <c r="BI122" s="941"/>
      <c r="BJ122" s="941"/>
      <c r="BK122" s="941"/>
      <c r="BL122" s="941"/>
      <c r="BM122" s="941"/>
      <c r="BN122" s="941"/>
      <c r="BO122" s="941"/>
      <c r="BP122" s="942"/>
      <c r="BQ122" s="943">
        <v>29224407</v>
      </c>
      <c r="BR122" s="906"/>
      <c r="BS122" s="906"/>
      <c r="BT122" s="906"/>
      <c r="BU122" s="906"/>
      <c r="BV122" s="906">
        <v>28884075</v>
      </c>
      <c r="BW122" s="906"/>
      <c r="BX122" s="906"/>
      <c r="BY122" s="906"/>
      <c r="BZ122" s="906"/>
      <c r="CA122" s="906">
        <v>28338367</v>
      </c>
      <c r="CB122" s="906"/>
      <c r="CC122" s="906"/>
      <c r="CD122" s="906"/>
      <c r="CE122" s="906"/>
      <c r="CF122" s="907">
        <v>209.4</v>
      </c>
      <c r="CG122" s="908"/>
      <c r="CH122" s="908"/>
      <c r="CI122" s="908"/>
      <c r="CJ122" s="908"/>
      <c r="CK122" s="930"/>
      <c r="CL122" s="916"/>
      <c r="CM122" s="916"/>
      <c r="CN122" s="916"/>
      <c r="CO122" s="917"/>
      <c r="CP122" s="896" t="s">
        <v>476</v>
      </c>
      <c r="CQ122" s="897"/>
      <c r="CR122" s="897"/>
      <c r="CS122" s="897"/>
      <c r="CT122" s="897"/>
      <c r="CU122" s="897"/>
      <c r="CV122" s="897"/>
      <c r="CW122" s="897"/>
      <c r="CX122" s="897"/>
      <c r="CY122" s="897"/>
      <c r="CZ122" s="897"/>
      <c r="DA122" s="897"/>
      <c r="DB122" s="897"/>
      <c r="DC122" s="897"/>
      <c r="DD122" s="897"/>
      <c r="DE122" s="897"/>
      <c r="DF122" s="898"/>
      <c r="DG122" s="874">
        <v>135523</v>
      </c>
      <c r="DH122" s="875"/>
      <c r="DI122" s="875"/>
      <c r="DJ122" s="875"/>
      <c r="DK122" s="875"/>
      <c r="DL122" s="875">
        <v>119384</v>
      </c>
      <c r="DM122" s="875"/>
      <c r="DN122" s="875"/>
      <c r="DO122" s="875"/>
      <c r="DP122" s="875"/>
      <c r="DQ122" s="875">
        <v>101839</v>
      </c>
      <c r="DR122" s="875"/>
      <c r="DS122" s="875"/>
      <c r="DT122" s="875"/>
      <c r="DU122" s="875"/>
      <c r="DV122" s="852">
        <v>0.8</v>
      </c>
      <c r="DW122" s="852"/>
      <c r="DX122" s="852"/>
      <c r="DY122" s="852"/>
      <c r="DZ122" s="853"/>
    </row>
    <row r="123" spans="1:130" s="226" customFormat="1" ht="26.25" customHeight="1">
      <c r="A123" s="878"/>
      <c r="B123" s="879"/>
      <c r="C123" s="882" t="s">
        <v>461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395</v>
      </c>
      <c r="AB123" s="838"/>
      <c r="AC123" s="838"/>
      <c r="AD123" s="838"/>
      <c r="AE123" s="839"/>
      <c r="AF123" s="840" t="s">
        <v>395</v>
      </c>
      <c r="AG123" s="838"/>
      <c r="AH123" s="838"/>
      <c r="AI123" s="838"/>
      <c r="AJ123" s="839"/>
      <c r="AK123" s="840" t="s">
        <v>395</v>
      </c>
      <c r="AL123" s="838"/>
      <c r="AM123" s="838"/>
      <c r="AN123" s="838"/>
      <c r="AO123" s="839"/>
      <c r="AP123" s="885" t="s">
        <v>445</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477</v>
      </c>
      <c r="BP123" s="939"/>
      <c r="BQ123" s="893">
        <v>41726049</v>
      </c>
      <c r="BR123" s="894"/>
      <c r="BS123" s="894"/>
      <c r="BT123" s="894"/>
      <c r="BU123" s="894"/>
      <c r="BV123" s="894">
        <v>41787338</v>
      </c>
      <c r="BW123" s="894"/>
      <c r="BX123" s="894"/>
      <c r="BY123" s="894"/>
      <c r="BZ123" s="894"/>
      <c r="CA123" s="894">
        <v>41147591</v>
      </c>
      <c r="CB123" s="894"/>
      <c r="CC123" s="894"/>
      <c r="CD123" s="894"/>
      <c r="CE123" s="894"/>
      <c r="CF123" s="804"/>
      <c r="CG123" s="805"/>
      <c r="CH123" s="805"/>
      <c r="CI123" s="805"/>
      <c r="CJ123" s="895"/>
      <c r="CK123" s="930"/>
      <c r="CL123" s="916"/>
      <c r="CM123" s="916"/>
      <c r="CN123" s="916"/>
      <c r="CO123" s="917"/>
      <c r="CP123" s="896" t="s">
        <v>478</v>
      </c>
      <c r="CQ123" s="897"/>
      <c r="CR123" s="897"/>
      <c r="CS123" s="897"/>
      <c r="CT123" s="897"/>
      <c r="CU123" s="897"/>
      <c r="CV123" s="897"/>
      <c r="CW123" s="897"/>
      <c r="CX123" s="897"/>
      <c r="CY123" s="897"/>
      <c r="CZ123" s="897"/>
      <c r="DA123" s="897"/>
      <c r="DB123" s="897"/>
      <c r="DC123" s="897"/>
      <c r="DD123" s="897"/>
      <c r="DE123" s="897"/>
      <c r="DF123" s="898"/>
      <c r="DG123" s="837">
        <v>48596</v>
      </c>
      <c r="DH123" s="838"/>
      <c r="DI123" s="838"/>
      <c r="DJ123" s="838"/>
      <c r="DK123" s="839"/>
      <c r="DL123" s="840">
        <v>44471</v>
      </c>
      <c r="DM123" s="838"/>
      <c r="DN123" s="838"/>
      <c r="DO123" s="838"/>
      <c r="DP123" s="839"/>
      <c r="DQ123" s="840">
        <v>41947</v>
      </c>
      <c r="DR123" s="838"/>
      <c r="DS123" s="838"/>
      <c r="DT123" s="838"/>
      <c r="DU123" s="839"/>
      <c r="DV123" s="885">
        <v>0.3</v>
      </c>
      <c r="DW123" s="886"/>
      <c r="DX123" s="886"/>
      <c r="DY123" s="886"/>
      <c r="DZ123" s="887"/>
    </row>
    <row r="124" spans="1:130" s="226" customFormat="1" ht="26.25" customHeight="1" thickBot="1">
      <c r="A124" s="878"/>
      <c r="B124" s="879"/>
      <c r="C124" s="882" t="s">
        <v>464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445</v>
      </c>
      <c r="AB124" s="838"/>
      <c r="AC124" s="838"/>
      <c r="AD124" s="838"/>
      <c r="AE124" s="839"/>
      <c r="AF124" s="840" t="s">
        <v>439</v>
      </c>
      <c r="AG124" s="838"/>
      <c r="AH124" s="838"/>
      <c r="AI124" s="838"/>
      <c r="AJ124" s="839"/>
      <c r="AK124" s="840" t="s">
        <v>445</v>
      </c>
      <c r="AL124" s="838"/>
      <c r="AM124" s="838"/>
      <c r="AN124" s="838"/>
      <c r="AO124" s="839"/>
      <c r="AP124" s="885" t="s">
        <v>395</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5.6</v>
      </c>
      <c r="BR124" s="892"/>
      <c r="BS124" s="892"/>
      <c r="BT124" s="892"/>
      <c r="BU124" s="892"/>
      <c r="BV124" s="892">
        <v>1.8</v>
      </c>
      <c r="BW124" s="892"/>
      <c r="BX124" s="892"/>
      <c r="BY124" s="892"/>
      <c r="BZ124" s="892"/>
      <c r="CA124" s="892" t="s">
        <v>379</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v>43342</v>
      </c>
      <c r="DH124" s="821"/>
      <c r="DI124" s="821"/>
      <c r="DJ124" s="821"/>
      <c r="DK124" s="822"/>
      <c r="DL124" s="823">
        <v>39366</v>
      </c>
      <c r="DM124" s="821"/>
      <c r="DN124" s="821"/>
      <c r="DO124" s="821"/>
      <c r="DP124" s="822"/>
      <c r="DQ124" s="823">
        <v>35182</v>
      </c>
      <c r="DR124" s="821"/>
      <c r="DS124" s="821"/>
      <c r="DT124" s="821"/>
      <c r="DU124" s="822"/>
      <c r="DV124" s="909">
        <v>0.3</v>
      </c>
      <c r="DW124" s="910"/>
      <c r="DX124" s="910"/>
      <c r="DY124" s="910"/>
      <c r="DZ124" s="911"/>
    </row>
    <row r="125" spans="1:130" s="226" customFormat="1" ht="26.25" customHeight="1">
      <c r="A125" s="878"/>
      <c r="B125" s="879"/>
      <c r="C125" s="882" t="s">
        <v>466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445</v>
      </c>
      <c r="AB125" s="838"/>
      <c r="AC125" s="838"/>
      <c r="AD125" s="838"/>
      <c r="AE125" s="839"/>
      <c r="AF125" s="840" t="s">
        <v>409</v>
      </c>
      <c r="AG125" s="838"/>
      <c r="AH125" s="838"/>
      <c r="AI125" s="838"/>
      <c r="AJ125" s="839"/>
      <c r="AK125" s="840" t="s">
        <v>395</v>
      </c>
      <c r="AL125" s="838"/>
      <c r="AM125" s="838"/>
      <c r="AN125" s="838"/>
      <c r="AO125" s="839"/>
      <c r="AP125" s="885" t="s">
        <v>445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481</v>
      </c>
      <c r="CL125" s="913"/>
      <c r="CM125" s="913"/>
      <c r="CN125" s="913"/>
      <c r="CO125" s="914"/>
      <c r="CP125" s="921" t="s">
        <v>482</v>
      </c>
      <c r="CQ125" s="866"/>
      <c r="CR125" s="866"/>
      <c r="CS125" s="866"/>
      <c r="CT125" s="866"/>
      <c r="CU125" s="866"/>
      <c r="CV125" s="866"/>
      <c r="CW125" s="866"/>
      <c r="CX125" s="866"/>
      <c r="CY125" s="866"/>
      <c r="CZ125" s="866"/>
      <c r="DA125" s="866"/>
      <c r="DB125" s="866"/>
      <c r="DC125" s="866"/>
      <c r="DD125" s="866"/>
      <c r="DE125" s="866"/>
      <c r="DF125" s="867"/>
      <c r="DG125" s="922" t="s">
        <v>395</v>
      </c>
      <c r="DH125" s="903"/>
      <c r="DI125" s="903"/>
      <c r="DJ125" s="903"/>
      <c r="DK125" s="903"/>
      <c r="DL125" s="903" t="s">
        <v>409</v>
      </c>
      <c r="DM125" s="903"/>
      <c r="DN125" s="903"/>
      <c r="DO125" s="903"/>
      <c r="DP125" s="903"/>
      <c r="DQ125" s="903" t="s">
        <v>379</v>
      </c>
      <c r="DR125" s="903"/>
      <c r="DS125" s="903"/>
      <c r="DT125" s="903"/>
      <c r="DU125" s="903"/>
      <c r="DV125" s="904" t="s">
        <v>379</v>
      </c>
      <c r="DW125" s="904"/>
      <c r="DX125" s="904"/>
      <c r="DY125" s="904"/>
      <c r="DZ125" s="905"/>
    </row>
    <row r="126" spans="1:130" s="226" customFormat="1" ht="26.25" customHeight="1" thickBot="1">
      <c r="A126" s="878"/>
      <c r="B126" s="879"/>
      <c r="C126" s="882" t="s">
        <v>468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36849</v>
      </c>
      <c r="AB126" s="838"/>
      <c r="AC126" s="838"/>
      <c r="AD126" s="838"/>
      <c r="AE126" s="839"/>
      <c r="AF126" s="840">
        <v>31987</v>
      </c>
      <c r="AG126" s="838"/>
      <c r="AH126" s="838"/>
      <c r="AI126" s="838"/>
      <c r="AJ126" s="839"/>
      <c r="AK126" s="840">
        <v>26020</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483</v>
      </c>
      <c r="CQ126" s="808"/>
      <c r="CR126" s="808"/>
      <c r="CS126" s="808"/>
      <c r="CT126" s="808"/>
      <c r="CU126" s="808"/>
      <c r="CV126" s="808"/>
      <c r="CW126" s="808"/>
      <c r="CX126" s="808"/>
      <c r="CY126" s="808"/>
      <c r="CZ126" s="808"/>
      <c r="DA126" s="808"/>
      <c r="DB126" s="808"/>
      <c r="DC126" s="808"/>
      <c r="DD126" s="808"/>
      <c r="DE126" s="808"/>
      <c r="DF126" s="809"/>
      <c r="DG126" s="874" t="s">
        <v>409</v>
      </c>
      <c r="DH126" s="875"/>
      <c r="DI126" s="875"/>
      <c r="DJ126" s="875"/>
      <c r="DK126" s="875"/>
      <c r="DL126" s="875" t="s">
        <v>409</v>
      </c>
      <c r="DM126" s="875"/>
      <c r="DN126" s="875"/>
      <c r="DO126" s="875"/>
      <c r="DP126" s="875"/>
      <c r="DQ126" s="875" t="s">
        <v>409</v>
      </c>
      <c r="DR126" s="875"/>
      <c r="DS126" s="875"/>
      <c r="DT126" s="875"/>
      <c r="DU126" s="875"/>
      <c r="DV126" s="852" t="s">
        <v>409</v>
      </c>
      <c r="DW126" s="852"/>
      <c r="DX126" s="852"/>
      <c r="DY126" s="852"/>
      <c r="DZ126" s="853"/>
    </row>
    <row r="127" spans="1:130" s="226" customFormat="1" ht="26.25" customHeight="1">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6404</v>
      </c>
      <c r="AB127" s="838"/>
      <c r="AC127" s="838"/>
      <c r="AD127" s="838"/>
      <c r="AE127" s="839"/>
      <c r="AF127" s="840">
        <v>7608</v>
      </c>
      <c r="AG127" s="838"/>
      <c r="AH127" s="838"/>
      <c r="AI127" s="838"/>
      <c r="AJ127" s="839"/>
      <c r="AK127" s="840">
        <v>5564</v>
      </c>
      <c r="AL127" s="838"/>
      <c r="AM127" s="838"/>
      <c r="AN127" s="838"/>
      <c r="AO127" s="839"/>
      <c r="AP127" s="885">
        <v>0</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395</v>
      </c>
      <c r="DH127" s="875"/>
      <c r="DI127" s="875"/>
      <c r="DJ127" s="875"/>
      <c r="DK127" s="875"/>
      <c r="DL127" s="875" t="s">
        <v>445</v>
      </c>
      <c r="DM127" s="875"/>
      <c r="DN127" s="875"/>
      <c r="DO127" s="875"/>
      <c r="DP127" s="875"/>
      <c r="DQ127" s="875" t="s">
        <v>445</v>
      </c>
      <c r="DR127" s="875"/>
      <c r="DS127" s="875"/>
      <c r="DT127" s="875"/>
      <c r="DU127" s="875"/>
      <c r="DV127" s="852" t="s">
        <v>395</v>
      </c>
      <c r="DW127" s="852"/>
      <c r="DX127" s="852"/>
      <c r="DY127" s="852"/>
      <c r="DZ127" s="853"/>
    </row>
    <row r="128" spans="1:130" s="226" customFormat="1" ht="26.25" customHeight="1" thickBot="1">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221494</v>
      </c>
      <c r="AB128" s="859"/>
      <c r="AC128" s="859"/>
      <c r="AD128" s="859"/>
      <c r="AE128" s="860"/>
      <c r="AF128" s="861">
        <v>230760</v>
      </c>
      <c r="AG128" s="859"/>
      <c r="AH128" s="859"/>
      <c r="AI128" s="859"/>
      <c r="AJ128" s="860"/>
      <c r="AK128" s="861">
        <v>221720</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379</v>
      </c>
      <c r="BG128" s="845"/>
      <c r="BH128" s="845"/>
      <c r="BI128" s="845"/>
      <c r="BJ128" s="845"/>
      <c r="BK128" s="845"/>
      <c r="BL128" s="868"/>
      <c r="BM128" s="844">
        <v>12.65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v>15778</v>
      </c>
      <c r="DH128" s="849"/>
      <c r="DI128" s="849"/>
      <c r="DJ128" s="849"/>
      <c r="DK128" s="849"/>
      <c r="DL128" s="849">
        <v>14623</v>
      </c>
      <c r="DM128" s="849"/>
      <c r="DN128" s="849"/>
      <c r="DO128" s="849"/>
      <c r="DP128" s="849"/>
      <c r="DQ128" s="849">
        <v>13417</v>
      </c>
      <c r="DR128" s="849"/>
      <c r="DS128" s="849"/>
      <c r="DT128" s="849"/>
      <c r="DU128" s="849"/>
      <c r="DV128" s="850">
        <v>0.1</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17666126</v>
      </c>
      <c r="AB129" s="838"/>
      <c r="AC129" s="838"/>
      <c r="AD129" s="838"/>
      <c r="AE129" s="839"/>
      <c r="AF129" s="840">
        <v>17295966</v>
      </c>
      <c r="AG129" s="838"/>
      <c r="AH129" s="838"/>
      <c r="AI129" s="838"/>
      <c r="AJ129" s="839"/>
      <c r="AK129" s="840">
        <v>16882757</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442</v>
      </c>
      <c r="BG129" s="828"/>
      <c r="BH129" s="828"/>
      <c r="BI129" s="828"/>
      <c r="BJ129" s="828"/>
      <c r="BK129" s="828"/>
      <c r="BL129" s="829"/>
      <c r="BM129" s="827">
        <v>17.649999999999999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3463192</v>
      </c>
      <c r="AB130" s="838"/>
      <c r="AC130" s="838"/>
      <c r="AD130" s="838"/>
      <c r="AE130" s="839"/>
      <c r="AF130" s="840">
        <v>3438663</v>
      </c>
      <c r="AG130" s="838"/>
      <c r="AH130" s="838"/>
      <c r="AI130" s="838"/>
      <c r="AJ130" s="839"/>
      <c r="AK130" s="840">
        <v>3347280</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5.8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14202934</v>
      </c>
      <c r="AB131" s="821"/>
      <c r="AC131" s="821"/>
      <c r="AD131" s="821"/>
      <c r="AE131" s="822"/>
      <c r="AF131" s="823">
        <v>13857303</v>
      </c>
      <c r="AG131" s="821"/>
      <c r="AH131" s="821"/>
      <c r="AI131" s="821"/>
      <c r="AJ131" s="822"/>
      <c r="AK131" s="823">
        <v>13535477</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t="s">
        <v>501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503</v>
      </c>
      <c r="W132" s="798"/>
      <c r="X132" s="798"/>
      <c r="Y132" s="798"/>
      <c r="Z132" s="799"/>
      <c r="AA132" s="800">
        <v>6.4343113890000003</v>
      </c>
      <c r="AB132" s="801"/>
      <c r="AC132" s="801"/>
      <c r="AD132" s="801"/>
      <c r="AE132" s="802"/>
      <c r="AF132" s="803">
        <v>5.1422488199999998</v>
      </c>
      <c r="AG132" s="801"/>
      <c r="AH132" s="801"/>
      <c r="AI132" s="801"/>
      <c r="AJ132" s="802"/>
      <c r="AK132" s="803">
        <v>5.9713447850000003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504</v>
      </c>
      <c r="W133" s="777"/>
      <c r="X133" s="777"/>
      <c r="Y133" s="777"/>
      <c r="Z133" s="778"/>
      <c r="AA133" s="779">
        <v>8.6999999999999993</v>
      </c>
      <c r="AB133" s="780"/>
      <c r="AC133" s="780"/>
      <c r="AD133" s="780"/>
      <c r="AE133" s="781"/>
      <c r="AF133" s="779">
        <v>6.6</v>
      </c>
      <c r="AG133" s="780"/>
      <c r="AH133" s="780"/>
      <c r="AI133" s="780"/>
      <c r="AJ133" s="781"/>
      <c r="AK133" s="779">
        <v>5.8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vQr3H9+qB8TWSDcC2vdbkugPjcu8JKbjyGJN25e/bY1zabpSaQRA/3+GV6bjztaYGllb8X7jkXaq6jo31bqkA==" saltValue="oO6kERXzsgc6OPPpoiR0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g51O2hYfEKCqDJmBL2ohFaldDHiF9O8y5fhbBMSJMG3ZcMbZDDtg/KyqAaulsYlwQRNuXg0ZScZFOEQYzkWTw==" saltValue="Iqg0ulofcUg5lzDZ7cmk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5nj+mX+EJUK1sVYRZ9S2cE88vJra8XcTp1pRN7NKBnT/vA7j4ONq9dGwu5wuGKNHzCugUXIdWE7Sy0tdcn1gw==" saltValue="cyybJY2eJ2DnqjSzgaIM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5" sqref="A5"/>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508</v>
      </c>
      <c r="AP7" s="283"/>
      <c r="AQ7" s="284" t="s">
        <v>509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510</v>
      </c>
      <c r="AQ8" s="290" t="s">
        <v>511</v>
      </c>
      <c r="AR8" s="291" t="s">
        <v>512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513</v>
      </c>
      <c r="AL9" s="1207"/>
      <c r="AM9" s="1207"/>
      <c r="AN9" s="1208"/>
      <c r="AO9" s="292">
        <v>4941595</v>
      </c>
      <c r="AP9" s="292">
        <v>131077</v>
      </c>
      <c r="AQ9" s="293">
        <v>89546</v>
      </c>
      <c r="AR9" s="294">
        <v>46.4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514</v>
      </c>
      <c r="AL10" s="1207"/>
      <c r="AM10" s="1207"/>
      <c r="AN10" s="1208"/>
      <c r="AO10" s="295">
        <v>179461</v>
      </c>
      <c r="AP10" s="295">
        <v>4760</v>
      </c>
      <c r="AQ10" s="296">
        <v>7518</v>
      </c>
      <c r="AR10" s="297">
        <v>-36.700000000000003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515</v>
      </c>
      <c r="AL11" s="1207"/>
      <c r="AM11" s="1207"/>
      <c r="AN11" s="1208"/>
      <c r="AO11" s="295">
        <v>31690</v>
      </c>
      <c r="AP11" s="295">
        <v>841</v>
      </c>
      <c r="AQ11" s="296">
        <v>9181</v>
      </c>
      <c r="AR11" s="297">
        <v>-90.8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516</v>
      </c>
      <c r="AL12" s="1207"/>
      <c r="AM12" s="1207"/>
      <c r="AN12" s="1208"/>
      <c r="AO12" s="295">
        <v>43750</v>
      </c>
      <c r="AP12" s="295">
        <v>1160</v>
      </c>
      <c r="AQ12" s="296">
        <v>1021</v>
      </c>
      <c r="AR12" s="297">
        <v>13.6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517</v>
      </c>
      <c r="AL13" s="1207"/>
      <c r="AM13" s="1207"/>
      <c r="AN13" s="1208"/>
      <c r="AO13" s="295" t="s">
        <v>518</v>
      </c>
      <c r="AP13" s="295" t="s">
        <v>518</v>
      </c>
      <c r="AQ13" s="296">
        <v>11</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519</v>
      </c>
      <c r="AL14" s="1207"/>
      <c r="AM14" s="1207"/>
      <c r="AN14" s="1208"/>
      <c r="AO14" s="295">
        <v>387714</v>
      </c>
      <c r="AP14" s="295">
        <v>10284</v>
      </c>
      <c r="AQ14" s="296">
        <v>4082</v>
      </c>
      <c r="AR14" s="297">
        <v>151.9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520</v>
      </c>
      <c r="AL15" s="1207"/>
      <c r="AM15" s="1207"/>
      <c r="AN15" s="1208"/>
      <c r="AO15" s="295">
        <v>98788</v>
      </c>
      <c r="AP15" s="295">
        <v>2620</v>
      </c>
      <c r="AQ15" s="296">
        <v>2228</v>
      </c>
      <c r="AR15" s="297">
        <v>17.600000000000001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521</v>
      </c>
      <c r="AL16" s="1210"/>
      <c r="AM16" s="1210"/>
      <c r="AN16" s="1211"/>
      <c r="AO16" s="295">
        <v>-483984</v>
      </c>
      <c r="AP16" s="295">
        <v>-12838</v>
      </c>
      <c r="AQ16" s="296">
        <v>-8980</v>
      </c>
      <c r="AR16" s="297">
        <v>43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5199014</v>
      </c>
      <c r="AP17" s="295">
        <v>137905</v>
      </c>
      <c r="AQ17" s="296">
        <v>104606</v>
      </c>
      <c r="AR17" s="297">
        <v>31.8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523</v>
      </c>
      <c r="AP20" s="303" t="s">
        <v>524</v>
      </c>
      <c r="AQ20" s="304" t="s">
        <v>525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526</v>
      </c>
      <c r="AL21" s="1204"/>
      <c r="AM21" s="1204"/>
      <c r="AN21" s="1205"/>
      <c r="AO21" s="307">
        <v>13.55</v>
      </c>
      <c r="AP21" s="308">
        <v>10.09</v>
      </c>
      <c r="AQ21" s="309">
        <v>3.46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527</v>
      </c>
      <c r="AL22" s="1204"/>
      <c r="AM22" s="1204"/>
      <c r="AN22" s="1205"/>
      <c r="AO22" s="312">
        <v>97.3</v>
      </c>
      <c r="AP22" s="313">
        <v>97.8</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529</v>
      </c>
      <c r="AO27" s="273"/>
      <c r="AP27" s="273"/>
      <c r="AQ27" s="273"/>
      <c r="AR27" s="273"/>
      <c r="AS27" s="273"/>
      <c r="AT27" s="273"/>
    </row>
    <row r="28" spans="1:46" ht="17.25">
      <c r="A28" s="274" t="s">
        <v>530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508</v>
      </c>
      <c r="AP30" s="283"/>
      <c r="AQ30" s="284" t="s">
        <v>509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510</v>
      </c>
      <c r="AQ31" s="290" t="s">
        <v>511</v>
      </c>
      <c r="AR31" s="291" t="s">
        <v>512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532</v>
      </c>
      <c r="AL32" s="1195"/>
      <c r="AM32" s="1195"/>
      <c r="AN32" s="1196"/>
      <c r="AO32" s="322">
        <v>3881913</v>
      </c>
      <c r="AP32" s="322">
        <v>102969</v>
      </c>
      <c r="AQ32" s="323">
        <v>67805</v>
      </c>
      <c r="AR32" s="324">
        <v>51.9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533</v>
      </c>
      <c r="AL33" s="1195"/>
      <c r="AM33" s="1195"/>
      <c r="AN33" s="1196"/>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534</v>
      </c>
      <c r="AL34" s="1195"/>
      <c r="AM34" s="1195"/>
      <c r="AN34" s="1196"/>
      <c r="AO34" s="322" t="s">
        <v>518</v>
      </c>
      <c r="AP34" s="322" t="s">
        <v>518</v>
      </c>
      <c r="AQ34" s="323">
        <v>11</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535</v>
      </c>
      <c r="AL35" s="1195"/>
      <c r="AM35" s="1195"/>
      <c r="AN35" s="1196"/>
      <c r="AO35" s="322">
        <v>168674</v>
      </c>
      <c r="AP35" s="322">
        <v>4474</v>
      </c>
      <c r="AQ35" s="323">
        <v>18110</v>
      </c>
      <c r="AR35" s="324">
        <v>-75.3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536</v>
      </c>
      <c r="AL36" s="1195"/>
      <c r="AM36" s="1195"/>
      <c r="AN36" s="1196"/>
      <c r="AO36" s="322">
        <v>294695</v>
      </c>
      <c r="AP36" s="322">
        <v>7817</v>
      </c>
      <c r="AQ36" s="323">
        <v>2781</v>
      </c>
      <c r="AR36" s="324">
        <v>181.1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537</v>
      </c>
      <c r="AL37" s="1195"/>
      <c r="AM37" s="1195"/>
      <c r="AN37" s="1196"/>
      <c r="AO37" s="322">
        <v>31584</v>
      </c>
      <c r="AP37" s="322">
        <v>838</v>
      </c>
      <c r="AQ37" s="323">
        <v>1073</v>
      </c>
      <c r="AR37" s="324">
        <v>-21.9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538</v>
      </c>
      <c r="AL38" s="1198"/>
      <c r="AM38" s="1198"/>
      <c r="AN38" s="1199"/>
      <c r="AO38" s="325">
        <v>384</v>
      </c>
      <c r="AP38" s="325">
        <v>10</v>
      </c>
      <c r="AQ38" s="326">
        <v>5</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539</v>
      </c>
      <c r="AL39" s="1198"/>
      <c r="AM39" s="1198"/>
      <c r="AN39" s="1199"/>
      <c r="AO39" s="322">
        <v>-221720</v>
      </c>
      <c r="AP39" s="322">
        <v>-5881</v>
      </c>
      <c r="AQ39" s="323">
        <v>-3858</v>
      </c>
      <c r="AR39" s="324">
        <v>52.4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540</v>
      </c>
      <c r="AL40" s="1195"/>
      <c r="AM40" s="1195"/>
      <c r="AN40" s="1196"/>
      <c r="AO40" s="322">
        <v>-3347280</v>
      </c>
      <c r="AP40" s="322">
        <v>-88787</v>
      </c>
      <c r="AQ40" s="323">
        <v>-59194</v>
      </c>
      <c r="AR40" s="324">
        <v>50</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808250</v>
      </c>
      <c r="AP41" s="322">
        <v>21439</v>
      </c>
      <c r="AQ41" s="323">
        <v>26732</v>
      </c>
      <c r="AR41" s="324">
        <v>-19.8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508</v>
      </c>
      <c r="AN49" s="1189" t="s">
        <v>544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545</v>
      </c>
      <c r="AO50" s="339" t="s">
        <v>546</v>
      </c>
      <c r="AP50" s="340" t="s">
        <v>547</v>
      </c>
      <c r="AQ50" s="341" t="s">
        <v>548</v>
      </c>
      <c r="AR50" s="342" t="s">
        <v>549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550</v>
      </c>
      <c r="AL51" s="335"/>
      <c r="AM51" s="343">
        <v>6315261</v>
      </c>
      <c r="AN51" s="344">
        <v>156338</v>
      </c>
      <c r="AO51" s="345">
        <v>89.5</v>
      </c>
      <c r="AP51" s="346">
        <v>90961</v>
      </c>
      <c r="AQ51" s="347">
        <v>20.100000000000001</v>
      </c>
      <c r="AR51" s="348">
        <v>69.400000000000006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551</v>
      </c>
      <c r="AM52" s="351">
        <v>3949474</v>
      </c>
      <c r="AN52" s="352">
        <v>97771</v>
      </c>
      <c r="AO52" s="353">
        <v>142.5</v>
      </c>
      <c r="AP52" s="354">
        <v>37720</v>
      </c>
      <c r="AQ52" s="355">
        <v>7.1</v>
      </c>
      <c r="AR52" s="356">
        <v>135.4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552</v>
      </c>
      <c r="AL53" s="335"/>
      <c r="AM53" s="343">
        <v>5089355</v>
      </c>
      <c r="AN53" s="344">
        <v>128474</v>
      </c>
      <c r="AO53" s="345">
        <v>-17.8</v>
      </c>
      <c r="AP53" s="346">
        <v>106614</v>
      </c>
      <c r="AQ53" s="347">
        <v>17.2</v>
      </c>
      <c r="AR53" s="348">
        <v>-35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551</v>
      </c>
      <c r="AM54" s="351">
        <v>2387210</v>
      </c>
      <c r="AN54" s="352">
        <v>60262</v>
      </c>
      <c r="AO54" s="353">
        <v>-38.4</v>
      </c>
      <c r="AP54" s="354">
        <v>45545</v>
      </c>
      <c r="AQ54" s="355">
        <v>20.7</v>
      </c>
      <c r="AR54" s="356">
        <v>-59.1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553</v>
      </c>
      <c r="AL55" s="335"/>
      <c r="AM55" s="343">
        <v>3802273</v>
      </c>
      <c r="AN55" s="344">
        <v>97604</v>
      </c>
      <c r="AO55" s="345">
        <v>-24</v>
      </c>
      <c r="AP55" s="346">
        <v>85459</v>
      </c>
      <c r="AQ55" s="347">
        <v>-19.8</v>
      </c>
      <c r="AR55" s="348">
        <v>-4.2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551</v>
      </c>
      <c r="AM56" s="351">
        <v>2056941</v>
      </c>
      <c r="AN56" s="352">
        <v>52802</v>
      </c>
      <c r="AO56" s="353">
        <v>-12.4</v>
      </c>
      <c r="AP56" s="354">
        <v>44378</v>
      </c>
      <c r="AQ56" s="355">
        <v>-2.6</v>
      </c>
      <c r="AR56" s="356">
        <v>-9.8000000000000007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554</v>
      </c>
      <c r="AL57" s="335"/>
      <c r="AM57" s="343">
        <v>4502496</v>
      </c>
      <c r="AN57" s="344">
        <v>117568</v>
      </c>
      <c r="AO57" s="345">
        <v>20.5</v>
      </c>
      <c r="AP57" s="346">
        <v>83280</v>
      </c>
      <c r="AQ57" s="347">
        <v>-2.5</v>
      </c>
      <c r="AR57" s="348">
        <v>23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551</v>
      </c>
      <c r="AM58" s="351">
        <v>2372077</v>
      </c>
      <c r="AN58" s="352">
        <v>61939</v>
      </c>
      <c r="AO58" s="353">
        <v>17.3</v>
      </c>
      <c r="AP58" s="354">
        <v>43123</v>
      </c>
      <c r="AQ58" s="355">
        <v>-2.8</v>
      </c>
      <c r="AR58" s="356">
        <v>20.100000000000001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555</v>
      </c>
      <c r="AL59" s="335"/>
      <c r="AM59" s="343">
        <v>4856599</v>
      </c>
      <c r="AN59" s="344">
        <v>128822</v>
      </c>
      <c r="AO59" s="345">
        <v>9.6</v>
      </c>
      <c r="AP59" s="346">
        <v>88968</v>
      </c>
      <c r="AQ59" s="347">
        <v>6.8</v>
      </c>
      <c r="AR59" s="348">
        <v>2.8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551</v>
      </c>
      <c r="AM60" s="351">
        <v>2735145</v>
      </c>
      <c r="AN60" s="352">
        <v>72550</v>
      </c>
      <c r="AO60" s="353">
        <v>17.100000000000001</v>
      </c>
      <c r="AP60" s="354">
        <v>45482</v>
      </c>
      <c r="AQ60" s="355">
        <v>5.5</v>
      </c>
      <c r="AR60" s="356">
        <v>11.6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556</v>
      </c>
      <c r="AL61" s="357"/>
      <c r="AM61" s="358">
        <v>4913197</v>
      </c>
      <c r="AN61" s="359">
        <v>125761</v>
      </c>
      <c r="AO61" s="360">
        <v>15.6</v>
      </c>
      <c r="AP61" s="361">
        <v>91056</v>
      </c>
      <c r="AQ61" s="362">
        <v>4.4000000000000004</v>
      </c>
      <c r="AR61" s="348">
        <v>11.2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551</v>
      </c>
      <c r="AM62" s="351">
        <v>2700169</v>
      </c>
      <c r="AN62" s="352">
        <v>69065</v>
      </c>
      <c r="AO62" s="353">
        <v>25.2</v>
      </c>
      <c r="AP62" s="354">
        <v>43250</v>
      </c>
      <c r="AQ62" s="355">
        <v>5.6</v>
      </c>
      <c r="AR62" s="356">
        <v>19.600000000000001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EN4S1z0TAxZLAty0KjoxiEnN1ocaBW9rn7fXSwz5qWzoTcktOn27eqf6QfqlH1NI4pSHu23wBXu9djI2MEHYA==" saltValue="7PefNHdjDAtKN+z3eY0An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2tXJUA8g3yK4DTiyggTVr3YBZ4DOvAb3cqRtz9NelZ4nuS/y1vWs/34PVa5bpqXrezVrHFWikVJuQQjila0Sg==" saltValue="xOBMJzMkY7ZheOfZA9q5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Bo/ox0xoEt812SlRSPu88G5HJZUgEx57quBDc5PcEkAd+lt/XKifP3RT/9GCd1XdMWHoHc5ORWX5q17hPPPtg==" saltValue="lYj51UoMRBqOuHbslq2v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12" t="s">
        <v>3</v>
      </c>
      <c r="D47" s="1212"/>
      <c r="E47" s="1213"/>
      <c r="F47" s="11">
        <v>25.95</v>
      </c>
      <c r="G47" s="12">
        <v>28.59</v>
      </c>
      <c r="H47" s="12">
        <v>28.8</v>
      </c>
      <c r="I47" s="12">
        <v>28.92</v>
      </c>
      <c r="J47" s="13">
        <v>29.07</v>
      </c>
    </row>
    <row r="48" spans="2:10" ht="57.75" customHeight="1">
      <c r="B48" s="14"/>
      <c r="C48" s="1214" t="s">
        <v>4</v>
      </c>
      <c r="D48" s="1214"/>
      <c r="E48" s="1215"/>
      <c r="F48" s="15">
        <v>4.6500000000000004</v>
      </c>
      <c r="G48" s="16">
        <v>4.79</v>
      </c>
      <c r="H48" s="16">
        <v>4.96</v>
      </c>
      <c r="I48" s="16">
        <v>5.52</v>
      </c>
      <c r="J48" s="17">
        <v>4.5599999999999996</v>
      </c>
    </row>
    <row r="49" spans="2:10" ht="57.75" customHeight="1" thickBot="1">
      <c r="B49" s="18"/>
      <c r="C49" s="1216" t="s">
        <v>5</v>
      </c>
      <c r="D49" s="1216"/>
      <c r="E49" s="1217"/>
      <c r="F49" s="19">
        <v>2.35</v>
      </c>
      <c r="G49" s="20">
        <v>4.51</v>
      </c>
      <c r="H49" s="20">
        <v>2.6</v>
      </c>
      <c r="I49" s="20">
        <v>2.4900000000000002</v>
      </c>
      <c r="J49" s="21">
        <v>1.18</v>
      </c>
    </row>
    <row r="50" spans="2:10" ht="13.5" customHeight="1"/>
    <row r="51" spans="2:10" ht="13.5" hidden="1" customHeight="1"/>
    <row r="52" spans="2:10" ht="13.5" hidden="1" customHeight="1"/>
    <row r="53" spans="2:10" ht="13.5" hidden="1" customHeight="1"/>
  </sheetData>
  <sheetProtection algorithmName="SHA-512" hashValue="WTuGEjnKpQdsQQCh+LSdcePEwPBev22/lceb6oApmjOfwK3wevMiLhe0rV6jinzSqYNdIAGHRRrLIfsaz8AIoA==" saltValue="aYDoVA5MSUr1kN/GuT8U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2019-10-21T03:23:19Z</cp:lastPrinted>
  <dcterms:created xsi:type="dcterms:W3CDTF">2019-02-14T05:02:32Z</dcterms:created>
  <dcterms:modified xsi:type="dcterms:W3CDTF">2019-10-21T09:53:27Z</dcterms:modified>
  <cp:category/>
</cp:coreProperties>
</file>